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<sst xmlns="http://schemas.openxmlformats.org/spreadsheetml/2006/main" count="533" uniqueCount="206">
  <si>
    <t>去哪儿网酒店预付对账单</t>
  </si>
  <si>
    <t>供应商名称：</t>
  </si>
  <si>
    <t>趣悠游</t>
  </si>
  <si>
    <t>结算周期：</t>
  </si>
  <si>
    <t>2021-10-18至2021-10-24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</si>
  <si>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</si>
  <si>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</si>
  <si>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</si>
  <si>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</si>
  <si>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</si>
  <si>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</si>
  <si>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</si>
  <si>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</si>
  <si>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</si>
  <si>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</si>
  <si>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</si>
  <si>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</si>
  <si>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</si>
  <si>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</si>
  <si>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</si>
  <si>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¥34,235.67</t>
  </si>
  <si>
    <t>¥3,647.00</t>
  </si>
  <si>
    <t>¥2,597.67</t>
  </si>
  <si>
    <t>¥27,991.00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</si>
  <si>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</si>
  <si>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</si>
  <si>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</si>
  <si>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</si>
  <si>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</si>
  <si>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</si>
  <si>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</si>
  <si>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</si>
  <si>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</si>
  <si>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</si>
  <si>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</si>
  <si>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</si>
  <si>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</si>
  <si>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</si>
  <si>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</si>
  <si>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</si>
  <si>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</si>
  <si>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</si>
  <si>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</si>
  <si>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</si>
  <si>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</si>
  <si>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</si>
  <si>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</si>
  <si>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</si>
  <si>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</si>
  <si>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</si>
  <si>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</si>
  <si>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</si>
  <si>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</si>
  <si>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</si>
  <si>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</si>
  <si>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</si>
  <si>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</si>
  <si>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</si>
  <si>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</si>
  <si>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</si>
  <si>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</si>
  <si>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</si>
  <si>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</si>
  <si>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</si>
  <si>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</si>
  <si>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</si>
  <si>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</si>
  <si>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</si>
  <si>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</si>
  <si>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</si>
  <si>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702788625763</t>
  </si>
  <si>
    <t>2278917</t>
  </si>
  <si>
    <t>酒店预付</t>
  </si>
  <si>
    <t>否</t>
  </si>
  <si>
    <t>普通</t>
  </si>
  <si>
    <t>221835683</t>
  </si>
  <si>
    <t>香港逸兰铜锣湾酒店</t>
  </si>
  <si>
    <t>1626188</t>
  </si>
  <si>
    <t>ZHUANG/ZHILONG</t>
  </si>
  <si>
    <t>2021-10-17</t>
  </si>
  <si>
    <t>2021-10-18</t>
  </si>
  <si>
    <t>¥1,355.31</t>
  </si>
  <si>
    <t>¥102.31</t>
  </si>
  <si>
    <t>¥1,253.00</t>
  </si>
  <si>
    <t>Grand Deluxe Double Room</t>
  </si>
  <si>
    <t>WEBSITE</t>
  </si>
  <si>
    <t>702789488625</t>
  </si>
  <si>
    <t>2279788</t>
  </si>
  <si>
    <t>221842457</t>
  </si>
  <si>
    <t>澳门君怡酒店</t>
  </si>
  <si>
    <t>TAN/SHENG</t>
  </si>
  <si>
    <t>2021-10-19</t>
  </si>
  <si>
    <t>¥390.00</t>
  </si>
  <si>
    <t>¥40.00</t>
  </si>
  <si>
    <t>¥350.00</t>
  </si>
  <si>
    <t>Premier Room</t>
  </si>
  <si>
    <t>702784737605</t>
  </si>
  <si>
    <t>2276533</t>
  </si>
  <si>
    <t>221868335</t>
  </si>
  <si>
    <t>休斯顿西北/威洛布鲁克居家酒店</t>
  </si>
  <si>
    <t>ZHANG/ZHONG|ZHONG/YUANPING</t>
  </si>
  <si>
    <t>2021-10-13</t>
  </si>
  <si>
    <t>2021-10-20</t>
  </si>
  <si>
    <t>¥9,464.00</t>
  </si>
  <si>
    <t>¥890.00</t>
  </si>
  <si>
    <t>¥8,574.00</t>
  </si>
  <si>
    <t>King bed Studio Suite</t>
  </si>
  <si>
    <t>702783514757</t>
  </si>
  <si>
    <t>2276347</t>
  </si>
  <si>
    <t>197293688</t>
  </si>
  <si>
    <t>迪拜 JW 万豪侯爵酒店</t>
  </si>
  <si>
    <t>ZHANG/FENG</t>
  </si>
  <si>
    <t>2021-10-12</t>
  </si>
  <si>
    <t>2021-10-15</t>
  </si>
  <si>
    <t>2021-10-21</t>
  </si>
  <si>
    <t>¥13,362.36</t>
  </si>
  <si>
    <t>¥995.36</t>
  </si>
  <si>
    <t>¥12,367.00</t>
  </si>
  <si>
    <t>seaview king bed room</t>
  </si>
  <si>
    <t>702792141460</t>
  </si>
  <si>
    <t>2281385</t>
  </si>
  <si>
    <t>197276204</t>
  </si>
  <si>
    <t>莫斯科万豪酒店 - 新阿尔巴特</t>
  </si>
  <si>
    <t>GUO/LEI</t>
  </si>
  <si>
    <t>2021-10-22</t>
  </si>
  <si>
    <t>¥1,202.00</t>
  </si>
  <si>
    <t>¥111.00</t>
  </si>
  <si>
    <t>¥1,091.00</t>
  </si>
  <si>
    <t>deluxe twin bed room</t>
  </si>
  <si>
    <t>702791073569</t>
  </si>
  <si>
    <t>2280392</t>
  </si>
  <si>
    <t>221881181</t>
  </si>
  <si>
    <t>华欣万豪度假酒店（SHA Plus+）</t>
  </si>
  <si>
    <t>XUE/DAWEI</t>
  </si>
  <si>
    <t>2021-10-23</t>
  </si>
  <si>
    <t>¥4,815.00</t>
  </si>
  <si>
    <t>¥459.00</t>
  </si>
  <si>
    <t>¥4,356.00</t>
  </si>
  <si>
    <t>Superior Resort view two double bed room</t>
  </si>
  <si>
    <t>702793752546</t>
  </si>
  <si>
    <t>2281689</t>
  </si>
  <si>
    <t>197298194</t>
  </si>
  <si>
    <t>艾美航道酒店</t>
  </si>
  <si>
    <t>XIE/PENG</t>
  </si>
  <si>
    <t>2021-10-26</t>
  </si>
  <si>
    <t>2021-11-02</t>
  </si>
  <si>
    <t>2021-10-23 10:27:46</t>
  </si>
  <si>
    <t>Deluxe King Room</t>
  </si>
  <si>
    <t>合计</t>
  </si>
  <si>
    <t/>
  </si>
  <si>
    <t>¥30,588.67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</si>
  <si>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</si>
  <si>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</si>
  <si>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</si>
  <si>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</si>
  <si>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</si>
  <si>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</si>
  <si>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</si>
  <si>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</si>
  <si>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</si>
  <si>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A211026094307481</t>
  </si>
  <si>
    <r>
      <t>总计：</t>
    </r>
    <r>
      <rPr>
        <sz val="10"/>
        <rFont val="Arial"/>
        <charset val="134"/>
      </rPr>
      <t>27991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</si>
  <si>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</si>
  <si>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</si>
  <si>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</si>
  <si>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</si>
  <si>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</si>
  <si>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</si>
  <si>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</si>
  <si>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</si>
  <si>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</si>
  <si>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</si>
  <si>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</si>
  <si>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</si>
  <si>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</si>
  <si>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</si>
  <si>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</si>
  <si>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</si>
  <si>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莫斯科诺维阿尔巴特万豪酒店</t>
  </si>
  <si>
    <t>GUO LEI</t>
  </si>
  <si>
    <t>退房日周结</t>
  </si>
  <si>
    <t>1091.00</t>
  </si>
  <si>
    <t>RMB</t>
  </si>
  <si>
    <t>0</t>
  </si>
  <si>
    <t>0.00</t>
  </si>
  <si>
    <t>趣悠游国际直连</t>
  </si>
  <si>
    <t>2021-10-21 22:11:42</t>
  </si>
  <si>
    <t>广州汇登信息科技有限公司</t>
  </si>
  <si>
    <t>直连</t>
  </si>
  <si>
    <t>华欣万豪度假酒店</t>
  </si>
  <si>
    <t>XUE DAWEI</t>
  </si>
  <si>
    <t>4356.00</t>
  </si>
  <si>
    <t>2021-10-20 00:06:53</t>
  </si>
  <si>
    <t>TAN SHENG</t>
  </si>
  <si>
    <t>350.00</t>
  </si>
  <si>
    <t>2021-10-18 19:37:51</t>
  </si>
  <si>
    <t>ZHUANG ZHILONG</t>
  </si>
  <si>
    <t>1253.00</t>
  </si>
  <si>
    <t>2021-10-17 05:28:59</t>
  </si>
  <si>
    <t>休斯顿西北/威洛布鲁克万豪居家酒店</t>
  </si>
  <si>
    <t>ZHANG ZHONG,ZHONG YUANPING</t>
  </si>
  <si>
    <t>8574.02</t>
  </si>
  <si>
    <t>2021-10-13 05:16:57</t>
  </si>
  <si>
    <t>ZHANG FENG</t>
  </si>
  <si>
    <t>12367.02</t>
  </si>
  <si>
    <t>2021-10-12 20:24:49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</si>
</sst>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2</v>
      </c>
      <c r="M4" s="7">
        <v>7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6</v>
      </c>
      <c r="N5" s="7" t="s">
        <v>112</v>
      </c>
      <c r="O5" s="7" t="s">
        <v>113</v>
      </c>
      <c r="P5" s="7" t="s">
        <v>114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1</v>
      </c>
      <c r="N6" s="7" t="s">
        <v>114</v>
      </c>
      <c r="O6" s="7" t="s">
        <v>114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129</v>
      </c>
      <c r="B7" s="6" t="s">
        <v>130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131</v>
      </c>
      <c r="H7" s="7" t="s">
        <v>132</v>
      </c>
      <c r="I7" s="7" t="s">
        <v>77</v>
      </c>
      <c r="J7" s="7" t="s">
        <v>2</v>
      </c>
      <c r="K7" s="7" t="s">
        <v>133</v>
      </c>
      <c r="L7" s="7">
        <v>1</v>
      </c>
      <c r="M7" s="7">
        <v>3</v>
      </c>
      <c r="N7" s="7" t="s">
        <v>102</v>
      </c>
      <c r="O7" s="7" t="s">
        <v>102</v>
      </c>
      <c r="P7" s="7" t="s">
        <v>134</v>
      </c>
      <c r="Q7" s="7"/>
      <c r="R7" s="11" t="s">
        <v>135</v>
      </c>
      <c r="S7" s="12" t="s">
        <v>19</v>
      </c>
      <c r="T7" s="7"/>
      <c r="U7" s="11" t="s">
        <v>19</v>
      </c>
      <c r="V7" s="11" t="s">
        <v>135</v>
      </c>
      <c r="W7" s="12" t="s">
        <v>136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1</v>
      </c>
      <c r="M8" s="7">
        <v>7</v>
      </c>
      <c r="N8" s="7" t="s">
        <v>124</v>
      </c>
      <c r="O8" s="7" t="s">
        <v>144</v>
      </c>
      <c r="P8" s="7" t="s">
        <v>145</v>
      </c>
      <c r="Q8" s="7"/>
      <c r="R8" s="11" t="s">
        <v>21</v>
      </c>
      <c r="S8" s="12" t="s">
        <v>21</v>
      </c>
      <c r="T8" s="7" t="s">
        <v>146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147</v>
      </c>
      <c r="AF8" t="s">
        <v>85</v>
      </c>
      <c r="AG8" t="s">
        <v>73</v>
      </c>
      <c r="AH8" t="s">
        <v>19</v>
      </c>
    </row>
    <row r="9" customHeight="1" spans="1:32">
      <c r="A9" s="10" t="s">
        <v>148</v>
      </c>
      <c r="B9" s="10"/>
      <c r="C9" s="10" t="s">
        <v>149</v>
      </c>
      <c r="D9" s="10"/>
      <c r="E9" s="10"/>
      <c r="F9" s="10"/>
      <c r="G9" s="10" t="s">
        <v>149</v>
      </c>
      <c r="H9" s="10" t="s">
        <v>149</v>
      </c>
      <c r="I9" s="10" t="s">
        <v>149</v>
      </c>
      <c r="J9" s="10" t="s">
        <v>149</v>
      </c>
      <c r="K9" s="10" t="s">
        <v>149</v>
      </c>
      <c r="L9" s="10" t="s">
        <v>149</v>
      </c>
      <c r="M9" s="10" t="s">
        <v>149</v>
      </c>
      <c r="N9" s="10" t="s">
        <v>149</v>
      </c>
      <c r="O9" s="10" t="s">
        <v>149</v>
      </c>
      <c r="P9" s="10" t="s">
        <v>149</v>
      </c>
      <c r="Q9" s="10"/>
      <c r="R9" s="13" t="s">
        <v>20</v>
      </c>
      <c r="S9" s="13" t="s">
        <v>21</v>
      </c>
      <c r="T9" s="10" t="s">
        <v>149</v>
      </c>
      <c r="U9" s="13"/>
      <c r="V9" s="13" t="s">
        <v>150</v>
      </c>
      <c r="W9" s="13" t="s">
        <v>22</v>
      </c>
      <c r="X9" s="13"/>
      <c r="Y9" s="13"/>
      <c r="Z9" s="13"/>
      <c r="AA9" s="10"/>
      <c r="AB9" s="13"/>
      <c r="AC9" s="10"/>
      <c r="AD9" s="10" t="s">
        <v>149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151</v>
      </c>
      <c r="B1" s="4" t="s">
        <v>152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153</v>
      </c>
      <c r="H1" s="4" t="s">
        <v>154</v>
      </c>
      <c r="I1" s="4" t="s">
        <v>13</v>
      </c>
      <c r="J1" s="4" t="s">
        <v>17</v>
      </c>
      <c r="K1" s="4" t="s">
        <v>18</v>
      </c>
      <c r="L1" s="9" t="s">
        <v>155</v>
      </c>
      <c r="M1" s="4" t="s">
        <v>156</v>
      </c>
      <c r="N1" s="4" t="s">
        <v>157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G29" sqref="G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1253</v>
      </c>
      <c r="E2" t="str">
        <f>VLOOKUP(A2,HOP!A:L,12,0)</f>
        <v>1253.00</v>
      </c>
      <c r="F2" t="str">
        <f>VLOOKUP(A2,HOP!A:C,3,0)</f>
        <v>2278917</v>
      </c>
      <c r="G2">
        <f>D2-E2</f>
        <v>0</v>
      </c>
      <c r="H2" t="str">
        <f>$H$1&amp;F2</f>
        <v>，2278917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350</v>
      </c>
      <c r="E3" t="str">
        <f>VLOOKUP(A3,HOP!A:L,12,0)</f>
        <v>350.00</v>
      </c>
      <c r="F3" t="str">
        <f>VLOOKUP(A3,HOP!A:C,3,0)</f>
        <v>2279788</v>
      </c>
      <c r="G3">
        <f t="shared" ref="G3:G8" si="0">D3-E3</f>
        <v>0</v>
      </c>
      <c r="H3" t="str">
        <f t="shared" ref="H3:H8" si="1">$H$1&amp;F3</f>
        <v>，2279788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101</v>
      </c>
      <c r="C4" s="7" t="s">
        <v>102</v>
      </c>
      <c r="D4" s="3">
        <v>8574</v>
      </c>
      <c r="E4" t="str">
        <f>VLOOKUP(A4,HOP!A:L,12,0)</f>
        <v>8574.02</v>
      </c>
      <c r="F4" t="str">
        <f>VLOOKUP(A4,HOP!A:C,3,0)</f>
        <v>2276533</v>
      </c>
      <c r="G4">
        <f t="shared" si="0"/>
        <v>-0.0200000000004366</v>
      </c>
      <c r="H4" t="str">
        <f t="shared" si="1"/>
        <v>，2276533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113</v>
      </c>
      <c r="C5" s="7" t="s">
        <v>114</v>
      </c>
      <c r="D5" s="3">
        <v>12367</v>
      </c>
      <c r="E5" t="str">
        <f>VLOOKUP(A5,HOP!A:L,12,0)</f>
        <v>12367.02</v>
      </c>
      <c r="F5" t="str">
        <f>VLOOKUP(A5,HOP!A:C,3,0)</f>
        <v>2276347</v>
      </c>
      <c r="G5">
        <f t="shared" si="0"/>
        <v>-0.0200000000004366</v>
      </c>
      <c r="H5" t="str">
        <f t="shared" si="1"/>
        <v>，2276347</v>
      </c>
      <c r="I5" t="str">
        <f>VLOOKUP(A5,HOP!A:T,20,0)</f>
        <v>直连</v>
      </c>
    </row>
    <row r="6" ht="14.25" customHeight="1" spans="1:9">
      <c r="A6" s="6" t="s">
        <v>119</v>
      </c>
      <c r="B6" s="7" t="s">
        <v>114</v>
      </c>
      <c r="C6" s="7" t="s">
        <v>124</v>
      </c>
      <c r="D6" s="3">
        <v>1091</v>
      </c>
      <c r="E6" t="str">
        <f>VLOOKUP(A6,HOP!A:L,12,0)</f>
        <v>1091.00</v>
      </c>
      <c r="F6" t="str">
        <f>VLOOKUP(A6,HOP!A:C,3,0)</f>
        <v>2281385</v>
      </c>
      <c r="G6">
        <f t="shared" si="0"/>
        <v>0</v>
      </c>
      <c r="H6" t="str">
        <f t="shared" si="1"/>
        <v>，2281385</v>
      </c>
      <c r="I6" t="str">
        <f>VLOOKUP(A6,HOP!A:T,20,0)</f>
        <v>直连</v>
      </c>
    </row>
    <row r="7" ht="14.25" customHeight="1" spans="1:9">
      <c r="A7" s="6" t="s">
        <v>129</v>
      </c>
      <c r="B7" s="7" t="s">
        <v>102</v>
      </c>
      <c r="C7" s="7" t="s">
        <v>134</v>
      </c>
      <c r="D7" s="3">
        <v>4356</v>
      </c>
      <c r="E7" t="str">
        <f>VLOOKUP(A7,HOP!A:L,12,0)</f>
        <v>4356.00</v>
      </c>
      <c r="F7" t="str">
        <f>VLOOKUP(A7,HOP!A:C,3,0)</f>
        <v>2280392</v>
      </c>
      <c r="G7">
        <f t="shared" si="0"/>
        <v>0</v>
      </c>
      <c r="H7" t="str">
        <f t="shared" si="1"/>
        <v>，2280392</v>
      </c>
      <c r="I7" t="str">
        <f>VLOOKUP(A7,HOP!A:T,20,0)</f>
        <v>直连</v>
      </c>
    </row>
    <row r="8" ht="14.25" hidden="1" customHeight="1" spans="1:9">
      <c r="A8" s="6" t="s">
        <v>139</v>
      </c>
      <c r="B8" s="7" t="s">
        <v>144</v>
      </c>
      <c r="C8" s="7" t="s">
        <v>145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10" spans="4:4">
      <c r="D10" s="3">
        <f>SUM(D2:D9)</f>
        <v>27991</v>
      </c>
    </row>
    <row r="11" ht="14.25" spans="4:4">
      <c r="D11" s="8" t="s">
        <v>23</v>
      </c>
    </row>
    <row r="14" spans="1:1">
      <c r="A14" t="s">
        <v>160</v>
      </c>
    </row>
    <row r="15" spans="1:1">
      <c r="A15" s="5" t="s">
        <v>161</v>
      </c>
    </row>
  </sheetData>
  <autoFilter ref="A1:I8">
    <filterColumn colId="3">
      <filters>
        <filter val="350.00"/>
        <filter val="1,091.00"/>
        <filter val="1,253.00"/>
        <filter val="4,356.00"/>
        <filter val="12,367.00"/>
        <filter val="8,57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162</v>
      </c>
      <c r="B1" s="2" t="s">
        <v>163</v>
      </c>
      <c r="C1" s="2" t="s">
        <v>164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165</v>
      </c>
      <c r="I1" s="2" t="s">
        <v>166</v>
      </c>
      <c r="J1" s="2" t="s">
        <v>167</v>
      </c>
      <c r="K1" s="2" t="s">
        <v>168</v>
      </c>
      <c r="L1" s="2" t="s">
        <v>169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  <c r="R1" s="2" t="s">
        <v>175</v>
      </c>
      <c r="S1" s="2" t="s">
        <v>176</v>
      </c>
      <c r="T1" s="2" t="s">
        <v>177</v>
      </c>
    </row>
    <row r="2" s="1" customFormat="1" spans="1:20">
      <c r="A2" s="1" t="s">
        <v>119</v>
      </c>
      <c r="B2" s="1" t="s">
        <v>114</v>
      </c>
      <c r="C2" s="1" t="s">
        <v>120</v>
      </c>
      <c r="D2" s="1" t="s">
        <v>178</v>
      </c>
      <c r="E2" s="1" t="s">
        <v>179</v>
      </c>
      <c r="F2" s="1" t="s">
        <v>114</v>
      </c>
      <c r="G2" s="1" t="s">
        <v>124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73</v>
      </c>
      <c r="S2" s="1" t="s">
        <v>187</v>
      </c>
      <c r="T2" s="1" t="s">
        <v>188</v>
      </c>
    </row>
    <row r="3" s="1" customFormat="1" spans="1:20">
      <c r="A3" s="1" t="s">
        <v>129</v>
      </c>
      <c r="B3" s="1" t="s">
        <v>102</v>
      </c>
      <c r="C3" s="1" t="s">
        <v>130</v>
      </c>
      <c r="D3" s="1" t="s">
        <v>189</v>
      </c>
      <c r="E3" s="1" t="s">
        <v>190</v>
      </c>
      <c r="F3" s="1" t="s">
        <v>102</v>
      </c>
      <c r="G3" s="1" t="s">
        <v>134</v>
      </c>
      <c r="H3" s="1" t="s">
        <v>180</v>
      </c>
      <c r="I3" s="1" t="s">
        <v>191</v>
      </c>
      <c r="J3" s="1" t="s">
        <v>182</v>
      </c>
      <c r="K3" s="1" t="s">
        <v>191</v>
      </c>
      <c r="L3" s="1" t="s">
        <v>191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192</v>
      </c>
      <c r="R3" s="1" t="s">
        <v>73</v>
      </c>
      <c r="S3" s="1" t="s">
        <v>187</v>
      </c>
      <c r="T3" s="1" t="s">
        <v>188</v>
      </c>
    </row>
    <row r="4" s="1" customFormat="1" spans="1:20">
      <c r="A4" s="1" t="s">
        <v>86</v>
      </c>
      <c r="B4" s="1" t="s">
        <v>80</v>
      </c>
      <c r="C4" s="1" t="s">
        <v>87</v>
      </c>
      <c r="D4" s="1" t="s">
        <v>89</v>
      </c>
      <c r="E4" s="1" t="s">
        <v>193</v>
      </c>
      <c r="F4" s="1" t="s">
        <v>80</v>
      </c>
      <c r="G4" s="1" t="s">
        <v>91</v>
      </c>
      <c r="H4" s="1" t="s">
        <v>180</v>
      </c>
      <c r="I4" s="1" t="s">
        <v>194</v>
      </c>
      <c r="J4" s="1" t="s">
        <v>182</v>
      </c>
      <c r="K4" s="1" t="s">
        <v>194</v>
      </c>
      <c r="L4" s="1" t="s">
        <v>194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195</v>
      </c>
      <c r="R4" s="1" t="s">
        <v>73</v>
      </c>
      <c r="S4" s="1" t="s">
        <v>187</v>
      </c>
      <c r="T4" s="1" t="s">
        <v>188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196</v>
      </c>
      <c r="F5" s="1" t="s">
        <v>79</v>
      </c>
      <c r="G5" s="1" t="s">
        <v>80</v>
      </c>
      <c r="H5" s="1" t="s">
        <v>180</v>
      </c>
      <c r="I5" s="1" t="s">
        <v>197</v>
      </c>
      <c r="J5" s="1" t="s">
        <v>182</v>
      </c>
      <c r="K5" s="1" t="s">
        <v>197</v>
      </c>
      <c r="L5" s="1" t="s">
        <v>197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198</v>
      </c>
      <c r="R5" s="1" t="s">
        <v>73</v>
      </c>
      <c r="S5" s="1" t="s">
        <v>187</v>
      </c>
      <c r="T5" s="1" t="s">
        <v>188</v>
      </c>
    </row>
    <row r="6" s="1" customFormat="1" spans="1:20">
      <c r="A6" s="1" t="s">
        <v>96</v>
      </c>
      <c r="B6" s="1" t="s">
        <v>101</v>
      </c>
      <c r="C6" s="1" t="s">
        <v>97</v>
      </c>
      <c r="D6" s="1" t="s">
        <v>199</v>
      </c>
      <c r="E6" s="1" t="s">
        <v>200</v>
      </c>
      <c r="F6" s="1" t="s">
        <v>101</v>
      </c>
      <c r="G6" s="1" t="s">
        <v>102</v>
      </c>
      <c r="H6" s="1" t="s">
        <v>180</v>
      </c>
      <c r="I6" s="1" t="s">
        <v>201</v>
      </c>
      <c r="J6" s="1" t="s">
        <v>182</v>
      </c>
      <c r="K6" s="1" t="s">
        <v>201</v>
      </c>
      <c r="L6" s="1" t="s">
        <v>201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202</v>
      </c>
      <c r="R6" s="1" t="s">
        <v>73</v>
      </c>
      <c r="S6" s="1" t="s">
        <v>187</v>
      </c>
      <c r="T6" s="1" t="s">
        <v>188</v>
      </c>
    </row>
    <row r="7" s="1" customFormat="1" spans="1:20">
      <c r="A7" s="1" t="s">
        <v>107</v>
      </c>
      <c r="B7" s="1" t="s">
        <v>112</v>
      </c>
      <c r="C7" s="1" t="s">
        <v>108</v>
      </c>
      <c r="D7" s="1" t="s">
        <v>110</v>
      </c>
      <c r="E7" s="1" t="s">
        <v>203</v>
      </c>
      <c r="F7" s="1" t="s">
        <v>113</v>
      </c>
      <c r="G7" s="1" t="s">
        <v>114</v>
      </c>
      <c r="H7" s="1" t="s">
        <v>180</v>
      </c>
      <c r="I7" s="1" t="s">
        <v>204</v>
      </c>
      <c r="J7" s="1" t="s">
        <v>182</v>
      </c>
      <c r="K7" s="1" t="s">
        <v>204</v>
      </c>
      <c r="L7" s="1" t="s">
        <v>204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205</v>
      </c>
      <c r="R7" s="1" t="s">
        <v>73</v>
      </c>
      <c r="S7" s="1" t="s">
        <v>187</v>
      </c>
      <c r="T7" s="1" t="s">
        <v>188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2021-10-26T01:41:56Z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CFE53EC6329342AB9EECEA1CBD82F684</vt:lpwstr>
  </property>
</Properties>
</file>