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对账!$1:$42</definedName>
  </definedNames>
  <calcPr calcId="144525"/>
</workbook>
</file>

<file path=xl/sharedStrings.xml><?xml version="1.0" encoding="utf-8"?>
<sst xmlns="http://schemas.openxmlformats.org/spreadsheetml/2006/main" count="1146" uniqueCount="337">
  <si>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</si>
  <si>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</si>
  <si>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</si>
  <si>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</si>
  <si>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</si>
  <si>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</si>
  <si>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</si>
  <si>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</si>
  <si>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</si>
  <si>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</si>
  <si>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</si>
  <si>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</si>
  <si>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</si>
  <si>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</si>
  <si>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</si>
  <si>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</si>
  <si>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</si>
  <si>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</si>
  <si>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</si>
  <si>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</si>
  <si>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</si>
  <si>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</si>
  <si>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</si>
  <si>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</si>
  <si>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</si>
  <si>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</si>
  <si>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</si>
  <si>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[桃园]中央环球大饭店(Central Hotel)(80941911)</t>
  </si>
  <si>
    <t>标准双人房&lt;2人入住&gt;</t>
  </si>
  <si>
    <t>CNY</t>
  </si>
  <si>
    <t>HSIN SHENG/KU,HSIN SHENG/KU</t>
  </si>
  <si>
    <t>CA13744211026CNY</t>
  </si>
  <si>
    <t>未提现</t>
  </si>
  <si>
    <t>携程开票</t>
  </si>
  <si>
    <t>TING/YUN-CHUH,TING/YUN-CHUH</t>
  </si>
  <si>
    <t>[高雄]高雄家和商旅(J-Hotel)(80941749)</t>
  </si>
  <si>
    <t>经典双人房&lt;2人入住&gt;&lt;早餐&gt;</t>
  </si>
  <si>
    <t>Kuo/Jun hao,Kuo/Jun hao</t>
  </si>
  <si>
    <t>EXP-1838709553</t>
  </si>
  <si>
    <t>[台中]台中意文大饭店(E Moon Hotel)(80941872)</t>
  </si>
  <si>
    <t>大床房&lt;2人入住&gt;</t>
  </si>
  <si>
    <t>CHANG/HONG-WEN,CHANG/HONG-WEN</t>
  </si>
  <si>
    <t>ok</t>
  </si>
  <si>
    <t>[台中]米阁商旅(Migo Hotel)(80942056)</t>
  </si>
  <si>
    <t>豪华双人间&lt;2人入住&gt;&lt;早餐&gt;</t>
  </si>
  <si>
    <t>CHANG/WENCHUN</t>
  </si>
  <si>
    <t>reconfirmed by MS CHEN</t>
  </si>
  <si>
    <t>[新竹]金沙商务旅馆(Gold Sand Hotel)(80941862)</t>
  </si>
  <si>
    <t>标准双人间&lt;2人入住&gt;&lt;早餐&gt;</t>
  </si>
  <si>
    <t>LI YA PAN/LI YA PAN,LI YA PAN/LI YA PAN</t>
  </si>
  <si>
    <t>[台中]台中港酒店(Taichung Harbor Hotel)(80941434)</t>
  </si>
  <si>
    <t>豪华大床房&lt;2人入住&gt;&lt;早餐&gt;</t>
  </si>
  <si>
    <t>Lu/Fang-Yu,Lu/Fang-Yu</t>
  </si>
  <si>
    <t>[南京]维也纳国际酒店(南京南站南广场店)(68323055)</t>
  </si>
  <si>
    <t>王智鸿</t>
  </si>
  <si>
    <t>[上海]维也纳酒店(上海浦东机场新国际博览中心店)(68346743)</t>
  </si>
  <si>
    <t>豪华大床房&lt;2人入住&gt;</t>
  </si>
  <si>
    <t>杨永健</t>
  </si>
  <si>
    <t>[上海]维也纳酒店(上海新国际博览中心秀沿路地铁站店)(68323251)</t>
  </si>
  <si>
    <t>豪华双床房&lt;2人入住&gt;&lt;早餐&gt;</t>
  </si>
  <si>
    <t>江玉滔</t>
  </si>
  <si>
    <t>[西安]维也纳国际酒店(西安汉城湖店)(68348026)</t>
  </si>
  <si>
    <t>豪华双床房&lt;2人入住&gt;</t>
  </si>
  <si>
    <t>冯小国</t>
  </si>
  <si>
    <t>[阜宁]白玉兰酒店(阜宁汽车总站店)(80896659)</t>
  </si>
  <si>
    <t>静雅大床房&lt;2人入住&gt;&lt;早餐&gt;</t>
  </si>
  <si>
    <t>朱振强</t>
  </si>
  <si>
    <t>取消</t>
  </si>
  <si>
    <t>[广州]维也纳酒店(广州番禺长隆市桥地铁站店)(68340930)</t>
  </si>
  <si>
    <t>高级大床房&lt;2人入住&gt;&lt;早餐&gt;</t>
  </si>
  <si>
    <t>汪文</t>
  </si>
  <si>
    <t>[平乐]维也纳酒店(平乐汽车站店)(68323208)</t>
  </si>
  <si>
    <t>标准大床房&lt;2人入住&gt;</t>
  </si>
  <si>
    <t>杨家芬</t>
  </si>
  <si>
    <t>[昆明]维也纳酒店(昆明关上国际会展中心景谷店)(80896602)</t>
  </si>
  <si>
    <t>张红彩</t>
  </si>
  <si>
    <t>[射阳]维也纳酒店(射阳解放路店)(68344413)</t>
  </si>
  <si>
    <t>查群明</t>
  </si>
  <si>
    <t>[新沂]维也纳3好酒店（新沂北京路高铁站店）(68340718)</t>
  </si>
  <si>
    <t>标准大床房(无窗)&lt;2人入住&gt;</t>
  </si>
  <si>
    <t>晁东京</t>
  </si>
  <si>
    <t>[马鞍山]维也纳国际酒店(马鞍山博望汇盛广场店)(80896636)</t>
  </si>
  <si>
    <t>商务大床房&lt;2人入住&gt;&lt;早餐&gt;</t>
  </si>
  <si>
    <t>孙多</t>
  </si>
  <si>
    <t>[香港]香港逸东酒店(Eaton HK)(76478799)</t>
  </si>
  <si>
    <t>逸·雅大床房&lt;2人入住&gt;</t>
  </si>
  <si>
    <t>LAM/King wing</t>
  </si>
  <si>
    <t>[北京]北京昆泰嘉华酒店(76296635)</t>
  </si>
  <si>
    <t>豪华大床间&lt;2人入住&gt;</t>
  </si>
  <si>
    <t>杨子彬</t>
  </si>
  <si>
    <t>[无锡]格林东方酒店(无锡新区假日广场店)(80245816)</t>
  </si>
  <si>
    <t>邢晓野</t>
  </si>
  <si>
    <t>(GRT)71958006;</t>
  </si>
  <si>
    <t>[长治]格林豪泰(长治英雄南路解放西街店)(80248946)</t>
  </si>
  <si>
    <t>高级大床房&lt;2人入住&gt;</t>
  </si>
  <si>
    <t>朱艳军</t>
  </si>
  <si>
    <t>(GRT)71959315;</t>
  </si>
  <si>
    <t>[海口]城市便捷酒店(海口高铁东站店)(68346528)</t>
  </si>
  <si>
    <t>特惠大床房&lt;2人入住&gt;</t>
  </si>
  <si>
    <t>黄宇</t>
  </si>
  <si>
    <t>R_0898007_2032270</t>
  </si>
  <si>
    <t>[香港]旭逸酒店 · 荃湾(Hotel Ease · Tsuen Wan)(80247247)</t>
  </si>
  <si>
    <t>标准客房&lt;2人入住&gt;</t>
  </si>
  <si>
    <t>CHEN/WENZHENG</t>
  </si>
  <si>
    <t>[香港]木的地酒店(Hotel Madera Hong Kong)(80243684)</t>
  </si>
  <si>
    <t>豪华双床客房&lt;2人入住&gt;</t>
  </si>
  <si>
    <t>chan/chi chung</t>
  </si>
  <si>
    <t>EXP-1841559825</t>
  </si>
  <si>
    <t>[儋州]城市便捷酒店(儋州中兴大街汽车站店)(68323467)</t>
  </si>
  <si>
    <t>特价大床房&lt;2人入住&gt;</t>
  </si>
  <si>
    <t>柯尊典</t>
  </si>
  <si>
    <t>R_0898020_2074741</t>
  </si>
  <si>
    <t>[沈阳]锦江之星(沈阳陆军总院店)(76255626)</t>
  </si>
  <si>
    <t>标准零压大床房&lt;2人入住&gt;</t>
  </si>
  <si>
    <t>李泰伦</t>
  </si>
  <si>
    <t>yu/chun fung</t>
  </si>
  <si>
    <t>[香港]香港宏基国际宾馆(Bishop Lei International House)(80243577)</t>
  </si>
  <si>
    <t>豪华套房&lt;2人入住&gt;</t>
  </si>
  <si>
    <t>CHAN/KATO</t>
  </si>
  <si>
    <t>[靖西]尚客优酒店(靖西靖宇汽车站店)(80248427)</t>
  </si>
  <si>
    <t>舒继勇</t>
  </si>
  <si>
    <t>[常州]贝壳酒店(常州西太湖夏溪花木市场店)(80895305)</t>
  </si>
  <si>
    <t>黄帅红</t>
  </si>
  <si>
    <t>(GRT)71968723;</t>
  </si>
  <si>
    <t>[广州]广州长风凯莱酒店(80243444)</t>
  </si>
  <si>
    <t>精致套房&lt;2人入住&gt;&lt;早餐&gt;</t>
  </si>
  <si>
    <t>石文烁</t>
  </si>
  <si>
    <t>[南宁]格林豪泰酒店(南宁秀峰路地铁站店)(76296058)</t>
  </si>
  <si>
    <t>商务双床房&lt;2人入住&gt;</t>
  </si>
  <si>
    <t>罗本平</t>
  </si>
  <si>
    <t>(GRT)71972427;</t>
  </si>
  <si>
    <t>[武汉]城市便捷酒店(武汉汉西三路店)(80250284)</t>
  </si>
  <si>
    <t>商务大床房&lt;2人入住&gt;</t>
  </si>
  <si>
    <t>宗石峰</t>
  </si>
  <si>
    <t>R_0027252_538340</t>
  </si>
  <si>
    <t>[合肥]格林豪泰酒店(合肥高铁南站包河区政府店)(80245779)</t>
  </si>
  <si>
    <t>特惠标准房&lt;2人入住&gt;</t>
  </si>
  <si>
    <t>李立发</t>
  </si>
  <si>
    <t>(GRT)71975581;</t>
  </si>
  <si>
    <t>[沛县]喆·啡酒店(沛县新城区九龙城店)(76478694)</t>
  </si>
  <si>
    <t>啡凡大床房&lt;2人入住&gt;</t>
  </si>
  <si>
    <t>袁广俊</t>
  </si>
  <si>
    <t>[香港]香港逸酒店(Hotel SAV)(80243690)</t>
  </si>
  <si>
    <t>高级客房&lt;2人入住&gt;</t>
  </si>
  <si>
    <t>LAW/CHIU TING</t>
  </si>
  <si>
    <t>，</t>
  </si>
  <si>
    <t xml:space="preserve"> 12093.13 CNY</t>
  </si>
  <si>
    <t>A211026103830481</t>
  </si>
  <si>
    <t>总计：12093.13元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</si>
  <si>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</si>
  <si>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</si>
  <si>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</si>
  <si>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</si>
  <si>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</si>
  <si>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</si>
  <si>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</si>
  <si>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</si>
  <si>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</si>
  <si>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</si>
  <si>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</si>
  <si>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</si>
  <si>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</si>
  <si>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</si>
  <si>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</si>
  <si>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</si>
  <si>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</si>
  <si>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2021-10-10</t>
  </si>
  <si>
    <t>2275379</t>
  </si>
  <si>
    <t>香港逸酒店</t>
  </si>
  <si>
    <t>LAW CHIU TING</t>
  </si>
  <si>
    <t>2021-10-11</t>
  </si>
  <si>
    <t>退房日月结</t>
  </si>
  <si>
    <t>312.50</t>
  </si>
  <si>
    <t>RMB</t>
  </si>
  <si>
    <t>0</t>
  </si>
  <si>
    <t>0.00</t>
  </si>
  <si>
    <t>携程汇登国内直连</t>
  </si>
  <si>
    <t>2021-10-10 23:18:04</t>
  </si>
  <si>
    <t>否</t>
  </si>
  <si>
    <t>广州汇登信息科技有限公司</t>
  </si>
  <si>
    <t>直连</t>
  </si>
  <si>
    <t>2275368</t>
  </si>
  <si>
    <t>喆·啡酒店(沛县新城区九龙城店)</t>
  </si>
  <si>
    <t>203.95</t>
  </si>
  <si>
    <t>2021-10-10 22:15:59</t>
  </si>
  <si>
    <t>2275367</t>
  </si>
  <si>
    <t>格林豪泰酒店(合肥高铁南站包河区政府店)</t>
  </si>
  <si>
    <t>157.01</t>
  </si>
  <si>
    <t>2021-10-10 22:15:29</t>
  </si>
  <si>
    <t>2275349</t>
  </si>
  <si>
    <t>城市便捷酒店(武汉汉西三路店)</t>
  </si>
  <si>
    <t>226.40</t>
  </si>
  <si>
    <t>2021-10-10 21:21:20</t>
  </si>
  <si>
    <t>2275330</t>
  </si>
  <si>
    <t>格林豪泰酒店(南宁秀峰路地铁站店)</t>
  </si>
  <si>
    <t>157.93</t>
  </si>
  <si>
    <t>2021-10-10 20:21:45</t>
  </si>
  <si>
    <t>2275294</t>
  </si>
  <si>
    <t>广州长风凯莱酒店</t>
  </si>
  <si>
    <t>566.61</t>
  </si>
  <si>
    <t>2021-10-10 18:37:58</t>
  </si>
  <si>
    <t>2275283</t>
  </si>
  <si>
    <t>贝壳酒店(常州西太湖夏溪花木市场店)</t>
  </si>
  <si>
    <t>123.71</t>
  </si>
  <si>
    <t>2021-10-10 18:15:15</t>
  </si>
  <si>
    <t>2275270</t>
  </si>
  <si>
    <t>尚客优酒店(靖西靖宇汽车站店)</t>
  </si>
  <si>
    <t>127.10</t>
  </si>
  <si>
    <t>2021-10-10 17:27:17</t>
  </si>
  <si>
    <t>2275263</t>
  </si>
  <si>
    <t>香港宏基国际宾馆</t>
  </si>
  <si>
    <t>CHAN KATO</t>
  </si>
  <si>
    <t>372.28</t>
  </si>
  <si>
    <t>2021-10-10 17:15:22</t>
  </si>
  <si>
    <t>2275251</t>
  </si>
  <si>
    <t>香港逸东酒店</t>
  </si>
  <si>
    <t>yu chun fung</t>
  </si>
  <si>
    <t>360.03</t>
  </si>
  <si>
    <t>2021-10-10 16:23:53</t>
  </si>
  <si>
    <t>2275237</t>
  </si>
  <si>
    <t>锦江之星(沈阳陆军总院店)</t>
  </si>
  <si>
    <t>271.00</t>
  </si>
  <si>
    <t>2021-10-10 15:33:15</t>
  </si>
  <si>
    <t>2275224</t>
  </si>
  <si>
    <t>城市便捷酒店(儋州中兴大街汽车站店)</t>
  </si>
  <si>
    <t>149.73</t>
  </si>
  <si>
    <t>2021-10-10 14:32:22</t>
  </si>
  <si>
    <t>2275219</t>
  </si>
  <si>
    <t>木的地酒店</t>
  </si>
  <si>
    <t>chan chi chung</t>
  </si>
  <si>
    <t>433.48</t>
  </si>
  <si>
    <t>2021-10-10 14:18:55</t>
  </si>
  <si>
    <t>2275211</t>
  </si>
  <si>
    <t>旭逸酒店 · 荃湾</t>
  </si>
  <si>
    <t>CHEN WENZHENG</t>
  </si>
  <si>
    <t>318.97</t>
  </si>
  <si>
    <t>2021-10-10 13:53:02</t>
  </si>
  <si>
    <t>2275209</t>
  </si>
  <si>
    <t>城市便捷酒店(海口高铁东站店)</t>
  </si>
  <si>
    <t>170.44</t>
  </si>
  <si>
    <t>2021-10-10 13:48:02</t>
  </si>
  <si>
    <t>2275189</t>
  </si>
  <si>
    <t>格林豪泰快捷酒店（长治城区解放西街英雄南路店）</t>
  </si>
  <si>
    <t>157.11</t>
  </si>
  <si>
    <t>2021-10-10 12:49:51</t>
  </si>
  <si>
    <t>2275177</t>
  </si>
  <si>
    <t>格林东方酒店(无锡新区假日广场店)</t>
  </si>
  <si>
    <t>273.93</t>
  </si>
  <si>
    <t>2021-10-10 12:05:28</t>
  </si>
  <si>
    <t>2275152</t>
  </si>
  <si>
    <t>北京昆泰嘉华酒店</t>
  </si>
  <si>
    <t>708.68</t>
  </si>
  <si>
    <t>2021-10-10 10:21:14</t>
  </si>
  <si>
    <t>2275125</t>
  </si>
  <si>
    <t>LAM King wing</t>
  </si>
  <si>
    <t>302.43</t>
  </si>
  <si>
    <t>2021-10-10 07:46:43</t>
  </si>
  <si>
    <t>2275124</t>
  </si>
  <si>
    <t>维也纳国际酒店(马鞍山博望汇盛广场店)</t>
  </si>
  <si>
    <t>209.63</t>
  </si>
  <si>
    <t>2021-10-10 07:38:38</t>
  </si>
  <si>
    <t>2275122</t>
  </si>
  <si>
    <t>维也纳3好酒店(新沂北京路店)</t>
  </si>
  <si>
    <t>2021-10-10 07:30:55</t>
  </si>
  <si>
    <t>2275114</t>
  </si>
  <si>
    <t>维也纳酒店(射阳解放路店)</t>
  </si>
  <si>
    <t>227.90</t>
  </si>
  <si>
    <t>2021-10-10 06:39:12</t>
  </si>
  <si>
    <t>2275085</t>
  </si>
  <si>
    <t>维也纳酒店（昆明关上国贸中心景谷店）</t>
  </si>
  <si>
    <t>262.30</t>
  </si>
  <si>
    <t>2021-10-10 02:50:28</t>
  </si>
  <si>
    <t>2275081</t>
  </si>
  <si>
    <t>维也纳酒店(平乐汽车站店)</t>
  </si>
  <si>
    <t>158.62</t>
  </si>
  <si>
    <t>2021-10-10 02:29:15</t>
  </si>
  <si>
    <t>2275070</t>
  </si>
  <si>
    <t>维也纳酒店（广州番禺长隆市桥地铁站店）</t>
  </si>
  <si>
    <t>2021-10-10 01:32:51</t>
  </si>
  <si>
    <t>2275065</t>
  </si>
  <si>
    <t>白玉兰酒店(阜宁汽车总站店)</t>
  </si>
  <si>
    <t>193.50</t>
  </si>
  <si>
    <t>2021-10-10 01:17:49</t>
  </si>
  <si>
    <t>2275049</t>
  </si>
  <si>
    <t>维也纳国际酒店(西安汉城湖店)</t>
  </si>
  <si>
    <t>268.83</t>
  </si>
  <si>
    <t>2021-10-10 00:44:57</t>
  </si>
  <si>
    <t>2275047</t>
  </si>
  <si>
    <t>维也纳酒店(上海新国际博览中心秀沿路地铁站店)</t>
  </si>
  <si>
    <t>2021-10-10 00:40:23</t>
  </si>
  <si>
    <t>2275041</t>
  </si>
  <si>
    <t>维也纳酒店(上海浦东机场新国际博览中心店)</t>
  </si>
  <si>
    <t>285.31</t>
  </si>
  <si>
    <t>2021-10-10 00:29:12</t>
  </si>
  <si>
    <t>2275039</t>
  </si>
  <si>
    <t>维也纳国际酒店(南京南站南广场店)</t>
  </si>
  <si>
    <t>280.58</t>
  </si>
  <si>
    <t>2021-10-10 00:25:46</t>
  </si>
  <si>
    <t>2021-10-09</t>
  </si>
  <si>
    <t>2274753</t>
  </si>
  <si>
    <t>台中港酒店</t>
  </si>
  <si>
    <t>Lu Fang-Yu,Lu Fang-Yu</t>
  </si>
  <si>
    <t>1166.30</t>
  </si>
  <si>
    <t>2021-10-09 09:48:33</t>
  </si>
  <si>
    <t>2021-10-06</t>
  </si>
  <si>
    <t>2273767</t>
  </si>
  <si>
    <t>金沙商务旅馆</t>
  </si>
  <si>
    <t>LI YA PAN LI YA PAN,LI YA PAN LI YA PAN</t>
  </si>
  <si>
    <t>968.28</t>
  </si>
  <si>
    <t>2021-10-06 20:45:54</t>
  </si>
  <si>
    <t>2021-10-05</t>
  </si>
  <si>
    <t>2273017</t>
  </si>
  <si>
    <t>米阁商旅</t>
  </si>
  <si>
    <t>CHANG WENCHUN</t>
  </si>
  <si>
    <t>590.43</t>
  </si>
  <si>
    <t>2021-10-05 09:31:40</t>
  </si>
  <si>
    <t>2021-10-04</t>
  </si>
  <si>
    <t>2272850</t>
  </si>
  <si>
    <t>台中意文大饭店</t>
  </si>
  <si>
    <t>CHANG HONG-WEN,CHANG HONG-WEN</t>
  </si>
  <si>
    <t>837.86</t>
  </si>
  <si>
    <t>2021-10-04 23:35:50</t>
  </si>
  <si>
    <t>2272722</t>
  </si>
  <si>
    <t>高雄家和商旅</t>
  </si>
  <si>
    <t>Kuo Jun hao,Kuo Jun hao</t>
  </si>
  <si>
    <t>754.18</t>
  </si>
  <si>
    <t>2021-10-04 19:45:24</t>
  </si>
  <si>
    <t>2021-10-03</t>
  </si>
  <si>
    <t>2272301</t>
  </si>
  <si>
    <t>中央環球大飯店有限公司</t>
  </si>
  <si>
    <t>TING YUN-CHUH,TING YUN-CHUH</t>
  </si>
  <si>
    <t>248.06</t>
  </si>
  <si>
    <t>2021-10-03 22:46:01</t>
  </si>
  <si>
    <t>2021-10-02</t>
  </si>
  <si>
    <t>2271193</t>
  </si>
  <si>
    <t>HSIN SHENG KU,HSIN SHENG KU</t>
  </si>
  <si>
    <t>2021-10-02 11:24:54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</si>
</sst>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20" fillId="21" borderId="3" applyNumberFormat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3"/>
  <sheetViews>
    <sheetView workbookViewId="0">
      <selection activeCell="B1" sqref="B$1:C$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16438372320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44479</v>
      </c>
      <c r="G2" s="5">
        <v>44480</v>
      </c>
      <c r="H2" s="4">
        <v>1</v>
      </c>
      <c r="I2" s="4">
        <v>1</v>
      </c>
      <c r="J2" s="4">
        <v>1</v>
      </c>
      <c r="K2" s="4" t="s">
        <v>29</v>
      </c>
      <c r="L2" s="4">
        <v>248.06</v>
      </c>
      <c r="M2" s="4">
        <v>248.06</v>
      </c>
      <c r="N2" s="4" t="s">
        <v>30</v>
      </c>
      <c r="O2" s="4" t="s">
        <v>31</v>
      </c>
      <c r="P2" s="4" t="s">
        <v>32</v>
      </c>
      <c r="Q2" s="4">
        <v>0</v>
      </c>
      <c r="R2" s="6">
        <v>44471</v>
      </c>
      <c r="S2" s="5">
        <v>44495</v>
      </c>
      <c r="T2" s="4" t="s">
        <v>33</v>
      </c>
      <c r="U2" s="4">
        <v>248.06</v>
      </c>
      <c r="V2" s="4">
        <v>0</v>
      </c>
      <c r="W2" s="4">
        <v>0</v>
      </c>
      <c r="X2" s="4"/>
      <c r="Y2" s="4">
        <v>1002</v>
      </c>
    </row>
    <row r="3" s="4" customFormat="1" spans="1:25">
      <c r="A3" s="4">
        <v>16456825463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44479</v>
      </c>
      <c r="G3" s="5">
        <v>44480</v>
      </c>
      <c r="H3" s="4">
        <v>1</v>
      </c>
      <c r="I3" s="4">
        <v>1</v>
      </c>
      <c r="J3" s="4">
        <v>1</v>
      </c>
      <c r="K3" s="4" t="s">
        <v>29</v>
      </c>
      <c r="L3" s="4">
        <v>248.06</v>
      </c>
      <c r="M3" s="4">
        <v>248.06</v>
      </c>
      <c r="N3" s="4" t="s">
        <v>34</v>
      </c>
      <c r="O3" s="4" t="s">
        <v>31</v>
      </c>
      <c r="P3" s="4" t="s">
        <v>32</v>
      </c>
      <c r="Q3" s="4">
        <v>0</v>
      </c>
      <c r="R3" s="6">
        <v>44472</v>
      </c>
      <c r="S3" s="5">
        <v>44495</v>
      </c>
      <c r="T3" s="4" t="s">
        <v>33</v>
      </c>
      <c r="U3" s="4">
        <v>248.06</v>
      </c>
      <c r="V3" s="4">
        <v>0</v>
      </c>
      <c r="W3" s="4">
        <v>0</v>
      </c>
      <c r="X3" s="4"/>
      <c r="Y3" s="4">
        <v>202110032255</v>
      </c>
    </row>
    <row r="4" s="4" customFormat="1" spans="1:25">
      <c r="A4" s="4">
        <v>16465053045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44479</v>
      </c>
      <c r="G4" s="5">
        <v>44480</v>
      </c>
      <c r="H4" s="4">
        <v>1</v>
      </c>
      <c r="I4" s="4">
        <v>1</v>
      </c>
      <c r="J4" s="4">
        <v>1</v>
      </c>
      <c r="K4" s="4" t="s">
        <v>29</v>
      </c>
      <c r="L4" s="4">
        <v>754.18</v>
      </c>
      <c r="M4" s="4">
        <v>754.18</v>
      </c>
      <c r="N4" s="4" t="s">
        <v>37</v>
      </c>
      <c r="O4" s="4" t="s">
        <v>31</v>
      </c>
      <c r="P4" s="4" t="s">
        <v>32</v>
      </c>
      <c r="Q4" s="4">
        <v>0</v>
      </c>
      <c r="R4" s="6">
        <v>44473</v>
      </c>
      <c r="S4" s="5">
        <v>44495</v>
      </c>
      <c r="T4" s="4" t="s">
        <v>33</v>
      </c>
      <c r="U4" s="4">
        <v>754.18</v>
      </c>
      <c r="V4" s="4">
        <v>0</v>
      </c>
      <c r="W4" s="4">
        <v>0</v>
      </c>
      <c r="X4" s="4"/>
      <c r="Y4" s="4" t="s">
        <v>38</v>
      </c>
    </row>
    <row r="5" s="4" customFormat="1" spans="1:25">
      <c r="A5" s="4">
        <v>16469212154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44478</v>
      </c>
      <c r="G5" s="5">
        <v>44480</v>
      </c>
      <c r="H5" s="4">
        <v>1</v>
      </c>
      <c r="I5" s="4">
        <v>2</v>
      </c>
      <c r="J5" s="4">
        <v>2</v>
      </c>
      <c r="K5" s="4" t="s">
        <v>29</v>
      </c>
      <c r="L5" s="4">
        <v>837.86</v>
      </c>
      <c r="M5" s="4">
        <v>837.86</v>
      </c>
      <c r="N5" s="4" t="s">
        <v>41</v>
      </c>
      <c r="O5" s="4" t="s">
        <v>31</v>
      </c>
      <c r="P5" s="4" t="s">
        <v>32</v>
      </c>
      <c r="Q5" s="4">
        <v>0</v>
      </c>
      <c r="R5" s="6">
        <v>44473</v>
      </c>
      <c r="S5" s="5">
        <v>44495</v>
      </c>
      <c r="T5" s="4" t="s">
        <v>33</v>
      </c>
      <c r="U5" s="4">
        <v>837.86</v>
      </c>
      <c r="V5" s="4">
        <v>0</v>
      </c>
      <c r="W5" s="4">
        <v>0</v>
      </c>
      <c r="X5" s="4"/>
      <c r="Y5" s="4" t="s">
        <v>42</v>
      </c>
    </row>
    <row r="6" s="4" customFormat="1" spans="1:25">
      <c r="A6" s="4">
        <v>16470032971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44479</v>
      </c>
      <c r="G6" s="5">
        <v>44480</v>
      </c>
      <c r="H6" s="4">
        <v>1</v>
      </c>
      <c r="I6" s="4">
        <v>1</v>
      </c>
      <c r="J6" s="4">
        <v>1</v>
      </c>
      <c r="K6" s="4" t="s">
        <v>29</v>
      </c>
      <c r="L6" s="4">
        <v>590.43</v>
      </c>
      <c r="M6" s="4">
        <v>590.43</v>
      </c>
      <c r="N6" s="4" t="s">
        <v>45</v>
      </c>
      <c r="O6" s="4" t="s">
        <v>31</v>
      </c>
      <c r="P6" s="4" t="s">
        <v>32</v>
      </c>
      <c r="Q6" s="4">
        <v>0</v>
      </c>
      <c r="R6" s="6">
        <v>44474</v>
      </c>
      <c r="S6" s="5">
        <v>44495</v>
      </c>
      <c r="T6" s="4" t="s">
        <v>33</v>
      </c>
      <c r="U6" s="4">
        <v>590.43</v>
      </c>
      <c r="V6" s="4">
        <v>0</v>
      </c>
      <c r="W6" s="4">
        <v>0</v>
      </c>
      <c r="X6" s="4">
        <v>2273017</v>
      </c>
      <c r="Y6" s="4" t="s">
        <v>46</v>
      </c>
    </row>
    <row r="7" s="4" customFormat="1" spans="1:23">
      <c r="A7" s="4">
        <v>16485436000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44478</v>
      </c>
      <c r="G7" s="5">
        <v>44480</v>
      </c>
      <c r="H7" s="4">
        <v>1</v>
      </c>
      <c r="I7" s="4">
        <v>2</v>
      </c>
      <c r="J7" s="4">
        <v>2</v>
      </c>
      <c r="K7" s="4" t="s">
        <v>29</v>
      </c>
      <c r="L7" s="4">
        <v>968.28</v>
      </c>
      <c r="M7" s="4">
        <v>968.28</v>
      </c>
      <c r="N7" s="4" t="s">
        <v>49</v>
      </c>
      <c r="O7" s="4" t="s">
        <v>31</v>
      </c>
      <c r="P7" s="4" t="s">
        <v>32</v>
      </c>
      <c r="Q7" s="4">
        <v>0</v>
      </c>
      <c r="R7" s="6">
        <v>44475</v>
      </c>
      <c r="S7" s="5">
        <v>44495</v>
      </c>
      <c r="T7" s="4" t="s">
        <v>33</v>
      </c>
      <c r="U7" s="4">
        <v>968.28</v>
      </c>
      <c r="V7" s="4">
        <v>0</v>
      </c>
      <c r="W7" s="4">
        <v>0</v>
      </c>
    </row>
    <row r="8" s="4" customFormat="1" spans="1:25">
      <c r="A8" s="4">
        <v>16499039909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44479</v>
      </c>
      <c r="G8" s="5">
        <v>44480</v>
      </c>
      <c r="H8" s="4">
        <v>1</v>
      </c>
      <c r="I8" s="4">
        <v>1</v>
      </c>
      <c r="J8" s="4">
        <v>1</v>
      </c>
      <c r="K8" s="4" t="s">
        <v>29</v>
      </c>
      <c r="L8" s="4">
        <v>1166.3</v>
      </c>
      <c r="M8" s="4">
        <v>1166.3</v>
      </c>
      <c r="N8" s="4" t="s">
        <v>52</v>
      </c>
      <c r="O8" s="4" t="s">
        <v>31</v>
      </c>
      <c r="P8" s="4" t="s">
        <v>32</v>
      </c>
      <c r="Q8" s="4">
        <v>0</v>
      </c>
      <c r="R8" s="6">
        <v>44478</v>
      </c>
      <c r="S8" s="5">
        <v>44495</v>
      </c>
      <c r="T8" s="4" t="s">
        <v>33</v>
      </c>
      <c r="U8" s="4">
        <v>1166.3</v>
      </c>
      <c r="V8" s="4">
        <v>0</v>
      </c>
      <c r="W8" s="4">
        <v>0</v>
      </c>
      <c r="X8" s="4">
        <v>2274753</v>
      </c>
      <c r="Y8" s="4">
        <v>11541401</v>
      </c>
    </row>
    <row r="9" s="4" customFormat="1" spans="1:23">
      <c r="A9" s="4">
        <v>16506608300</v>
      </c>
      <c r="B9" s="4" t="s">
        <v>25</v>
      </c>
      <c r="C9" s="4" t="s">
        <v>26</v>
      </c>
      <c r="D9" s="4" t="s">
        <v>53</v>
      </c>
      <c r="E9" s="4" t="s">
        <v>51</v>
      </c>
      <c r="F9" s="5">
        <v>44479</v>
      </c>
      <c r="G9" s="5">
        <v>44480</v>
      </c>
      <c r="H9" s="4">
        <v>1</v>
      </c>
      <c r="I9" s="4">
        <v>1</v>
      </c>
      <c r="J9" s="4">
        <v>1</v>
      </c>
      <c r="K9" s="4" t="s">
        <v>29</v>
      </c>
      <c r="L9" s="4">
        <v>280.58</v>
      </c>
      <c r="M9" s="4">
        <v>280.58</v>
      </c>
      <c r="N9" s="4" t="s">
        <v>54</v>
      </c>
      <c r="O9" s="4" t="s">
        <v>31</v>
      </c>
      <c r="P9" s="4" t="s">
        <v>32</v>
      </c>
      <c r="Q9" s="4">
        <v>0</v>
      </c>
      <c r="R9" s="6">
        <v>44479</v>
      </c>
      <c r="S9" s="5">
        <v>44495</v>
      </c>
      <c r="T9" s="4" t="s">
        <v>33</v>
      </c>
      <c r="U9" s="4">
        <v>280.58</v>
      </c>
      <c r="V9" s="4">
        <v>0</v>
      </c>
      <c r="W9" s="4">
        <v>0</v>
      </c>
    </row>
    <row r="10" s="4" customFormat="1" spans="1:23">
      <c r="A10" s="4">
        <v>16506615542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44479</v>
      </c>
      <c r="G10" s="5">
        <v>44480</v>
      </c>
      <c r="H10" s="4">
        <v>1</v>
      </c>
      <c r="I10" s="4">
        <v>1</v>
      </c>
      <c r="J10" s="4">
        <v>1</v>
      </c>
      <c r="K10" s="4" t="s">
        <v>29</v>
      </c>
      <c r="L10" s="4">
        <v>285.31</v>
      </c>
      <c r="M10" s="4">
        <v>285.31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44479</v>
      </c>
      <c r="S10" s="5">
        <v>44495</v>
      </c>
      <c r="T10" s="4" t="s">
        <v>33</v>
      </c>
      <c r="U10" s="4">
        <v>285.31</v>
      </c>
      <c r="V10" s="4">
        <v>0</v>
      </c>
      <c r="W10" s="4">
        <v>0</v>
      </c>
    </row>
    <row r="11" s="4" customFormat="1" spans="1:23">
      <c r="A11" s="4">
        <v>16506643570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44479</v>
      </c>
      <c r="G11" s="5">
        <v>44480</v>
      </c>
      <c r="H11" s="4">
        <v>1</v>
      </c>
      <c r="I11" s="4">
        <v>1</v>
      </c>
      <c r="J11" s="4">
        <v>1</v>
      </c>
      <c r="K11" s="4" t="s">
        <v>29</v>
      </c>
      <c r="L11" s="4">
        <v>316.05</v>
      </c>
      <c r="M11" s="4">
        <v>316.05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44479</v>
      </c>
      <c r="S11" s="5">
        <v>44495</v>
      </c>
      <c r="T11" s="4" t="s">
        <v>33</v>
      </c>
      <c r="U11" s="4">
        <v>316.05</v>
      </c>
      <c r="V11" s="4">
        <v>0</v>
      </c>
      <c r="W11" s="4">
        <v>0</v>
      </c>
    </row>
    <row r="12" s="4" customFormat="1" spans="1:24">
      <c r="A12" s="4">
        <v>16506654646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44479</v>
      </c>
      <c r="G12" s="5">
        <v>44480</v>
      </c>
      <c r="H12" s="4">
        <v>1</v>
      </c>
      <c r="I12" s="4">
        <v>1</v>
      </c>
      <c r="J12" s="4">
        <v>1</v>
      </c>
      <c r="K12" s="4" t="s">
        <v>29</v>
      </c>
      <c r="L12" s="4">
        <v>268.83</v>
      </c>
      <c r="M12" s="4">
        <v>268.83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44479</v>
      </c>
      <c r="S12" s="5">
        <v>44495</v>
      </c>
      <c r="T12" s="4" t="s">
        <v>33</v>
      </c>
      <c r="U12" s="4">
        <v>268.83</v>
      </c>
      <c r="V12" s="4">
        <v>0</v>
      </c>
      <c r="W12" s="4">
        <v>0</v>
      </c>
      <c r="X12" s="4">
        <v>2275049</v>
      </c>
    </row>
    <row r="13" s="4" customFormat="1" spans="1:23">
      <c r="A13" s="4">
        <v>16506659896</v>
      </c>
      <c r="B13" s="4" t="s">
        <v>25</v>
      </c>
      <c r="C13" s="4" t="s">
        <v>26</v>
      </c>
      <c r="D13" s="4" t="s">
        <v>61</v>
      </c>
      <c r="E13" s="4" t="s">
        <v>56</v>
      </c>
      <c r="F13" s="5">
        <v>44479</v>
      </c>
      <c r="G13" s="5">
        <v>44480</v>
      </c>
      <c r="H13" s="4">
        <v>1</v>
      </c>
      <c r="I13" s="4">
        <v>1</v>
      </c>
      <c r="J13" s="4">
        <v>1</v>
      </c>
      <c r="K13" s="4" t="s">
        <v>29</v>
      </c>
      <c r="L13" s="4">
        <v>268.83</v>
      </c>
      <c r="M13" s="4">
        <v>268.83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44479</v>
      </c>
      <c r="S13" s="5">
        <v>44495</v>
      </c>
      <c r="T13" s="4" t="s">
        <v>33</v>
      </c>
      <c r="U13" s="4">
        <v>268.83</v>
      </c>
      <c r="V13" s="4">
        <v>0</v>
      </c>
      <c r="W13" s="4">
        <v>0</v>
      </c>
    </row>
    <row r="14" s="4" customFormat="1" spans="1:23">
      <c r="A14" s="4">
        <v>16506717656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44479</v>
      </c>
      <c r="G14" s="5">
        <v>44480</v>
      </c>
      <c r="H14" s="4">
        <v>1</v>
      </c>
      <c r="I14" s="4">
        <v>1</v>
      </c>
      <c r="J14" s="4">
        <v>1</v>
      </c>
      <c r="K14" s="4" t="s">
        <v>29</v>
      </c>
      <c r="L14" s="4">
        <v>193.5</v>
      </c>
      <c r="M14" s="4">
        <v>193.5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44479</v>
      </c>
      <c r="S14" s="5">
        <v>44495</v>
      </c>
      <c r="T14" s="4" t="s">
        <v>33</v>
      </c>
      <c r="U14" s="4">
        <v>193.5</v>
      </c>
      <c r="V14" s="4">
        <v>0</v>
      </c>
      <c r="W14" s="4">
        <v>0</v>
      </c>
    </row>
    <row r="15" s="4" customFormat="1" spans="1:23">
      <c r="A15" s="4">
        <v>16506659896</v>
      </c>
      <c r="B15" s="4" t="s">
        <v>25</v>
      </c>
      <c r="C15" s="4" t="s">
        <v>67</v>
      </c>
      <c r="D15" s="4" t="s">
        <v>61</v>
      </c>
      <c r="E15" s="4" t="s">
        <v>56</v>
      </c>
      <c r="F15" s="5">
        <v>44479</v>
      </c>
      <c r="G15" s="5">
        <v>44480</v>
      </c>
      <c r="H15" s="4">
        <v>1</v>
      </c>
      <c r="I15" s="4">
        <v>1</v>
      </c>
      <c r="J15" s="4">
        <v>1</v>
      </c>
      <c r="K15" s="4" t="s">
        <v>29</v>
      </c>
      <c r="L15" s="4">
        <v>-268.83</v>
      </c>
      <c r="M15" s="4">
        <v>-268.83</v>
      </c>
      <c r="N15" s="4" t="s">
        <v>63</v>
      </c>
      <c r="O15" s="4" t="s">
        <v>31</v>
      </c>
      <c r="P15" s="4" t="s">
        <v>32</v>
      </c>
      <c r="Q15" s="4">
        <v>0</v>
      </c>
      <c r="R15" s="6">
        <v>44479</v>
      </c>
      <c r="S15" s="5">
        <v>44495</v>
      </c>
      <c r="T15" s="4" t="s">
        <v>33</v>
      </c>
      <c r="U15" s="4">
        <v>-268.83</v>
      </c>
      <c r="V15" s="4">
        <v>0</v>
      </c>
      <c r="W15" s="4">
        <v>0</v>
      </c>
    </row>
    <row r="16" s="4" customFormat="1" spans="1:24">
      <c r="A16" s="4">
        <v>16506743416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44479</v>
      </c>
      <c r="G16" s="5">
        <v>44480</v>
      </c>
      <c r="H16" s="4">
        <v>1</v>
      </c>
      <c r="I16" s="4">
        <v>1</v>
      </c>
      <c r="J16" s="4">
        <v>1</v>
      </c>
      <c r="K16" s="4" t="s">
        <v>29</v>
      </c>
      <c r="L16" s="4">
        <v>240.8</v>
      </c>
      <c r="M16" s="4">
        <v>240.8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44479</v>
      </c>
      <c r="S16" s="5">
        <v>44495</v>
      </c>
      <c r="T16" s="4" t="s">
        <v>33</v>
      </c>
      <c r="U16" s="4">
        <v>240.8</v>
      </c>
      <c r="V16" s="4">
        <v>0</v>
      </c>
      <c r="W16" s="4">
        <v>0</v>
      </c>
      <c r="X16" s="4">
        <v>2275070</v>
      </c>
    </row>
    <row r="17" s="4" customFormat="1" spans="1:23">
      <c r="A17" s="4">
        <v>16506815119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44479</v>
      </c>
      <c r="G17" s="5">
        <v>44480</v>
      </c>
      <c r="H17" s="4">
        <v>1</v>
      </c>
      <c r="I17" s="4">
        <v>1</v>
      </c>
      <c r="J17" s="4">
        <v>1</v>
      </c>
      <c r="K17" s="4" t="s">
        <v>29</v>
      </c>
      <c r="L17" s="4">
        <v>158.62</v>
      </c>
      <c r="M17" s="4">
        <v>158.62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44479</v>
      </c>
      <c r="S17" s="5">
        <v>44495</v>
      </c>
      <c r="T17" s="4" t="s">
        <v>33</v>
      </c>
      <c r="U17" s="4">
        <v>158.62</v>
      </c>
      <c r="V17" s="4">
        <v>0</v>
      </c>
      <c r="W17" s="4">
        <v>0</v>
      </c>
    </row>
    <row r="18" s="4" customFormat="1" spans="1:23">
      <c r="A18" s="4">
        <v>16506833869</v>
      </c>
      <c r="B18" s="4" t="s">
        <v>25</v>
      </c>
      <c r="C18" s="4" t="s">
        <v>26</v>
      </c>
      <c r="D18" s="4" t="s">
        <v>74</v>
      </c>
      <c r="E18" s="4" t="s">
        <v>51</v>
      </c>
      <c r="F18" s="5">
        <v>44479</v>
      </c>
      <c r="G18" s="5">
        <v>44480</v>
      </c>
      <c r="H18" s="4">
        <v>1</v>
      </c>
      <c r="I18" s="4">
        <v>1</v>
      </c>
      <c r="J18" s="4">
        <v>1</v>
      </c>
      <c r="K18" s="4" t="s">
        <v>29</v>
      </c>
      <c r="L18" s="4">
        <v>262.3</v>
      </c>
      <c r="M18" s="4">
        <v>262.3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44479</v>
      </c>
      <c r="S18" s="5">
        <v>44495</v>
      </c>
      <c r="T18" s="4" t="s">
        <v>33</v>
      </c>
      <c r="U18" s="4">
        <v>262.3</v>
      </c>
      <c r="V18" s="4">
        <v>0</v>
      </c>
      <c r="W18" s="4">
        <v>0</v>
      </c>
    </row>
    <row r="19" s="4" customFormat="1" spans="1:23">
      <c r="A19" s="4">
        <v>16506938378</v>
      </c>
      <c r="B19" s="4" t="s">
        <v>25</v>
      </c>
      <c r="C19" s="4" t="s">
        <v>26</v>
      </c>
      <c r="D19" s="4" t="s">
        <v>76</v>
      </c>
      <c r="E19" s="4" t="s">
        <v>51</v>
      </c>
      <c r="F19" s="5">
        <v>44479</v>
      </c>
      <c r="G19" s="5">
        <v>44480</v>
      </c>
      <c r="H19" s="4">
        <v>1</v>
      </c>
      <c r="I19" s="4">
        <v>1</v>
      </c>
      <c r="J19" s="4">
        <v>1</v>
      </c>
      <c r="K19" s="4" t="s">
        <v>29</v>
      </c>
      <c r="L19" s="4">
        <v>227.9</v>
      </c>
      <c r="M19" s="4">
        <v>227.9</v>
      </c>
      <c r="N19" s="4" t="s">
        <v>77</v>
      </c>
      <c r="O19" s="4" t="s">
        <v>31</v>
      </c>
      <c r="P19" s="4" t="s">
        <v>32</v>
      </c>
      <c r="Q19" s="4">
        <v>0</v>
      </c>
      <c r="R19" s="6">
        <v>44479</v>
      </c>
      <c r="S19" s="5">
        <v>44495</v>
      </c>
      <c r="T19" s="4" t="s">
        <v>33</v>
      </c>
      <c r="U19" s="4">
        <v>227.9</v>
      </c>
      <c r="V19" s="4">
        <v>0</v>
      </c>
      <c r="W19" s="4">
        <v>0</v>
      </c>
    </row>
    <row r="20" s="4" customFormat="1" spans="1:23">
      <c r="A20" s="4">
        <v>16506977631</v>
      </c>
      <c r="B20" s="4" t="s">
        <v>25</v>
      </c>
      <c r="C20" s="4" t="s">
        <v>26</v>
      </c>
      <c r="D20" s="4" t="s">
        <v>78</v>
      </c>
      <c r="E20" s="4" t="s">
        <v>79</v>
      </c>
      <c r="F20" s="5">
        <v>44479</v>
      </c>
      <c r="G20" s="5">
        <v>44480</v>
      </c>
      <c r="H20" s="4">
        <v>1</v>
      </c>
      <c r="I20" s="4">
        <v>1</v>
      </c>
      <c r="J20" s="4">
        <v>1</v>
      </c>
      <c r="K20" s="4" t="s">
        <v>29</v>
      </c>
      <c r="L20" s="4">
        <v>190.55</v>
      </c>
      <c r="M20" s="4">
        <v>190.55</v>
      </c>
      <c r="N20" s="4" t="s">
        <v>80</v>
      </c>
      <c r="O20" s="4" t="s">
        <v>31</v>
      </c>
      <c r="P20" s="4" t="s">
        <v>32</v>
      </c>
      <c r="Q20" s="4">
        <v>0</v>
      </c>
      <c r="R20" s="6">
        <v>44479</v>
      </c>
      <c r="S20" s="5">
        <v>44495</v>
      </c>
      <c r="T20" s="4" t="s">
        <v>33</v>
      </c>
      <c r="U20" s="4">
        <v>190.55</v>
      </c>
      <c r="V20" s="4">
        <v>0</v>
      </c>
      <c r="W20" s="4">
        <v>0</v>
      </c>
    </row>
    <row r="21" s="4" customFormat="1" spans="1:23">
      <c r="A21" s="4">
        <v>16506985779</v>
      </c>
      <c r="B21" s="4" t="s">
        <v>25</v>
      </c>
      <c r="C21" s="4" t="s">
        <v>26</v>
      </c>
      <c r="D21" s="4" t="s">
        <v>81</v>
      </c>
      <c r="E21" s="4" t="s">
        <v>82</v>
      </c>
      <c r="F21" s="5">
        <v>44479</v>
      </c>
      <c r="G21" s="5">
        <v>44480</v>
      </c>
      <c r="H21" s="4">
        <v>1</v>
      </c>
      <c r="I21" s="4">
        <v>1</v>
      </c>
      <c r="J21" s="4">
        <v>1</v>
      </c>
      <c r="K21" s="4" t="s">
        <v>29</v>
      </c>
      <c r="L21" s="4">
        <v>209.63</v>
      </c>
      <c r="M21" s="4">
        <v>209.63</v>
      </c>
      <c r="N21" s="4" t="s">
        <v>83</v>
      </c>
      <c r="O21" s="4" t="s">
        <v>31</v>
      </c>
      <c r="P21" s="4" t="s">
        <v>32</v>
      </c>
      <c r="Q21" s="4">
        <v>0</v>
      </c>
      <c r="R21" s="6">
        <v>44479</v>
      </c>
      <c r="S21" s="5">
        <v>44495</v>
      </c>
      <c r="T21" s="4" t="s">
        <v>33</v>
      </c>
      <c r="U21" s="4">
        <v>209.63</v>
      </c>
      <c r="V21" s="4">
        <v>0</v>
      </c>
      <c r="W21" s="4">
        <v>0</v>
      </c>
    </row>
    <row r="22" s="4" customFormat="1" spans="1:24">
      <c r="A22" s="4">
        <v>16506992266</v>
      </c>
      <c r="B22" s="4" t="s">
        <v>25</v>
      </c>
      <c r="C22" s="4" t="s">
        <v>26</v>
      </c>
      <c r="D22" s="4" t="s">
        <v>84</v>
      </c>
      <c r="E22" s="4" t="s">
        <v>85</v>
      </c>
      <c r="F22" s="5">
        <v>44479</v>
      </c>
      <c r="G22" s="5">
        <v>44480</v>
      </c>
      <c r="H22" s="4">
        <v>1</v>
      </c>
      <c r="I22" s="4">
        <v>1</v>
      </c>
      <c r="J22" s="4">
        <v>1</v>
      </c>
      <c r="K22" s="4" t="s">
        <v>29</v>
      </c>
      <c r="L22" s="4">
        <v>302.43</v>
      </c>
      <c r="M22" s="4">
        <v>302.43</v>
      </c>
      <c r="N22" s="4" t="s">
        <v>86</v>
      </c>
      <c r="O22" s="4" t="s">
        <v>31</v>
      </c>
      <c r="P22" s="4" t="s">
        <v>32</v>
      </c>
      <c r="Q22" s="4">
        <v>0</v>
      </c>
      <c r="R22" s="6">
        <v>44479</v>
      </c>
      <c r="S22" s="5">
        <v>44495</v>
      </c>
      <c r="T22" s="4" t="s">
        <v>33</v>
      </c>
      <c r="U22" s="4">
        <v>302.43</v>
      </c>
      <c r="V22" s="4">
        <v>0</v>
      </c>
      <c r="W22" s="4">
        <v>0</v>
      </c>
      <c r="X22" s="4">
        <v>2275125</v>
      </c>
    </row>
    <row r="23" s="4" customFormat="1" spans="1:23">
      <c r="A23" s="4">
        <v>16506643570</v>
      </c>
      <c r="B23" s="4" t="s">
        <v>25</v>
      </c>
      <c r="C23" s="4" t="s">
        <v>67</v>
      </c>
      <c r="D23" s="4" t="s">
        <v>58</v>
      </c>
      <c r="E23" s="4" t="s">
        <v>59</v>
      </c>
      <c r="F23" s="5">
        <v>44479</v>
      </c>
      <c r="G23" s="5">
        <v>44480</v>
      </c>
      <c r="H23" s="4">
        <v>1</v>
      </c>
      <c r="I23" s="4">
        <v>1</v>
      </c>
      <c r="J23" s="4">
        <v>1</v>
      </c>
      <c r="K23" s="4" t="s">
        <v>29</v>
      </c>
      <c r="L23" s="4">
        <v>-316.05</v>
      </c>
      <c r="M23" s="4">
        <v>-316.05</v>
      </c>
      <c r="N23" s="4" t="s">
        <v>60</v>
      </c>
      <c r="O23" s="4" t="s">
        <v>31</v>
      </c>
      <c r="P23" s="4" t="s">
        <v>32</v>
      </c>
      <c r="Q23" s="4">
        <v>0</v>
      </c>
      <c r="R23" s="6">
        <v>44479</v>
      </c>
      <c r="S23" s="5">
        <v>44495</v>
      </c>
      <c r="T23" s="4" t="s">
        <v>33</v>
      </c>
      <c r="U23" s="4">
        <v>-316.05</v>
      </c>
      <c r="V23" s="4">
        <v>0</v>
      </c>
      <c r="W23" s="4">
        <v>0</v>
      </c>
    </row>
    <row r="24" s="4" customFormat="1" spans="1:25">
      <c r="A24" s="4">
        <v>16507349192</v>
      </c>
      <c r="B24" s="4" t="s">
        <v>25</v>
      </c>
      <c r="C24" s="4" t="s">
        <v>26</v>
      </c>
      <c r="D24" s="4" t="s">
        <v>87</v>
      </c>
      <c r="E24" s="4" t="s">
        <v>88</v>
      </c>
      <c r="F24" s="5">
        <v>44479</v>
      </c>
      <c r="G24" s="5">
        <v>44480</v>
      </c>
      <c r="H24" s="4">
        <v>1</v>
      </c>
      <c r="I24" s="4">
        <v>1</v>
      </c>
      <c r="J24" s="4">
        <v>1</v>
      </c>
      <c r="K24" s="4" t="s">
        <v>29</v>
      </c>
      <c r="L24" s="4">
        <v>708.68</v>
      </c>
      <c r="M24" s="4">
        <v>708.68</v>
      </c>
      <c r="N24" s="4" t="s">
        <v>89</v>
      </c>
      <c r="O24" s="4" t="s">
        <v>31</v>
      </c>
      <c r="P24" s="4" t="s">
        <v>32</v>
      </c>
      <c r="Q24" s="4">
        <v>0</v>
      </c>
      <c r="R24" s="6">
        <v>44479</v>
      </c>
      <c r="S24" s="5">
        <v>44495</v>
      </c>
      <c r="T24" s="4" t="s">
        <v>33</v>
      </c>
      <c r="U24" s="4">
        <v>708.68</v>
      </c>
      <c r="V24" s="4">
        <v>0</v>
      </c>
      <c r="W24" s="4">
        <v>0</v>
      </c>
      <c r="X24" s="4"/>
      <c r="Y24" s="4">
        <v>2051799</v>
      </c>
    </row>
    <row r="25" s="4" customFormat="1" spans="1:24">
      <c r="A25" s="4">
        <v>16506743416</v>
      </c>
      <c r="B25" s="4" t="s">
        <v>25</v>
      </c>
      <c r="C25" s="4" t="s">
        <v>67</v>
      </c>
      <c r="D25" s="4" t="s">
        <v>68</v>
      </c>
      <c r="E25" s="4" t="s">
        <v>69</v>
      </c>
      <c r="F25" s="5">
        <v>44479</v>
      </c>
      <c r="G25" s="5">
        <v>44480</v>
      </c>
      <c r="H25" s="4">
        <v>1</v>
      </c>
      <c r="I25" s="4">
        <v>1</v>
      </c>
      <c r="J25" s="4">
        <v>1</v>
      </c>
      <c r="K25" s="4" t="s">
        <v>29</v>
      </c>
      <c r="L25" s="4">
        <v>-240.8</v>
      </c>
      <c r="M25" s="4">
        <v>-240.8</v>
      </c>
      <c r="N25" s="4" t="s">
        <v>70</v>
      </c>
      <c r="O25" s="4" t="s">
        <v>31</v>
      </c>
      <c r="P25" s="4" t="s">
        <v>32</v>
      </c>
      <c r="Q25" s="4">
        <v>0</v>
      </c>
      <c r="R25" s="6">
        <v>44479</v>
      </c>
      <c r="S25" s="5">
        <v>44495</v>
      </c>
      <c r="T25" s="4" t="s">
        <v>33</v>
      </c>
      <c r="U25" s="4">
        <v>-240.8</v>
      </c>
      <c r="V25" s="4">
        <v>0</v>
      </c>
      <c r="W25" s="4">
        <v>0</v>
      </c>
      <c r="X25" s="4">
        <v>2275070</v>
      </c>
    </row>
    <row r="26" s="4" customFormat="1" spans="1:25">
      <c r="A26" s="4">
        <v>16507667169</v>
      </c>
      <c r="B26" s="4" t="s">
        <v>25</v>
      </c>
      <c r="C26" s="4" t="s">
        <v>26</v>
      </c>
      <c r="D26" s="4" t="s">
        <v>90</v>
      </c>
      <c r="E26" s="4" t="s">
        <v>56</v>
      </c>
      <c r="F26" s="5">
        <v>44479</v>
      </c>
      <c r="G26" s="5">
        <v>44480</v>
      </c>
      <c r="H26" s="4">
        <v>1</v>
      </c>
      <c r="I26" s="4">
        <v>1</v>
      </c>
      <c r="J26" s="4">
        <v>1</v>
      </c>
      <c r="K26" s="4" t="s">
        <v>29</v>
      </c>
      <c r="L26" s="4">
        <v>273.93</v>
      </c>
      <c r="M26" s="4">
        <v>273.93</v>
      </c>
      <c r="N26" s="4" t="s">
        <v>91</v>
      </c>
      <c r="O26" s="4" t="s">
        <v>31</v>
      </c>
      <c r="P26" s="4" t="s">
        <v>32</v>
      </c>
      <c r="Q26" s="4">
        <v>0</v>
      </c>
      <c r="R26" s="6">
        <v>44479</v>
      </c>
      <c r="S26" s="5">
        <v>44495</v>
      </c>
      <c r="T26" s="4" t="s">
        <v>33</v>
      </c>
      <c r="U26" s="4">
        <v>273.93</v>
      </c>
      <c r="V26" s="4">
        <v>0</v>
      </c>
      <c r="W26" s="4">
        <v>0</v>
      </c>
      <c r="X26" s="4">
        <v>2275177</v>
      </c>
      <c r="Y26" s="4" t="s">
        <v>92</v>
      </c>
    </row>
    <row r="27" s="4" customFormat="1" spans="1:23">
      <c r="A27" s="4">
        <v>16506977631</v>
      </c>
      <c r="B27" s="4" t="s">
        <v>25</v>
      </c>
      <c r="C27" s="4" t="s">
        <v>67</v>
      </c>
      <c r="D27" s="4" t="s">
        <v>78</v>
      </c>
      <c r="E27" s="4" t="s">
        <v>79</v>
      </c>
      <c r="F27" s="5">
        <v>44479</v>
      </c>
      <c r="G27" s="5">
        <v>44480</v>
      </c>
      <c r="H27" s="4">
        <v>1</v>
      </c>
      <c r="I27" s="4">
        <v>1</v>
      </c>
      <c r="J27" s="4">
        <v>1</v>
      </c>
      <c r="K27" s="4" t="s">
        <v>29</v>
      </c>
      <c r="L27" s="4">
        <v>-190.55</v>
      </c>
      <c r="M27" s="4">
        <v>-190.55</v>
      </c>
      <c r="N27" s="4" t="s">
        <v>80</v>
      </c>
      <c r="O27" s="4" t="s">
        <v>31</v>
      </c>
      <c r="P27" s="4" t="s">
        <v>32</v>
      </c>
      <c r="Q27" s="4">
        <v>0</v>
      </c>
      <c r="R27" s="6">
        <v>44479</v>
      </c>
      <c r="S27" s="5">
        <v>44495</v>
      </c>
      <c r="T27" s="4" t="s">
        <v>33</v>
      </c>
      <c r="U27" s="4">
        <v>-190.55</v>
      </c>
      <c r="V27" s="4">
        <v>0</v>
      </c>
      <c r="W27" s="4">
        <v>0</v>
      </c>
    </row>
    <row r="28" s="4" customFormat="1" spans="1:25">
      <c r="A28" s="4">
        <v>16507804977</v>
      </c>
      <c r="B28" s="4" t="s">
        <v>25</v>
      </c>
      <c r="C28" s="4" t="s">
        <v>26</v>
      </c>
      <c r="D28" s="4" t="s">
        <v>93</v>
      </c>
      <c r="E28" s="4" t="s">
        <v>94</v>
      </c>
      <c r="F28" s="5">
        <v>44479</v>
      </c>
      <c r="G28" s="5">
        <v>44480</v>
      </c>
      <c r="H28" s="4">
        <v>1</v>
      </c>
      <c r="I28" s="4">
        <v>1</v>
      </c>
      <c r="J28" s="4">
        <v>1</v>
      </c>
      <c r="K28" s="4" t="s">
        <v>29</v>
      </c>
      <c r="L28" s="4">
        <v>157.11</v>
      </c>
      <c r="M28" s="4">
        <v>157.11</v>
      </c>
      <c r="N28" s="4" t="s">
        <v>95</v>
      </c>
      <c r="O28" s="4" t="s">
        <v>31</v>
      </c>
      <c r="P28" s="4" t="s">
        <v>32</v>
      </c>
      <c r="Q28" s="4">
        <v>0</v>
      </c>
      <c r="R28" s="6">
        <v>44479</v>
      </c>
      <c r="S28" s="5">
        <v>44495</v>
      </c>
      <c r="T28" s="4" t="s">
        <v>33</v>
      </c>
      <c r="U28" s="4">
        <v>157.11</v>
      </c>
      <c r="V28" s="4">
        <v>0</v>
      </c>
      <c r="W28" s="4">
        <v>0</v>
      </c>
      <c r="X28" s="4">
        <v>2275189</v>
      </c>
      <c r="Y28" s="4" t="s">
        <v>96</v>
      </c>
    </row>
    <row r="29" s="4" customFormat="1" spans="1:25">
      <c r="A29" s="4">
        <v>16510306563</v>
      </c>
      <c r="B29" s="4" t="s">
        <v>25</v>
      </c>
      <c r="C29" s="4" t="s">
        <v>26</v>
      </c>
      <c r="D29" s="4" t="s">
        <v>97</v>
      </c>
      <c r="E29" s="4" t="s">
        <v>98</v>
      </c>
      <c r="F29" s="5">
        <v>44479</v>
      </c>
      <c r="G29" s="5">
        <v>44480</v>
      </c>
      <c r="H29" s="4">
        <v>1</v>
      </c>
      <c r="I29" s="4">
        <v>1</v>
      </c>
      <c r="J29" s="4">
        <v>1</v>
      </c>
      <c r="K29" s="4" t="s">
        <v>29</v>
      </c>
      <c r="L29" s="4">
        <v>170.44</v>
      </c>
      <c r="M29" s="4">
        <v>170.44</v>
      </c>
      <c r="N29" s="4" t="s">
        <v>99</v>
      </c>
      <c r="O29" s="4" t="s">
        <v>31</v>
      </c>
      <c r="P29" s="4" t="s">
        <v>32</v>
      </c>
      <c r="Q29" s="4">
        <v>0</v>
      </c>
      <c r="R29" s="6">
        <v>44479</v>
      </c>
      <c r="S29" s="5">
        <v>44495</v>
      </c>
      <c r="T29" s="4" t="s">
        <v>33</v>
      </c>
      <c r="U29" s="4">
        <v>170.44</v>
      </c>
      <c r="V29" s="4">
        <v>0</v>
      </c>
      <c r="W29" s="4">
        <v>0</v>
      </c>
      <c r="X29" s="4"/>
      <c r="Y29" s="4" t="s">
        <v>100</v>
      </c>
    </row>
    <row r="30" s="4" customFormat="1" spans="1:24">
      <c r="A30" s="4">
        <v>16510353043</v>
      </c>
      <c r="B30" s="4" t="s">
        <v>25</v>
      </c>
      <c r="C30" s="4" t="s">
        <v>26</v>
      </c>
      <c r="D30" s="4" t="s">
        <v>101</v>
      </c>
      <c r="E30" s="4" t="s">
        <v>102</v>
      </c>
      <c r="F30" s="5">
        <v>44479</v>
      </c>
      <c r="G30" s="5">
        <v>44480</v>
      </c>
      <c r="H30" s="4">
        <v>1</v>
      </c>
      <c r="I30" s="4">
        <v>1</v>
      </c>
      <c r="J30" s="4">
        <v>1</v>
      </c>
      <c r="K30" s="4" t="s">
        <v>29</v>
      </c>
      <c r="L30" s="4">
        <v>318.97</v>
      </c>
      <c r="M30" s="4">
        <v>318.97</v>
      </c>
      <c r="N30" s="4" t="s">
        <v>103</v>
      </c>
      <c r="O30" s="4" t="s">
        <v>31</v>
      </c>
      <c r="P30" s="4" t="s">
        <v>32</v>
      </c>
      <c r="Q30" s="4">
        <v>0</v>
      </c>
      <c r="R30" s="6">
        <v>44479</v>
      </c>
      <c r="S30" s="5">
        <v>44495</v>
      </c>
      <c r="T30" s="4" t="s">
        <v>33</v>
      </c>
      <c r="U30" s="4">
        <v>318.97</v>
      </c>
      <c r="V30" s="4">
        <v>0</v>
      </c>
      <c r="W30" s="4">
        <v>0</v>
      </c>
      <c r="X30" s="4">
        <v>2275211</v>
      </c>
    </row>
    <row r="31" s="4" customFormat="1" spans="1:25">
      <c r="A31" s="4">
        <v>16510575706</v>
      </c>
      <c r="B31" s="4" t="s">
        <v>25</v>
      </c>
      <c r="C31" s="4" t="s">
        <v>26</v>
      </c>
      <c r="D31" s="4" t="s">
        <v>104</v>
      </c>
      <c r="E31" s="4" t="s">
        <v>105</v>
      </c>
      <c r="F31" s="5">
        <v>44479</v>
      </c>
      <c r="G31" s="5">
        <v>44480</v>
      </c>
      <c r="H31" s="4">
        <v>1</v>
      </c>
      <c r="I31" s="4">
        <v>1</v>
      </c>
      <c r="J31" s="4">
        <v>1</v>
      </c>
      <c r="K31" s="4" t="s">
        <v>29</v>
      </c>
      <c r="L31" s="4">
        <v>433.48</v>
      </c>
      <c r="M31" s="4">
        <v>433.48</v>
      </c>
      <c r="N31" s="4" t="s">
        <v>106</v>
      </c>
      <c r="O31" s="4" t="s">
        <v>31</v>
      </c>
      <c r="P31" s="4" t="s">
        <v>32</v>
      </c>
      <c r="Q31" s="4">
        <v>0</v>
      </c>
      <c r="R31" s="6">
        <v>44479</v>
      </c>
      <c r="S31" s="5">
        <v>44495</v>
      </c>
      <c r="T31" s="4" t="s">
        <v>33</v>
      </c>
      <c r="U31" s="4">
        <v>433.48</v>
      </c>
      <c r="V31" s="4">
        <v>0</v>
      </c>
      <c r="W31" s="4">
        <v>0</v>
      </c>
      <c r="X31" s="4">
        <v>2275219</v>
      </c>
      <c r="Y31" s="4" t="s">
        <v>107</v>
      </c>
    </row>
    <row r="32" s="4" customFormat="1" spans="1:25">
      <c r="A32" s="4">
        <v>16510679202</v>
      </c>
      <c r="B32" s="4" t="s">
        <v>25</v>
      </c>
      <c r="C32" s="4" t="s">
        <v>26</v>
      </c>
      <c r="D32" s="4" t="s">
        <v>108</v>
      </c>
      <c r="E32" s="4" t="s">
        <v>109</v>
      </c>
      <c r="F32" s="5">
        <v>44479</v>
      </c>
      <c r="G32" s="5">
        <v>44480</v>
      </c>
      <c r="H32" s="4">
        <v>1</v>
      </c>
      <c r="I32" s="4">
        <v>1</v>
      </c>
      <c r="J32" s="4">
        <v>1</v>
      </c>
      <c r="K32" s="4" t="s">
        <v>29</v>
      </c>
      <c r="L32" s="4">
        <v>149.73</v>
      </c>
      <c r="M32" s="4">
        <v>149.73</v>
      </c>
      <c r="N32" s="4" t="s">
        <v>110</v>
      </c>
      <c r="O32" s="4" t="s">
        <v>31</v>
      </c>
      <c r="P32" s="4" t="s">
        <v>32</v>
      </c>
      <c r="Q32" s="4">
        <v>0</v>
      </c>
      <c r="R32" s="6">
        <v>44479</v>
      </c>
      <c r="S32" s="5">
        <v>44495</v>
      </c>
      <c r="T32" s="4" t="s">
        <v>33</v>
      </c>
      <c r="U32" s="4">
        <v>149.73</v>
      </c>
      <c r="V32" s="4">
        <v>0</v>
      </c>
      <c r="W32" s="4">
        <v>0</v>
      </c>
      <c r="X32" s="4"/>
      <c r="Y32" s="4" t="s">
        <v>111</v>
      </c>
    </row>
    <row r="33" s="4" customFormat="1" spans="1:25">
      <c r="A33" s="4">
        <v>16511053538</v>
      </c>
      <c r="B33" s="4" t="s">
        <v>25</v>
      </c>
      <c r="C33" s="4" t="s">
        <v>26</v>
      </c>
      <c r="D33" s="4" t="s">
        <v>112</v>
      </c>
      <c r="E33" s="4" t="s">
        <v>113</v>
      </c>
      <c r="F33" s="5">
        <v>44479</v>
      </c>
      <c r="G33" s="5">
        <v>44480</v>
      </c>
      <c r="H33" s="4">
        <v>1</v>
      </c>
      <c r="I33" s="4">
        <v>1</v>
      </c>
      <c r="J33" s="4">
        <v>1</v>
      </c>
      <c r="K33" s="4" t="s">
        <v>29</v>
      </c>
      <c r="L33" s="4">
        <v>271</v>
      </c>
      <c r="M33" s="4">
        <v>271</v>
      </c>
      <c r="N33" s="4" t="s">
        <v>114</v>
      </c>
      <c r="O33" s="4" t="s">
        <v>31</v>
      </c>
      <c r="P33" s="4" t="s">
        <v>32</v>
      </c>
      <c r="Q33" s="4">
        <v>0</v>
      </c>
      <c r="R33" s="6">
        <v>44479</v>
      </c>
      <c r="S33" s="5">
        <v>44495</v>
      </c>
      <c r="T33" s="4" t="s">
        <v>33</v>
      </c>
      <c r="U33" s="4">
        <v>271</v>
      </c>
      <c r="V33" s="4">
        <v>0</v>
      </c>
      <c r="W33" s="4">
        <v>0</v>
      </c>
      <c r="X33" s="4"/>
      <c r="Y33" s="4">
        <v>103934113224</v>
      </c>
    </row>
    <row r="34" s="4" customFormat="1" spans="1:23">
      <c r="A34" s="4">
        <v>16511267547</v>
      </c>
      <c r="B34" s="4" t="s">
        <v>25</v>
      </c>
      <c r="C34" s="4" t="s">
        <v>26</v>
      </c>
      <c r="D34" s="4" t="s">
        <v>84</v>
      </c>
      <c r="E34" s="4" t="s">
        <v>85</v>
      </c>
      <c r="F34" s="5">
        <v>44479</v>
      </c>
      <c r="G34" s="5">
        <v>44480</v>
      </c>
      <c r="H34" s="4">
        <v>1</v>
      </c>
      <c r="I34" s="4">
        <v>1</v>
      </c>
      <c r="J34" s="4">
        <v>1</v>
      </c>
      <c r="K34" s="4" t="s">
        <v>29</v>
      </c>
      <c r="L34" s="4">
        <v>360.03</v>
      </c>
      <c r="M34" s="4">
        <v>360.03</v>
      </c>
      <c r="N34" s="4" t="s">
        <v>115</v>
      </c>
      <c r="O34" s="4" t="s">
        <v>31</v>
      </c>
      <c r="P34" s="4" t="s">
        <v>32</v>
      </c>
      <c r="Q34" s="4">
        <v>0</v>
      </c>
      <c r="R34" s="6">
        <v>44479</v>
      </c>
      <c r="S34" s="5">
        <v>44495</v>
      </c>
      <c r="T34" s="4" t="s">
        <v>33</v>
      </c>
      <c r="U34" s="4">
        <v>360.03</v>
      </c>
      <c r="V34" s="4">
        <v>0</v>
      </c>
      <c r="W34" s="4">
        <v>0</v>
      </c>
    </row>
    <row r="35" s="4" customFormat="1" spans="1:23">
      <c r="A35" s="4">
        <v>16511501734</v>
      </c>
      <c r="B35" s="4" t="s">
        <v>25</v>
      </c>
      <c r="C35" s="4" t="s">
        <v>26</v>
      </c>
      <c r="D35" s="4" t="s">
        <v>116</v>
      </c>
      <c r="E35" s="4" t="s">
        <v>117</v>
      </c>
      <c r="F35" s="5">
        <v>44479</v>
      </c>
      <c r="G35" s="5">
        <v>44480</v>
      </c>
      <c r="H35" s="4">
        <v>1</v>
      </c>
      <c r="I35" s="4">
        <v>1</v>
      </c>
      <c r="J35" s="4">
        <v>1</v>
      </c>
      <c r="K35" s="4" t="s">
        <v>29</v>
      </c>
      <c r="L35" s="4">
        <v>372.28</v>
      </c>
      <c r="M35" s="4">
        <v>372.28</v>
      </c>
      <c r="N35" s="4" t="s">
        <v>118</v>
      </c>
      <c r="O35" s="4" t="s">
        <v>31</v>
      </c>
      <c r="P35" s="4" t="s">
        <v>32</v>
      </c>
      <c r="Q35" s="4">
        <v>0</v>
      </c>
      <c r="R35" s="6">
        <v>44479</v>
      </c>
      <c r="S35" s="5">
        <v>44495</v>
      </c>
      <c r="T35" s="4" t="s">
        <v>33</v>
      </c>
      <c r="U35" s="4">
        <v>372.28</v>
      </c>
      <c r="V35" s="4">
        <v>0</v>
      </c>
      <c r="W35" s="4">
        <v>0</v>
      </c>
    </row>
    <row r="36" s="4" customFormat="1" spans="1:23">
      <c r="A36" s="4">
        <v>16511556586</v>
      </c>
      <c r="B36" s="4" t="s">
        <v>25</v>
      </c>
      <c r="C36" s="4" t="s">
        <v>26</v>
      </c>
      <c r="D36" s="4" t="s">
        <v>119</v>
      </c>
      <c r="E36" s="4" t="s">
        <v>94</v>
      </c>
      <c r="F36" s="5">
        <v>44479</v>
      </c>
      <c r="G36" s="5">
        <v>44480</v>
      </c>
      <c r="H36" s="4">
        <v>1</v>
      </c>
      <c r="I36" s="4">
        <v>1</v>
      </c>
      <c r="J36" s="4">
        <v>1</v>
      </c>
      <c r="K36" s="4" t="s">
        <v>29</v>
      </c>
      <c r="L36" s="4">
        <v>127.1</v>
      </c>
      <c r="M36" s="4">
        <v>127.1</v>
      </c>
      <c r="N36" s="4" t="s">
        <v>120</v>
      </c>
      <c r="O36" s="4" t="s">
        <v>31</v>
      </c>
      <c r="P36" s="4" t="s">
        <v>32</v>
      </c>
      <c r="Q36" s="4">
        <v>0</v>
      </c>
      <c r="R36" s="6">
        <v>44479</v>
      </c>
      <c r="S36" s="5">
        <v>44495</v>
      </c>
      <c r="T36" s="4" t="s">
        <v>33</v>
      </c>
      <c r="U36" s="4">
        <v>127.1</v>
      </c>
      <c r="V36" s="4">
        <v>0</v>
      </c>
      <c r="W36" s="4">
        <v>0</v>
      </c>
    </row>
    <row r="37" s="4" customFormat="1" spans="1:25">
      <c r="A37" s="4">
        <v>16511781825</v>
      </c>
      <c r="B37" s="4" t="s">
        <v>25</v>
      </c>
      <c r="C37" s="4" t="s">
        <v>26</v>
      </c>
      <c r="D37" s="4" t="s">
        <v>121</v>
      </c>
      <c r="E37" s="4" t="s">
        <v>40</v>
      </c>
      <c r="F37" s="5">
        <v>44479</v>
      </c>
      <c r="G37" s="5">
        <v>44480</v>
      </c>
      <c r="H37" s="4">
        <v>1</v>
      </c>
      <c r="I37" s="4">
        <v>1</v>
      </c>
      <c r="J37" s="4">
        <v>1</v>
      </c>
      <c r="K37" s="4" t="s">
        <v>29</v>
      </c>
      <c r="L37" s="4">
        <v>123.71</v>
      </c>
      <c r="M37" s="4">
        <v>123.71</v>
      </c>
      <c r="N37" s="4" t="s">
        <v>122</v>
      </c>
      <c r="O37" s="4" t="s">
        <v>31</v>
      </c>
      <c r="P37" s="4" t="s">
        <v>32</v>
      </c>
      <c r="Q37" s="4">
        <v>0</v>
      </c>
      <c r="R37" s="6">
        <v>44479</v>
      </c>
      <c r="S37" s="5">
        <v>44495</v>
      </c>
      <c r="T37" s="4" t="s">
        <v>33</v>
      </c>
      <c r="U37" s="4">
        <v>123.71</v>
      </c>
      <c r="V37" s="4">
        <v>0</v>
      </c>
      <c r="W37" s="4">
        <v>0</v>
      </c>
      <c r="X37" s="4"/>
      <c r="Y37" s="4" t="s">
        <v>123</v>
      </c>
    </row>
    <row r="38" s="4" customFormat="1" spans="1:25">
      <c r="A38" s="4">
        <v>16511895558</v>
      </c>
      <c r="B38" s="4" t="s">
        <v>25</v>
      </c>
      <c r="C38" s="4" t="s">
        <v>26</v>
      </c>
      <c r="D38" s="4" t="s">
        <v>124</v>
      </c>
      <c r="E38" s="4" t="s">
        <v>125</v>
      </c>
      <c r="F38" s="5">
        <v>44479</v>
      </c>
      <c r="G38" s="5">
        <v>44480</v>
      </c>
      <c r="H38" s="4">
        <v>1</v>
      </c>
      <c r="I38" s="4">
        <v>1</v>
      </c>
      <c r="J38" s="4">
        <v>1</v>
      </c>
      <c r="K38" s="4" t="s">
        <v>29</v>
      </c>
      <c r="L38" s="4">
        <v>566.61</v>
      </c>
      <c r="M38" s="4">
        <v>566.61</v>
      </c>
      <c r="N38" s="4" t="s">
        <v>126</v>
      </c>
      <c r="O38" s="4" t="s">
        <v>31</v>
      </c>
      <c r="P38" s="4" t="s">
        <v>32</v>
      </c>
      <c r="Q38" s="4">
        <v>0</v>
      </c>
      <c r="R38" s="6">
        <v>44479</v>
      </c>
      <c r="S38" s="5">
        <v>44495</v>
      </c>
      <c r="T38" s="4" t="s">
        <v>33</v>
      </c>
      <c r="U38" s="4">
        <v>566.61</v>
      </c>
      <c r="V38" s="4">
        <v>0</v>
      </c>
      <c r="W38" s="4">
        <v>0</v>
      </c>
      <c r="X38" s="4"/>
      <c r="Y38" s="4">
        <v>549744</v>
      </c>
    </row>
    <row r="39" s="4" customFormat="1" spans="1:25">
      <c r="A39" s="4">
        <v>16512377665</v>
      </c>
      <c r="B39" s="4" t="s">
        <v>25</v>
      </c>
      <c r="C39" s="4" t="s">
        <v>26</v>
      </c>
      <c r="D39" s="4" t="s">
        <v>127</v>
      </c>
      <c r="E39" s="4" t="s">
        <v>128</v>
      </c>
      <c r="F39" s="5">
        <v>44479</v>
      </c>
      <c r="G39" s="5">
        <v>44480</v>
      </c>
      <c r="H39" s="4">
        <v>1</v>
      </c>
      <c r="I39" s="4">
        <v>1</v>
      </c>
      <c r="J39" s="4">
        <v>1</v>
      </c>
      <c r="K39" s="4" t="s">
        <v>29</v>
      </c>
      <c r="L39" s="4">
        <v>157.93</v>
      </c>
      <c r="M39" s="4">
        <v>157.93</v>
      </c>
      <c r="N39" s="4" t="s">
        <v>129</v>
      </c>
      <c r="O39" s="4" t="s">
        <v>31</v>
      </c>
      <c r="P39" s="4" t="s">
        <v>32</v>
      </c>
      <c r="Q39" s="4">
        <v>0</v>
      </c>
      <c r="R39" s="6">
        <v>44479</v>
      </c>
      <c r="S39" s="5">
        <v>44495</v>
      </c>
      <c r="T39" s="4" t="s">
        <v>33</v>
      </c>
      <c r="U39" s="4">
        <v>157.93</v>
      </c>
      <c r="V39" s="4">
        <v>0</v>
      </c>
      <c r="W39" s="4">
        <v>0</v>
      </c>
      <c r="X39" s="4"/>
      <c r="Y39" s="4" t="s">
        <v>130</v>
      </c>
    </row>
    <row r="40" s="4" customFormat="1" spans="1:25">
      <c r="A40" s="4">
        <v>16512645610</v>
      </c>
      <c r="B40" s="4" t="s">
        <v>25</v>
      </c>
      <c r="C40" s="4" t="s">
        <v>26</v>
      </c>
      <c r="D40" s="4" t="s">
        <v>131</v>
      </c>
      <c r="E40" s="4" t="s">
        <v>132</v>
      </c>
      <c r="F40" s="5">
        <v>44479</v>
      </c>
      <c r="G40" s="5">
        <v>44480</v>
      </c>
      <c r="H40" s="4">
        <v>1</v>
      </c>
      <c r="I40" s="4">
        <v>1</v>
      </c>
      <c r="J40" s="4">
        <v>1</v>
      </c>
      <c r="K40" s="4" t="s">
        <v>29</v>
      </c>
      <c r="L40" s="4">
        <v>226.4</v>
      </c>
      <c r="M40" s="4">
        <v>226.4</v>
      </c>
      <c r="N40" s="4" t="s">
        <v>133</v>
      </c>
      <c r="O40" s="4" t="s">
        <v>31</v>
      </c>
      <c r="P40" s="4" t="s">
        <v>32</v>
      </c>
      <c r="Q40" s="4">
        <v>0</v>
      </c>
      <c r="R40" s="6">
        <v>44479</v>
      </c>
      <c r="S40" s="5">
        <v>44495</v>
      </c>
      <c r="T40" s="4" t="s">
        <v>33</v>
      </c>
      <c r="U40" s="4">
        <v>226.4</v>
      </c>
      <c r="V40" s="4">
        <v>0</v>
      </c>
      <c r="W40" s="4">
        <v>0</v>
      </c>
      <c r="X40" s="4"/>
      <c r="Y40" s="4" t="s">
        <v>134</v>
      </c>
    </row>
    <row r="41" s="4" customFormat="1" spans="1:25">
      <c r="A41" s="4">
        <v>16512875995</v>
      </c>
      <c r="B41" s="4" t="s">
        <v>25</v>
      </c>
      <c r="C41" s="4" t="s">
        <v>26</v>
      </c>
      <c r="D41" s="4" t="s">
        <v>135</v>
      </c>
      <c r="E41" s="4" t="s">
        <v>136</v>
      </c>
      <c r="F41" s="5">
        <v>44479</v>
      </c>
      <c r="G41" s="5">
        <v>44480</v>
      </c>
      <c r="H41" s="4">
        <v>1</v>
      </c>
      <c r="I41" s="4">
        <v>1</v>
      </c>
      <c r="J41" s="4">
        <v>1</v>
      </c>
      <c r="K41" s="4" t="s">
        <v>29</v>
      </c>
      <c r="L41" s="4">
        <v>157.01</v>
      </c>
      <c r="M41" s="4">
        <v>157.01</v>
      </c>
      <c r="N41" s="4" t="s">
        <v>137</v>
      </c>
      <c r="O41" s="4" t="s">
        <v>31</v>
      </c>
      <c r="P41" s="4" t="s">
        <v>32</v>
      </c>
      <c r="Q41" s="4">
        <v>0</v>
      </c>
      <c r="R41" s="6">
        <v>44479</v>
      </c>
      <c r="S41" s="5">
        <v>44495</v>
      </c>
      <c r="T41" s="4" t="s">
        <v>33</v>
      </c>
      <c r="U41" s="4">
        <v>157.01</v>
      </c>
      <c r="V41" s="4">
        <v>0</v>
      </c>
      <c r="W41" s="4">
        <v>0</v>
      </c>
      <c r="X41" s="4"/>
      <c r="Y41" s="4" t="s">
        <v>138</v>
      </c>
    </row>
    <row r="42" s="4" customFormat="1" spans="1:25">
      <c r="A42" s="4">
        <v>16512878368</v>
      </c>
      <c r="B42" s="4" t="s">
        <v>25</v>
      </c>
      <c r="C42" s="4" t="s">
        <v>26</v>
      </c>
      <c r="D42" s="4" t="s">
        <v>139</v>
      </c>
      <c r="E42" s="4" t="s">
        <v>140</v>
      </c>
      <c r="F42" s="5">
        <v>44479</v>
      </c>
      <c r="G42" s="5">
        <v>44480</v>
      </c>
      <c r="H42" s="4">
        <v>1</v>
      </c>
      <c r="I42" s="4">
        <v>1</v>
      </c>
      <c r="J42" s="4">
        <v>1</v>
      </c>
      <c r="K42" s="4" t="s">
        <v>29</v>
      </c>
      <c r="L42" s="4">
        <v>203.95</v>
      </c>
      <c r="M42" s="4">
        <v>203.95</v>
      </c>
      <c r="N42" s="4" t="s">
        <v>141</v>
      </c>
      <c r="O42" s="4" t="s">
        <v>31</v>
      </c>
      <c r="P42" s="4" t="s">
        <v>32</v>
      </c>
      <c r="Q42" s="4">
        <v>0</v>
      </c>
      <c r="R42" s="6">
        <v>44479</v>
      </c>
      <c r="S42" s="5">
        <v>44495</v>
      </c>
      <c r="T42" s="4" t="s">
        <v>33</v>
      </c>
      <c r="U42" s="4">
        <v>203.95</v>
      </c>
      <c r="V42" s="4">
        <v>0</v>
      </c>
      <c r="W42" s="4">
        <v>0</v>
      </c>
      <c r="X42" s="4"/>
      <c r="Y42" s="4">
        <v>103935129764</v>
      </c>
    </row>
    <row r="43" s="4" customFormat="1" spans="1:23">
      <c r="A43" s="4">
        <v>16513085967</v>
      </c>
      <c r="B43" s="4" t="s">
        <v>25</v>
      </c>
      <c r="C43" s="4" t="s">
        <v>26</v>
      </c>
      <c r="D43" s="4" t="s">
        <v>142</v>
      </c>
      <c r="E43" s="4" t="s">
        <v>143</v>
      </c>
      <c r="F43" s="5">
        <v>44479</v>
      </c>
      <c r="G43" s="5">
        <v>44480</v>
      </c>
      <c r="H43" s="4">
        <v>1</v>
      </c>
      <c r="I43" s="4">
        <v>1</v>
      </c>
      <c r="J43" s="4">
        <v>1</v>
      </c>
      <c r="K43" s="4" t="s">
        <v>29</v>
      </c>
      <c r="L43" s="4">
        <v>312.5</v>
      </c>
      <c r="M43" s="4">
        <v>312.5</v>
      </c>
      <c r="N43" s="4" t="s">
        <v>144</v>
      </c>
      <c r="O43" s="4" t="s">
        <v>31</v>
      </c>
      <c r="P43" s="4" t="s">
        <v>32</v>
      </c>
      <c r="Q43" s="4">
        <v>0</v>
      </c>
      <c r="R43" s="6">
        <v>44479</v>
      </c>
      <c r="S43" s="5">
        <v>44495</v>
      </c>
      <c r="T43" s="4" t="s">
        <v>33</v>
      </c>
      <c r="U43" s="4">
        <v>312.5</v>
      </c>
      <c r="V43" s="4">
        <v>0</v>
      </c>
      <c r="W43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6"/>
  <sheetViews>
    <sheetView tabSelected="1" topLeftCell="A10" workbookViewId="0">
      <selection activeCell="D47" sqref="D47"/>
    </sheetView>
  </sheetViews>
  <sheetFormatPr defaultColWidth="9" defaultRowHeight="13.5"/>
  <cols>
    <col min="1" max="1" width="15.25" style="4" customWidth="1"/>
    <col min="2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145</v>
      </c>
    </row>
    <row r="2" s="4" customFormat="1" spans="1:9">
      <c r="A2" s="4">
        <v>16438372320</v>
      </c>
      <c r="B2" s="5">
        <v>44479</v>
      </c>
      <c r="C2" s="5">
        <v>44480</v>
      </c>
      <c r="D2" s="4">
        <v>248.06</v>
      </c>
      <c r="E2" s="4" t="str">
        <f>VLOOKUP(A2,HOP!A:L,12,0)</f>
        <v>248.06</v>
      </c>
      <c r="F2" s="4" t="str">
        <f>VLOOKUP(A2,HOP!A:C,3,0)</f>
        <v>2271193</v>
      </c>
      <c r="G2" s="4">
        <f>D2-E2</f>
        <v>0</v>
      </c>
      <c r="H2" s="4" t="str">
        <f>$H$1&amp;F2</f>
        <v>，2271193</v>
      </c>
      <c r="I2" s="4" t="str">
        <f>VLOOKUP(A2,HOP!A:T,20,0)</f>
        <v>直连</v>
      </c>
    </row>
    <row r="3" s="4" customFormat="1" spans="1:9">
      <c r="A3" s="4">
        <v>16456825463</v>
      </c>
      <c r="B3" s="5">
        <v>44479</v>
      </c>
      <c r="C3" s="5">
        <v>44480</v>
      </c>
      <c r="D3" s="4">
        <v>248.06</v>
      </c>
      <c r="E3" s="4" t="str">
        <f>VLOOKUP(A3,HOP!A:L,12,0)</f>
        <v>248.06</v>
      </c>
      <c r="F3" s="4" t="str">
        <f>VLOOKUP(A3,HOP!A:C,3,0)</f>
        <v>2272301</v>
      </c>
      <c r="G3" s="4">
        <f>D3-E3</f>
        <v>0</v>
      </c>
      <c r="H3" s="4" t="str">
        <f>$H$1&amp;F3</f>
        <v>，2272301</v>
      </c>
      <c r="I3" s="4" t="str">
        <f>VLOOKUP(A3,HOP!A:T,20,0)</f>
        <v>直连</v>
      </c>
    </row>
    <row r="4" s="4" customFormat="1" spans="1:9">
      <c r="A4" s="4">
        <v>16465053045</v>
      </c>
      <c r="B4" s="5">
        <v>44479</v>
      </c>
      <c r="C4" s="5">
        <v>44480</v>
      </c>
      <c r="D4" s="4">
        <v>754.18</v>
      </c>
      <c r="E4" s="4" t="str">
        <f>VLOOKUP(A4,HOP!A:L,12,0)</f>
        <v>754.18</v>
      </c>
      <c r="F4" s="4" t="str">
        <f>VLOOKUP(A4,HOP!A:C,3,0)</f>
        <v>2272722</v>
      </c>
      <c r="G4" s="4">
        <f>D4-E4</f>
        <v>0</v>
      </c>
      <c r="H4" s="4" t="str">
        <f>$H$1&amp;F4</f>
        <v>，2272722</v>
      </c>
      <c r="I4" s="4" t="str">
        <f>VLOOKUP(A4,HOP!A:T,20,0)</f>
        <v>直连</v>
      </c>
    </row>
    <row r="5" s="4" customFormat="1" spans="1:9">
      <c r="A5" s="4">
        <v>16469212154</v>
      </c>
      <c r="B5" s="5">
        <v>44478</v>
      </c>
      <c r="C5" s="5">
        <v>44480</v>
      </c>
      <c r="D5" s="4">
        <v>837.86</v>
      </c>
      <c r="E5" s="4" t="str">
        <f>VLOOKUP(A5,HOP!A:L,12,0)</f>
        <v>837.86</v>
      </c>
      <c r="F5" s="4" t="str">
        <f>VLOOKUP(A5,HOP!A:C,3,0)</f>
        <v>2272850</v>
      </c>
      <c r="G5" s="4">
        <f>D5-E5</f>
        <v>0</v>
      </c>
      <c r="H5" s="4" t="str">
        <f>$H$1&amp;F5</f>
        <v>，2272850</v>
      </c>
      <c r="I5" s="4" t="str">
        <f>VLOOKUP(A5,HOP!A:T,20,0)</f>
        <v>直连</v>
      </c>
    </row>
    <row r="6" s="4" customFormat="1" spans="1:9">
      <c r="A6" s="4">
        <v>16470032971</v>
      </c>
      <c r="B6" s="5">
        <v>44479</v>
      </c>
      <c r="C6" s="5">
        <v>44480</v>
      </c>
      <c r="D6" s="4">
        <v>590.43</v>
      </c>
      <c r="E6" s="4" t="str">
        <f>VLOOKUP(A6,HOP!A:L,12,0)</f>
        <v>590.43</v>
      </c>
      <c r="F6" s="4" t="str">
        <f>VLOOKUP(A6,HOP!A:C,3,0)</f>
        <v>2273017</v>
      </c>
      <c r="G6" s="4">
        <f>D6-E6</f>
        <v>0</v>
      </c>
      <c r="H6" s="4" t="str">
        <f>$H$1&amp;F6</f>
        <v>，2273017</v>
      </c>
      <c r="I6" s="4" t="str">
        <f>VLOOKUP(A6,HOP!A:T,20,0)</f>
        <v>直连</v>
      </c>
    </row>
    <row r="7" s="4" customFormat="1" spans="1:9">
      <c r="A7" s="4">
        <v>16485436000</v>
      </c>
      <c r="B7" s="5">
        <v>44478</v>
      </c>
      <c r="C7" s="5">
        <v>44480</v>
      </c>
      <c r="D7" s="4">
        <v>968.28</v>
      </c>
      <c r="E7" s="4" t="str">
        <f>VLOOKUP(A7,HOP!A:L,12,0)</f>
        <v>968.28</v>
      </c>
      <c r="F7" s="4" t="str">
        <f>VLOOKUP(A7,HOP!A:C,3,0)</f>
        <v>2273767</v>
      </c>
      <c r="G7" s="4">
        <f>D7-E7</f>
        <v>0</v>
      </c>
      <c r="H7" s="4" t="str">
        <f>$H$1&amp;F7</f>
        <v>，2273767</v>
      </c>
      <c r="I7" s="4" t="str">
        <f>VLOOKUP(A7,HOP!A:T,20,0)</f>
        <v>直连</v>
      </c>
    </row>
    <row r="8" s="4" customFormat="1" spans="1:9">
      <c r="A8" s="4">
        <v>16499039909</v>
      </c>
      <c r="B8" s="5">
        <v>44479</v>
      </c>
      <c r="C8" s="5">
        <v>44480</v>
      </c>
      <c r="D8" s="4">
        <v>1166.3</v>
      </c>
      <c r="E8" s="4" t="str">
        <f>VLOOKUP(A8,HOP!A:L,12,0)</f>
        <v>1166.30</v>
      </c>
      <c r="F8" s="4" t="str">
        <f>VLOOKUP(A8,HOP!A:C,3,0)</f>
        <v>2274753</v>
      </c>
      <c r="G8" s="4">
        <f>D8-E8</f>
        <v>0</v>
      </c>
      <c r="H8" s="4" t="str">
        <f>$H$1&amp;F8</f>
        <v>，2274753</v>
      </c>
      <c r="I8" s="4" t="str">
        <f>VLOOKUP(A8,HOP!A:T,20,0)</f>
        <v>直连</v>
      </c>
    </row>
    <row r="9" s="4" customFormat="1" spans="1:9">
      <c r="A9" s="4">
        <v>16506608300</v>
      </c>
      <c r="B9" s="5">
        <v>44479</v>
      </c>
      <c r="C9" s="5">
        <v>44480</v>
      </c>
      <c r="D9" s="4">
        <v>280.58</v>
      </c>
      <c r="E9" s="4" t="str">
        <f>VLOOKUP(A9,HOP!A:L,12,0)</f>
        <v>280.58</v>
      </c>
      <c r="F9" s="4" t="str">
        <f>VLOOKUP(A9,HOP!A:C,3,0)</f>
        <v>2275039</v>
      </c>
      <c r="G9" s="4">
        <f>D9-E9</f>
        <v>0</v>
      </c>
      <c r="H9" s="4" t="str">
        <f>$H$1&amp;F9</f>
        <v>，2275039</v>
      </c>
      <c r="I9" s="4" t="str">
        <f>VLOOKUP(A9,HOP!A:T,20,0)</f>
        <v>直连</v>
      </c>
    </row>
    <row r="10" s="4" customFormat="1" spans="1:9">
      <c r="A10" s="4">
        <v>16506615542</v>
      </c>
      <c r="B10" s="5">
        <v>44479</v>
      </c>
      <c r="C10" s="5">
        <v>44480</v>
      </c>
      <c r="D10" s="4">
        <v>285.31</v>
      </c>
      <c r="E10" s="4" t="str">
        <f>VLOOKUP(A10,HOP!A:L,12,0)</f>
        <v>285.31</v>
      </c>
      <c r="F10" s="4" t="str">
        <f>VLOOKUP(A10,HOP!A:C,3,0)</f>
        <v>2275041</v>
      </c>
      <c r="G10" s="4">
        <f>D10-E10</f>
        <v>0</v>
      </c>
      <c r="H10" s="4" t="str">
        <f>$H$1&amp;F10</f>
        <v>，2275041</v>
      </c>
      <c r="I10" s="4" t="str">
        <f>VLOOKUP(A10,HOP!A:T,20,0)</f>
        <v>直连</v>
      </c>
    </row>
    <row r="11" s="4" customFormat="1" hidden="1" spans="1:9">
      <c r="A11" s="4">
        <v>16506643570</v>
      </c>
      <c r="B11" s="5">
        <v>44479</v>
      </c>
      <c r="C11" s="5">
        <v>44480</v>
      </c>
      <c r="D11" s="4">
        <v>0</v>
      </c>
      <c r="E11" s="4" t="str">
        <f>VLOOKUP(A11,HOP!A:L,12,0)</f>
        <v>0.00</v>
      </c>
      <c r="F11" s="4" t="str">
        <f>VLOOKUP(A11,HOP!A:C,3,0)</f>
        <v>2275047</v>
      </c>
      <c r="G11" s="4">
        <f>D11-E11</f>
        <v>0</v>
      </c>
      <c r="H11" s="4" t="str">
        <f>$H$1&amp;F11</f>
        <v>，2275047</v>
      </c>
      <c r="I11" s="4" t="str">
        <f>VLOOKUP(A11,HOP!A:T,20,0)</f>
        <v>直连</v>
      </c>
    </row>
    <row r="12" s="4" customFormat="1" spans="1:9">
      <c r="A12" s="4">
        <v>16506654646</v>
      </c>
      <c r="B12" s="5">
        <v>44479</v>
      </c>
      <c r="C12" s="5">
        <v>44480</v>
      </c>
      <c r="D12" s="4">
        <v>268.83</v>
      </c>
      <c r="E12" s="4" t="str">
        <f>VLOOKUP(A12,HOP!A:L,12,0)</f>
        <v>268.83</v>
      </c>
      <c r="F12" s="4" t="str">
        <f>VLOOKUP(A12,HOP!A:C,3,0)</f>
        <v>2275049</v>
      </c>
      <c r="G12" s="4">
        <f>D12-E12</f>
        <v>0</v>
      </c>
      <c r="H12" s="4" t="str">
        <f>$H$1&amp;F12</f>
        <v>，2275049</v>
      </c>
      <c r="I12" s="4" t="str">
        <f>VLOOKUP(A12,HOP!A:T,20,0)</f>
        <v>直连</v>
      </c>
    </row>
    <row r="13" s="4" customFormat="1" hidden="1" spans="1:9">
      <c r="A13" s="4">
        <v>16506659896</v>
      </c>
      <c r="B13" s="5">
        <v>44479</v>
      </c>
      <c r="C13" s="5">
        <v>44480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>D13-E13</f>
        <v>#N/A</v>
      </c>
      <c r="H13" s="4" t="e">
        <f>$H$1&amp;F13</f>
        <v>#N/A</v>
      </c>
      <c r="I13" s="4" t="e">
        <f>VLOOKUP(A13,HOP!A:T,20,0)</f>
        <v>#N/A</v>
      </c>
    </row>
    <row r="14" s="4" customFormat="1" spans="1:9">
      <c r="A14" s="4">
        <v>16506717656</v>
      </c>
      <c r="B14" s="5">
        <v>44479</v>
      </c>
      <c r="C14" s="5">
        <v>44480</v>
      </c>
      <c r="D14" s="4">
        <v>193.5</v>
      </c>
      <c r="E14" s="4" t="str">
        <f>VLOOKUP(A14,HOP!A:L,12,0)</f>
        <v>193.50</v>
      </c>
      <c r="F14" s="4" t="str">
        <f>VLOOKUP(A14,HOP!A:C,3,0)</f>
        <v>2275065</v>
      </c>
      <c r="G14" s="4">
        <f>D14-E14</f>
        <v>0</v>
      </c>
      <c r="H14" s="4" t="str">
        <f>$H$1&amp;F14</f>
        <v>，2275065</v>
      </c>
      <c r="I14" s="4" t="str">
        <f>VLOOKUP(A14,HOP!A:T,20,0)</f>
        <v>直连</v>
      </c>
    </row>
    <row r="15" s="4" customFormat="1" hidden="1" spans="1:9">
      <c r="A15" s="4">
        <v>16506743416</v>
      </c>
      <c r="B15" s="5">
        <v>44479</v>
      </c>
      <c r="C15" s="5">
        <v>44480</v>
      </c>
      <c r="D15" s="4">
        <v>0</v>
      </c>
      <c r="E15" s="4" t="str">
        <f>VLOOKUP(A15,HOP!A:L,12,0)</f>
        <v>0.00</v>
      </c>
      <c r="F15" s="4" t="str">
        <f>VLOOKUP(A15,HOP!A:C,3,0)</f>
        <v>2275070</v>
      </c>
      <c r="G15" s="4">
        <f>D15-E15</f>
        <v>0</v>
      </c>
      <c r="H15" s="4" t="str">
        <f>$H$1&amp;F15</f>
        <v>，2275070</v>
      </c>
      <c r="I15" s="4" t="str">
        <f>VLOOKUP(A15,HOP!A:T,20,0)</f>
        <v>直连</v>
      </c>
    </row>
    <row r="16" s="4" customFormat="1" spans="1:9">
      <c r="A16" s="4">
        <v>16506815119</v>
      </c>
      <c r="B16" s="5">
        <v>44479</v>
      </c>
      <c r="C16" s="5">
        <v>44480</v>
      </c>
      <c r="D16" s="4">
        <v>158.62</v>
      </c>
      <c r="E16" s="4" t="str">
        <f>VLOOKUP(A16,HOP!A:L,12,0)</f>
        <v>158.62</v>
      </c>
      <c r="F16" s="4" t="str">
        <f>VLOOKUP(A16,HOP!A:C,3,0)</f>
        <v>2275081</v>
      </c>
      <c r="G16" s="4">
        <f>D16-E16</f>
        <v>0</v>
      </c>
      <c r="H16" s="4" t="str">
        <f>$H$1&amp;F16</f>
        <v>，2275081</v>
      </c>
      <c r="I16" s="4" t="str">
        <f>VLOOKUP(A16,HOP!A:T,20,0)</f>
        <v>直连</v>
      </c>
    </row>
    <row r="17" s="4" customFormat="1" spans="1:9">
      <c r="A17" s="4">
        <v>16506833869</v>
      </c>
      <c r="B17" s="5">
        <v>44479</v>
      </c>
      <c r="C17" s="5">
        <v>44480</v>
      </c>
      <c r="D17" s="4">
        <v>262.3</v>
      </c>
      <c r="E17" s="4" t="str">
        <f>VLOOKUP(A17,HOP!A:L,12,0)</f>
        <v>262.30</v>
      </c>
      <c r="F17" s="4" t="str">
        <f>VLOOKUP(A17,HOP!A:C,3,0)</f>
        <v>2275085</v>
      </c>
      <c r="G17" s="4">
        <f>D17-E17</f>
        <v>0</v>
      </c>
      <c r="H17" s="4" t="str">
        <f>$H$1&amp;F17</f>
        <v>，2275085</v>
      </c>
      <c r="I17" s="4" t="str">
        <f>VLOOKUP(A17,HOP!A:T,20,0)</f>
        <v>直连</v>
      </c>
    </row>
    <row r="18" s="4" customFormat="1" spans="1:9">
      <c r="A18" s="4">
        <v>16506938378</v>
      </c>
      <c r="B18" s="5">
        <v>44479</v>
      </c>
      <c r="C18" s="5">
        <v>44480</v>
      </c>
      <c r="D18" s="4">
        <v>227.9</v>
      </c>
      <c r="E18" s="4" t="str">
        <f>VLOOKUP(A18,HOP!A:L,12,0)</f>
        <v>227.90</v>
      </c>
      <c r="F18" s="4" t="str">
        <f>VLOOKUP(A18,HOP!A:C,3,0)</f>
        <v>2275114</v>
      </c>
      <c r="G18" s="4">
        <f>D18-E18</f>
        <v>0</v>
      </c>
      <c r="H18" s="4" t="str">
        <f>$H$1&amp;F18</f>
        <v>，2275114</v>
      </c>
      <c r="I18" s="4" t="str">
        <f>VLOOKUP(A18,HOP!A:T,20,0)</f>
        <v>直连</v>
      </c>
    </row>
    <row r="19" s="4" customFormat="1" hidden="1" spans="1:9">
      <c r="A19" s="4">
        <v>16506977631</v>
      </c>
      <c r="B19" s="5">
        <v>44479</v>
      </c>
      <c r="C19" s="5">
        <v>44480</v>
      </c>
      <c r="D19" s="4">
        <v>0</v>
      </c>
      <c r="E19" s="4" t="str">
        <f>VLOOKUP(A19,HOP!A:L,12,0)</f>
        <v>0.00</v>
      </c>
      <c r="F19" s="4" t="str">
        <f>VLOOKUP(A19,HOP!A:C,3,0)</f>
        <v>2275122</v>
      </c>
      <c r="G19" s="4">
        <f>D19-E19</f>
        <v>0</v>
      </c>
      <c r="H19" s="4" t="str">
        <f>$H$1&amp;F19</f>
        <v>，2275122</v>
      </c>
      <c r="I19" s="4" t="str">
        <f>VLOOKUP(A19,HOP!A:T,20,0)</f>
        <v>直连</v>
      </c>
    </row>
    <row r="20" s="4" customFormat="1" spans="1:9">
      <c r="A20" s="4">
        <v>16506985779</v>
      </c>
      <c r="B20" s="5">
        <v>44479</v>
      </c>
      <c r="C20" s="5">
        <v>44480</v>
      </c>
      <c r="D20" s="4">
        <v>209.63</v>
      </c>
      <c r="E20" s="4" t="str">
        <f>VLOOKUP(A20,HOP!A:L,12,0)</f>
        <v>209.63</v>
      </c>
      <c r="F20" s="4" t="str">
        <f>VLOOKUP(A20,HOP!A:C,3,0)</f>
        <v>2275124</v>
      </c>
      <c r="G20" s="4">
        <f>D20-E20</f>
        <v>0</v>
      </c>
      <c r="H20" s="4" t="str">
        <f>$H$1&amp;F20</f>
        <v>，2275124</v>
      </c>
      <c r="I20" s="4" t="str">
        <f>VLOOKUP(A20,HOP!A:T,20,0)</f>
        <v>直连</v>
      </c>
    </row>
    <row r="21" s="4" customFormat="1" spans="1:9">
      <c r="A21" s="4">
        <v>16506992266</v>
      </c>
      <c r="B21" s="5">
        <v>44479</v>
      </c>
      <c r="C21" s="5">
        <v>44480</v>
      </c>
      <c r="D21" s="4">
        <v>302.43</v>
      </c>
      <c r="E21" s="4" t="str">
        <f>VLOOKUP(A21,HOP!A:L,12,0)</f>
        <v>302.43</v>
      </c>
      <c r="F21" s="4" t="str">
        <f>VLOOKUP(A21,HOP!A:C,3,0)</f>
        <v>2275125</v>
      </c>
      <c r="G21" s="4">
        <f>D21-E21</f>
        <v>0</v>
      </c>
      <c r="H21" s="4" t="str">
        <f>$H$1&amp;F21</f>
        <v>，2275125</v>
      </c>
      <c r="I21" s="4" t="str">
        <f>VLOOKUP(A21,HOP!A:T,20,0)</f>
        <v>直连</v>
      </c>
    </row>
    <row r="22" s="4" customFormat="1" spans="1:9">
      <c r="A22" s="4">
        <v>16507349192</v>
      </c>
      <c r="B22" s="5">
        <v>44479</v>
      </c>
      <c r="C22" s="5">
        <v>44480</v>
      </c>
      <c r="D22" s="4">
        <v>708.68</v>
      </c>
      <c r="E22" s="4" t="str">
        <f>VLOOKUP(A22,HOP!A:L,12,0)</f>
        <v>708.68</v>
      </c>
      <c r="F22" s="4" t="str">
        <f>VLOOKUP(A22,HOP!A:C,3,0)</f>
        <v>2275152</v>
      </c>
      <c r="G22" s="4">
        <f>D22-E22</f>
        <v>0</v>
      </c>
      <c r="H22" s="4" t="str">
        <f>$H$1&amp;F22</f>
        <v>，2275152</v>
      </c>
      <c r="I22" s="4" t="str">
        <f>VLOOKUP(A22,HOP!A:T,20,0)</f>
        <v>直连</v>
      </c>
    </row>
    <row r="23" s="4" customFormat="1" spans="1:9">
      <c r="A23" s="4">
        <v>16507667169</v>
      </c>
      <c r="B23" s="5">
        <v>44479</v>
      </c>
      <c r="C23" s="5">
        <v>44480</v>
      </c>
      <c r="D23" s="4">
        <v>273.93</v>
      </c>
      <c r="E23" s="4" t="str">
        <f>VLOOKUP(A23,HOP!A:L,12,0)</f>
        <v>273.93</v>
      </c>
      <c r="F23" s="4" t="str">
        <f>VLOOKUP(A23,HOP!A:C,3,0)</f>
        <v>2275177</v>
      </c>
      <c r="G23" s="4">
        <f>D23-E23</f>
        <v>0</v>
      </c>
      <c r="H23" s="4" t="str">
        <f>$H$1&amp;F23</f>
        <v>，2275177</v>
      </c>
      <c r="I23" s="4" t="str">
        <f>VLOOKUP(A23,HOP!A:T,20,0)</f>
        <v>直连</v>
      </c>
    </row>
    <row r="24" s="4" customFormat="1" spans="1:9">
      <c r="A24" s="4">
        <v>16507804977</v>
      </c>
      <c r="B24" s="5">
        <v>44479</v>
      </c>
      <c r="C24" s="5">
        <v>44480</v>
      </c>
      <c r="D24" s="4">
        <v>157.11</v>
      </c>
      <c r="E24" s="4" t="str">
        <f>VLOOKUP(A24,HOP!A:L,12,0)</f>
        <v>157.11</v>
      </c>
      <c r="F24" s="4" t="str">
        <f>VLOOKUP(A24,HOP!A:C,3,0)</f>
        <v>2275189</v>
      </c>
      <c r="G24" s="4">
        <f t="shared" ref="G24:G39" si="0">D24-E24</f>
        <v>0</v>
      </c>
      <c r="H24" s="4" t="str">
        <f t="shared" ref="H24:H39" si="1">$H$1&amp;F24</f>
        <v>，2275189</v>
      </c>
      <c r="I24" s="4" t="str">
        <f>VLOOKUP(A24,HOP!A:T,20,0)</f>
        <v>直连</v>
      </c>
    </row>
    <row r="25" s="4" customFormat="1" spans="1:9">
      <c r="A25" s="4">
        <v>16510306563</v>
      </c>
      <c r="B25" s="5">
        <v>44479</v>
      </c>
      <c r="C25" s="5">
        <v>44480</v>
      </c>
      <c r="D25" s="4">
        <v>170.44</v>
      </c>
      <c r="E25" s="4" t="str">
        <f>VLOOKUP(A25,HOP!A:L,12,0)</f>
        <v>170.44</v>
      </c>
      <c r="F25" s="4" t="str">
        <f>VLOOKUP(A25,HOP!A:C,3,0)</f>
        <v>2275209</v>
      </c>
      <c r="G25" s="4">
        <f t="shared" si="0"/>
        <v>0</v>
      </c>
      <c r="H25" s="4" t="str">
        <f t="shared" si="1"/>
        <v>，2275209</v>
      </c>
      <c r="I25" s="4" t="str">
        <f>VLOOKUP(A25,HOP!A:T,20,0)</f>
        <v>直连</v>
      </c>
    </row>
    <row r="26" s="4" customFormat="1" spans="1:9">
      <c r="A26" s="4">
        <v>16510353043</v>
      </c>
      <c r="B26" s="5">
        <v>44479</v>
      </c>
      <c r="C26" s="5">
        <v>44480</v>
      </c>
      <c r="D26" s="4">
        <v>318.97</v>
      </c>
      <c r="E26" s="4" t="str">
        <f>VLOOKUP(A26,HOP!A:L,12,0)</f>
        <v>318.97</v>
      </c>
      <c r="F26" s="4" t="str">
        <f>VLOOKUP(A26,HOP!A:C,3,0)</f>
        <v>2275211</v>
      </c>
      <c r="G26" s="4">
        <f t="shared" si="0"/>
        <v>0</v>
      </c>
      <c r="H26" s="4" t="str">
        <f t="shared" si="1"/>
        <v>，2275211</v>
      </c>
      <c r="I26" s="4" t="str">
        <f>VLOOKUP(A26,HOP!A:T,20,0)</f>
        <v>直连</v>
      </c>
    </row>
    <row r="27" s="4" customFormat="1" spans="1:9">
      <c r="A27" s="4">
        <v>16510575706</v>
      </c>
      <c r="B27" s="5">
        <v>44479</v>
      </c>
      <c r="C27" s="5">
        <v>44480</v>
      </c>
      <c r="D27" s="4">
        <v>433.48</v>
      </c>
      <c r="E27" s="4" t="str">
        <f>VLOOKUP(A27,HOP!A:L,12,0)</f>
        <v>433.48</v>
      </c>
      <c r="F27" s="4" t="str">
        <f>VLOOKUP(A27,HOP!A:C,3,0)</f>
        <v>2275219</v>
      </c>
      <c r="G27" s="4">
        <f t="shared" si="0"/>
        <v>0</v>
      </c>
      <c r="H27" s="4" t="str">
        <f t="shared" si="1"/>
        <v>，2275219</v>
      </c>
      <c r="I27" s="4" t="str">
        <f>VLOOKUP(A27,HOP!A:T,20,0)</f>
        <v>直连</v>
      </c>
    </row>
    <row r="28" s="4" customFormat="1" spans="1:9">
      <c r="A28" s="4">
        <v>16510679202</v>
      </c>
      <c r="B28" s="5">
        <v>44479</v>
      </c>
      <c r="C28" s="5">
        <v>44480</v>
      </c>
      <c r="D28" s="4">
        <v>149.73</v>
      </c>
      <c r="E28" s="4" t="str">
        <f>VLOOKUP(A28,HOP!A:L,12,0)</f>
        <v>149.73</v>
      </c>
      <c r="F28" s="4" t="str">
        <f>VLOOKUP(A28,HOP!A:C,3,0)</f>
        <v>2275224</v>
      </c>
      <c r="G28" s="4">
        <f t="shared" si="0"/>
        <v>0</v>
      </c>
      <c r="H28" s="4" t="str">
        <f t="shared" si="1"/>
        <v>，2275224</v>
      </c>
      <c r="I28" s="4" t="str">
        <f>VLOOKUP(A28,HOP!A:T,20,0)</f>
        <v>直连</v>
      </c>
    </row>
    <row r="29" s="4" customFormat="1" spans="1:9">
      <c r="A29" s="4">
        <v>16511053538</v>
      </c>
      <c r="B29" s="5">
        <v>44479</v>
      </c>
      <c r="C29" s="5">
        <v>44480</v>
      </c>
      <c r="D29" s="4">
        <v>271</v>
      </c>
      <c r="E29" s="4" t="str">
        <f>VLOOKUP(A29,HOP!A:L,12,0)</f>
        <v>271.00</v>
      </c>
      <c r="F29" s="4" t="str">
        <f>VLOOKUP(A29,HOP!A:C,3,0)</f>
        <v>2275237</v>
      </c>
      <c r="G29" s="4">
        <f t="shared" si="0"/>
        <v>0</v>
      </c>
      <c r="H29" s="4" t="str">
        <f t="shared" si="1"/>
        <v>，2275237</v>
      </c>
      <c r="I29" s="4" t="str">
        <f>VLOOKUP(A29,HOP!A:T,20,0)</f>
        <v>直连</v>
      </c>
    </row>
    <row r="30" s="4" customFormat="1" spans="1:9">
      <c r="A30" s="4">
        <v>16511267547</v>
      </c>
      <c r="B30" s="5">
        <v>44479</v>
      </c>
      <c r="C30" s="5">
        <v>44480</v>
      </c>
      <c r="D30" s="4">
        <v>360.03</v>
      </c>
      <c r="E30" s="4" t="str">
        <f>VLOOKUP(A30,HOP!A:L,12,0)</f>
        <v>360.03</v>
      </c>
      <c r="F30" s="4" t="str">
        <f>VLOOKUP(A30,HOP!A:C,3,0)</f>
        <v>2275251</v>
      </c>
      <c r="G30" s="4">
        <f t="shared" si="0"/>
        <v>0</v>
      </c>
      <c r="H30" s="4" t="str">
        <f t="shared" si="1"/>
        <v>，2275251</v>
      </c>
      <c r="I30" s="4" t="str">
        <f>VLOOKUP(A30,HOP!A:T,20,0)</f>
        <v>直连</v>
      </c>
    </row>
    <row r="31" s="4" customFormat="1" spans="1:9">
      <c r="A31" s="4">
        <v>16511501734</v>
      </c>
      <c r="B31" s="5">
        <v>44479</v>
      </c>
      <c r="C31" s="5">
        <v>44480</v>
      </c>
      <c r="D31" s="4">
        <v>372.28</v>
      </c>
      <c r="E31" s="4" t="str">
        <f>VLOOKUP(A31,HOP!A:L,12,0)</f>
        <v>372.28</v>
      </c>
      <c r="F31" s="4" t="str">
        <f>VLOOKUP(A31,HOP!A:C,3,0)</f>
        <v>2275263</v>
      </c>
      <c r="G31" s="4">
        <f t="shared" si="0"/>
        <v>0</v>
      </c>
      <c r="H31" s="4" t="str">
        <f t="shared" si="1"/>
        <v>，2275263</v>
      </c>
      <c r="I31" s="4" t="str">
        <f>VLOOKUP(A31,HOP!A:T,20,0)</f>
        <v>直连</v>
      </c>
    </row>
    <row r="32" s="4" customFormat="1" spans="1:9">
      <c r="A32" s="4">
        <v>16511556586</v>
      </c>
      <c r="B32" s="5">
        <v>44479</v>
      </c>
      <c r="C32" s="5">
        <v>44480</v>
      </c>
      <c r="D32" s="4">
        <v>127.1</v>
      </c>
      <c r="E32" s="4" t="str">
        <f>VLOOKUP(A32,HOP!A:L,12,0)</f>
        <v>127.10</v>
      </c>
      <c r="F32" s="4" t="str">
        <f>VLOOKUP(A32,HOP!A:C,3,0)</f>
        <v>2275270</v>
      </c>
      <c r="G32" s="4">
        <f t="shared" si="0"/>
        <v>0</v>
      </c>
      <c r="H32" s="4" t="str">
        <f t="shared" si="1"/>
        <v>，2275270</v>
      </c>
      <c r="I32" s="4" t="str">
        <f>VLOOKUP(A32,HOP!A:T,20,0)</f>
        <v>直连</v>
      </c>
    </row>
    <row r="33" s="4" customFormat="1" spans="1:9">
      <c r="A33" s="4">
        <v>16511781825</v>
      </c>
      <c r="B33" s="5">
        <v>44479</v>
      </c>
      <c r="C33" s="5">
        <v>44480</v>
      </c>
      <c r="D33" s="4">
        <v>123.71</v>
      </c>
      <c r="E33" s="4" t="str">
        <f>VLOOKUP(A33,HOP!A:L,12,0)</f>
        <v>123.71</v>
      </c>
      <c r="F33" s="4" t="str">
        <f>VLOOKUP(A33,HOP!A:C,3,0)</f>
        <v>2275283</v>
      </c>
      <c r="G33" s="4">
        <f t="shared" si="0"/>
        <v>0</v>
      </c>
      <c r="H33" s="4" t="str">
        <f t="shared" si="1"/>
        <v>，2275283</v>
      </c>
      <c r="I33" s="4" t="str">
        <f>VLOOKUP(A33,HOP!A:T,20,0)</f>
        <v>直连</v>
      </c>
    </row>
    <row r="34" s="4" customFormat="1" spans="1:9">
      <c r="A34" s="4">
        <v>16511895558</v>
      </c>
      <c r="B34" s="5">
        <v>44479</v>
      </c>
      <c r="C34" s="5">
        <v>44480</v>
      </c>
      <c r="D34" s="4">
        <v>566.61</v>
      </c>
      <c r="E34" s="4" t="str">
        <f>VLOOKUP(A34,HOP!A:L,12,0)</f>
        <v>566.61</v>
      </c>
      <c r="F34" s="4" t="str">
        <f>VLOOKUP(A34,HOP!A:C,3,0)</f>
        <v>2275294</v>
      </c>
      <c r="G34" s="4">
        <f t="shared" si="0"/>
        <v>0</v>
      </c>
      <c r="H34" s="4" t="str">
        <f t="shared" si="1"/>
        <v>，2275294</v>
      </c>
      <c r="I34" s="4" t="str">
        <f>VLOOKUP(A34,HOP!A:T,20,0)</f>
        <v>直连</v>
      </c>
    </row>
    <row r="35" s="4" customFormat="1" spans="1:9">
      <c r="A35" s="4">
        <v>16512377665</v>
      </c>
      <c r="B35" s="5">
        <v>44479</v>
      </c>
      <c r="C35" s="5">
        <v>44480</v>
      </c>
      <c r="D35" s="4">
        <v>157.93</v>
      </c>
      <c r="E35" s="4" t="str">
        <f>VLOOKUP(A35,HOP!A:L,12,0)</f>
        <v>157.93</v>
      </c>
      <c r="F35" s="4" t="str">
        <f>VLOOKUP(A35,HOP!A:C,3,0)</f>
        <v>2275330</v>
      </c>
      <c r="G35" s="4">
        <f t="shared" si="0"/>
        <v>0</v>
      </c>
      <c r="H35" s="4" t="str">
        <f t="shared" si="1"/>
        <v>，2275330</v>
      </c>
      <c r="I35" s="4" t="str">
        <f>VLOOKUP(A35,HOP!A:T,20,0)</f>
        <v>直连</v>
      </c>
    </row>
    <row r="36" s="4" customFormat="1" spans="1:9">
      <c r="A36" s="4">
        <v>16512645610</v>
      </c>
      <c r="B36" s="5">
        <v>44479</v>
      </c>
      <c r="C36" s="5">
        <v>44480</v>
      </c>
      <c r="D36" s="4">
        <v>226.4</v>
      </c>
      <c r="E36" s="4" t="str">
        <f>VLOOKUP(A36,HOP!A:L,12,0)</f>
        <v>226.40</v>
      </c>
      <c r="F36" s="4" t="str">
        <f>VLOOKUP(A36,HOP!A:C,3,0)</f>
        <v>2275349</v>
      </c>
      <c r="G36" s="4">
        <f t="shared" si="0"/>
        <v>0</v>
      </c>
      <c r="H36" s="4" t="str">
        <f t="shared" si="1"/>
        <v>，2275349</v>
      </c>
      <c r="I36" s="4" t="str">
        <f>VLOOKUP(A36,HOP!A:T,20,0)</f>
        <v>直连</v>
      </c>
    </row>
    <row r="37" s="4" customFormat="1" spans="1:9">
      <c r="A37" s="4">
        <v>16512875995</v>
      </c>
      <c r="B37" s="5">
        <v>44479</v>
      </c>
      <c r="C37" s="5">
        <v>44480</v>
      </c>
      <c r="D37" s="4">
        <v>157.01</v>
      </c>
      <c r="E37" s="4" t="str">
        <f>VLOOKUP(A37,HOP!A:L,12,0)</f>
        <v>157.01</v>
      </c>
      <c r="F37" s="4" t="str">
        <f>VLOOKUP(A37,HOP!A:C,3,0)</f>
        <v>2275367</v>
      </c>
      <c r="G37" s="4">
        <f t="shared" si="0"/>
        <v>0</v>
      </c>
      <c r="H37" s="4" t="str">
        <f t="shared" si="1"/>
        <v>，2275367</v>
      </c>
      <c r="I37" s="4" t="str">
        <f>VLOOKUP(A37,HOP!A:T,20,0)</f>
        <v>直连</v>
      </c>
    </row>
    <row r="38" s="4" customFormat="1" spans="1:9">
      <c r="A38" s="4">
        <v>16512878368</v>
      </c>
      <c r="B38" s="5">
        <v>44479</v>
      </c>
      <c r="C38" s="5">
        <v>44480</v>
      </c>
      <c r="D38" s="4">
        <v>203.95</v>
      </c>
      <c r="E38" s="4" t="str">
        <f>VLOOKUP(A38,HOP!A:L,12,0)</f>
        <v>203.95</v>
      </c>
      <c r="F38" s="4" t="str">
        <f>VLOOKUP(A38,HOP!A:C,3,0)</f>
        <v>2275368</v>
      </c>
      <c r="G38" s="4">
        <f t="shared" si="0"/>
        <v>0</v>
      </c>
      <c r="H38" s="4" t="str">
        <f t="shared" si="1"/>
        <v>，2275368</v>
      </c>
      <c r="I38" s="4" t="str">
        <f>VLOOKUP(A38,HOP!A:T,20,0)</f>
        <v>直连</v>
      </c>
    </row>
    <row r="39" s="4" customFormat="1" spans="1:9">
      <c r="A39" s="4">
        <v>16513085967</v>
      </c>
      <c r="B39" s="5">
        <v>44479</v>
      </c>
      <c r="C39" s="5">
        <v>44480</v>
      </c>
      <c r="D39" s="4">
        <v>312.5</v>
      </c>
      <c r="E39" s="4" t="str">
        <f>VLOOKUP(A39,HOP!A:L,12,0)</f>
        <v>312.50</v>
      </c>
      <c r="F39" s="4" t="str">
        <f>VLOOKUP(A39,HOP!A:C,3,0)</f>
        <v>2275379</v>
      </c>
      <c r="G39" s="4">
        <f t="shared" si="0"/>
        <v>0</v>
      </c>
      <c r="H39" s="4" t="str">
        <f t="shared" si="1"/>
        <v>，2275379</v>
      </c>
      <c r="I39" s="4" t="str">
        <f>VLOOKUP(A39,HOP!A:T,20,0)</f>
        <v>直连</v>
      </c>
    </row>
    <row r="41" spans="4:4">
      <c r="D41" s="4">
        <f>SUM(D2:D40)</f>
        <v>12093.13</v>
      </c>
    </row>
    <row r="42" spans="4:4">
      <c r="D42" s="4" t="s">
        <v>146</v>
      </c>
    </row>
    <row r="45" spans="1:1">
      <c r="A45" s="4" t="s">
        <v>147</v>
      </c>
    </row>
    <row r="46" spans="1:1">
      <c r="A46" s="4" t="s">
        <v>148</v>
      </c>
    </row>
  </sheetData>
  <autoFilter ref="A1:XFD42">
    <filterColumn colId="3">
      <filters blank="1">
        <filter val="157.11"/>
        <filter val="157.93"/>
        <filter val="273.93"/>
        <filter val="12093.13"/>
        <filter val="203.95"/>
        <filter val="318.97"/>
        <filter val="280.58"/>
        <filter val="754.18"/>
        <filter val="127.1"/>
        <filter val="566.61"/>
        <filter val="158.62"/>
        <filter val="262.3"/>
        <filter val="1166.3"/>
        <filter val="209.63"/>
        <filter val="226.4"/>
        <filter val="193.5"/>
        <filter val="312.5"/>
        <filter val="372.28"/>
        <filter val="708.68"/>
        <filter val="968.28"/>
        <filter val="227.9"/>
        <filter val="12093.13 CNY"/>
        <filter val="271"/>
        <filter val="123.71"/>
        <filter val="285.31"/>
        <filter val="149.73"/>
        <filter val="157.01"/>
        <filter val="268.83"/>
        <filter val="302.43"/>
        <filter val="360.03"/>
        <filter val="590.43"/>
        <filter val="170.44"/>
        <filter val="248.06"/>
        <filter val="837.86"/>
        <filter val="433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149</v>
      </c>
      <c r="B1" s="2" t="s">
        <v>150</v>
      </c>
      <c r="C1" s="2" t="s">
        <v>151</v>
      </c>
      <c r="D1" s="2" t="s">
        <v>152</v>
      </c>
      <c r="E1" s="2" t="s">
        <v>13</v>
      </c>
      <c r="F1" s="2" t="s">
        <v>5</v>
      </c>
      <c r="G1" s="2" t="s">
        <v>6</v>
      </c>
      <c r="H1" s="2" t="s">
        <v>153</v>
      </c>
      <c r="I1" s="2" t="s">
        <v>154</v>
      </c>
      <c r="J1" s="2" t="s">
        <v>155</v>
      </c>
      <c r="K1" s="2" t="s">
        <v>156</v>
      </c>
      <c r="L1" s="2" t="s">
        <v>157</v>
      </c>
      <c r="M1" s="2" t="s">
        <v>158</v>
      </c>
      <c r="N1" s="2" t="s">
        <v>159</v>
      </c>
      <c r="O1" s="2" t="s">
        <v>160</v>
      </c>
      <c r="P1" s="2" t="s">
        <v>161</v>
      </c>
      <c r="Q1" s="2" t="s">
        <v>162</v>
      </c>
      <c r="R1" s="2" t="s">
        <v>163</v>
      </c>
      <c r="S1" s="2" t="s">
        <v>164</v>
      </c>
      <c r="T1" s="2" t="s">
        <v>165</v>
      </c>
    </row>
    <row r="2" s="1" customFormat="1" spans="1:20">
      <c r="A2" s="3">
        <v>16513085967</v>
      </c>
      <c r="B2" s="1" t="s">
        <v>166</v>
      </c>
      <c r="C2" s="1" t="s">
        <v>167</v>
      </c>
      <c r="D2" s="1" t="s">
        <v>168</v>
      </c>
      <c r="E2" s="1" t="s">
        <v>169</v>
      </c>
      <c r="F2" s="1" t="s">
        <v>166</v>
      </c>
      <c r="G2" s="1" t="s">
        <v>170</v>
      </c>
      <c r="H2" s="1" t="s">
        <v>171</v>
      </c>
      <c r="I2" s="1" t="s">
        <v>172</v>
      </c>
      <c r="J2" s="1" t="s">
        <v>173</v>
      </c>
      <c r="K2" s="1" t="s">
        <v>172</v>
      </c>
      <c r="L2" s="1" t="s">
        <v>172</v>
      </c>
      <c r="M2" s="1" t="s">
        <v>174</v>
      </c>
      <c r="N2" s="1" t="s">
        <v>174</v>
      </c>
      <c r="O2" s="1" t="s">
        <v>175</v>
      </c>
      <c r="P2" s="1" t="s">
        <v>176</v>
      </c>
      <c r="Q2" s="1" t="s">
        <v>177</v>
      </c>
      <c r="R2" s="1" t="s">
        <v>178</v>
      </c>
      <c r="S2" s="1" t="s">
        <v>179</v>
      </c>
      <c r="T2" s="1" t="s">
        <v>180</v>
      </c>
    </row>
    <row r="3" s="1" customFormat="1" spans="1:20">
      <c r="A3" s="3">
        <v>16512878368</v>
      </c>
      <c r="B3" s="1" t="s">
        <v>166</v>
      </c>
      <c r="C3" s="1" t="s">
        <v>181</v>
      </c>
      <c r="D3" s="1" t="s">
        <v>182</v>
      </c>
      <c r="E3" s="1" t="s">
        <v>141</v>
      </c>
      <c r="F3" s="1" t="s">
        <v>166</v>
      </c>
      <c r="G3" s="1" t="s">
        <v>170</v>
      </c>
      <c r="H3" s="1" t="s">
        <v>171</v>
      </c>
      <c r="I3" s="1" t="s">
        <v>183</v>
      </c>
      <c r="J3" s="1" t="s">
        <v>173</v>
      </c>
      <c r="K3" s="1" t="s">
        <v>183</v>
      </c>
      <c r="L3" s="1" t="s">
        <v>183</v>
      </c>
      <c r="M3" s="1" t="s">
        <v>174</v>
      </c>
      <c r="N3" s="1" t="s">
        <v>174</v>
      </c>
      <c r="O3" s="1" t="s">
        <v>175</v>
      </c>
      <c r="P3" s="1" t="s">
        <v>176</v>
      </c>
      <c r="Q3" s="1" t="s">
        <v>184</v>
      </c>
      <c r="R3" s="1" t="s">
        <v>178</v>
      </c>
      <c r="S3" s="1" t="s">
        <v>179</v>
      </c>
      <c r="T3" s="1" t="s">
        <v>180</v>
      </c>
    </row>
    <row r="4" s="1" customFormat="1" spans="1:20">
      <c r="A4" s="3">
        <v>16512875995</v>
      </c>
      <c r="B4" s="1" t="s">
        <v>166</v>
      </c>
      <c r="C4" s="1" t="s">
        <v>185</v>
      </c>
      <c r="D4" s="1" t="s">
        <v>186</v>
      </c>
      <c r="E4" s="1" t="s">
        <v>137</v>
      </c>
      <c r="F4" s="1" t="s">
        <v>166</v>
      </c>
      <c r="G4" s="1" t="s">
        <v>170</v>
      </c>
      <c r="H4" s="1" t="s">
        <v>171</v>
      </c>
      <c r="I4" s="1" t="s">
        <v>187</v>
      </c>
      <c r="J4" s="1" t="s">
        <v>173</v>
      </c>
      <c r="K4" s="1" t="s">
        <v>187</v>
      </c>
      <c r="L4" s="1" t="s">
        <v>187</v>
      </c>
      <c r="M4" s="1" t="s">
        <v>174</v>
      </c>
      <c r="N4" s="1" t="s">
        <v>174</v>
      </c>
      <c r="O4" s="1" t="s">
        <v>175</v>
      </c>
      <c r="P4" s="1" t="s">
        <v>176</v>
      </c>
      <c r="Q4" s="1" t="s">
        <v>188</v>
      </c>
      <c r="R4" s="1" t="s">
        <v>178</v>
      </c>
      <c r="S4" s="1" t="s">
        <v>179</v>
      </c>
      <c r="T4" s="1" t="s">
        <v>180</v>
      </c>
    </row>
    <row r="5" s="1" customFormat="1" spans="1:20">
      <c r="A5" s="3">
        <v>16512645610</v>
      </c>
      <c r="B5" s="1" t="s">
        <v>166</v>
      </c>
      <c r="C5" s="1" t="s">
        <v>189</v>
      </c>
      <c r="D5" s="1" t="s">
        <v>190</v>
      </c>
      <c r="E5" s="1" t="s">
        <v>133</v>
      </c>
      <c r="F5" s="1" t="s">
        <v>166</v>
      </c>
      <c r="G5" s="1" t="s">
        <v>170</v>
      </c>
      <c r="H5" s="1" t="s">
        <v>171</v>
      </c>
      <c r="I5" s="1" t="s">
        <v>191</v>
      </c>
      <c r="J5" s="1" t="s">
        <v>173</v>
      </c>
      <c r="K5" s="1" t="s">
        <v>191</v>
      </c>
      <c r="L5" s="1" t="s">
        <v>191</v>
      </c>
      <c r="M5" s="1" t="s">
        <v>174</v>
      </c>
      <c r="N5" s="1" t="s">
        <v>174</v>
      </c>
      <c r="O5" s="1" t="s">
        <v>175</v>
      </c>
      <c r="P5" s="1" t="s">
        <v>176</v>
      </c>
      <c r="Q5" s="1" t="s">
        <v>192</v>
      </c>
      <c r="R5" s="1" t="s">
        <v>178</v>
      </c>
      <c r="S5" s="1" t="s">
        <v>179</v>
      </c>
      <c r="T5" s="1" t="s">
        <v>180</v>
      </c>
    </row>
    <row r="6" s="1" customFormat="1" spans="1:20">
      <c r="A6" s="3">
        <v>16512377665</v>
      </c>
      <c r="B6" s="1" t="s">
        <v>166</v>
      </c>
      <c r="C6" s="1" t="s">
        <v>193</v>
      </c>
      <c r="D6" s="1" t="s">
        <v>194</v>
      </c>
      <c r="E6" s="1" t="s">
        <v>129</v>
      </c>
      <c r="F6" s="1" t="s">
        <v>166</v>
      </c>
      <c r="G6" s="1" t="s">
        <v>170</v>
      </c>
      <c r="H6" s="1" t="s">
        <v>171</v>
      </c>
      <c r="I6" s="1" t="s">
        <v>195</v>
      </c>
      <c r="J6" s="1" t="s">
        <v>173</v>
      </c>
      <c r="K6" s="1" t="s">
        <v>195</v>
      </c>
      <c r="L6" s="1" t="s">
        <v>195</v>
      </c>
      <c r="M6" s="1" t="s">
        <v>174</v>
      </c>
      <c r="N6" s="1" t="s">
        <v>174</v>
      </c>
      <c r="O6" s="1" t="s">
        <v>175</v>
      </c>
      <c r="P6" s="1" t="s">
        <v>176</v>
      </c>
      <c r="Q6" s="1" t="s">
        <v>196</v>
      </c>
      <c r="R6" s="1" t="s">
        <v>178</v>
      </c>
      <c r="S6" s="1" t="s">
        <v>179</v>
      </c>
      <c r="T6" s="1" t="s">
        <v>180</v>
      </c>
    </row>
    <row r="7" s="1" customFormat="1" spans="1:20">
      <c r="A7" s="3">
        <v>16511895558</v>
      </c>
      <c r="B7" s="1" t="s">
        <v>166</v>
      </c>
      <c r="C7" s="1" t="s">
        <v>197</v>
      </c>
      <c r="D7" s="1" t="s">
        <v>198</v>
      </c>
      <c r="E7" s="1" t="s">
        <v>126</v>
      </c>
      <c r="F7" s="1" t="s">
        <v>166</v>
      </c>
      <c r="G7" s="1" t="s">
        <v>170</v>
      </c>
      <c r="H7" s="1" t="s">
        <v>171</v>
      </c>
      <c r="I7" s="1" t="s">
        <v>199</v>
      </c>
      <c r="J7" s="1" t="s">
        <v>173</v>
      </c>
      <c r="K7" s="1" t="s">
        <v>199</v>
      </c>
      <c r="L7" s="1" t="s">
        <v>199</v>
      </c>
      <c r="M7" s="1" t="s">
        <v>174</v>
      </c>
      <c r="N7" s="1" t="s">
        <v>174</v>
      </c>
      <c r="O7" s="1" t="s">
        <v>175</v>
      </c>
      <c r="P7" s="1" t="s">
        <v>176</v>
      </c>
      <c r="Q7" s="1" t="s">
        <v>200</v>
      </c>
      <c r="R7" s="1" t="s">
        <v>178</v>
      </c>
      <c r="S7" s="1" t="s">
        <v>179</v>
      </c>
      <c r="T7" s="1" t="s">
        <v>180</v>
      </c>
    </row>
    <row r="8" s="1" customFormat="1" spans="1:20">
      <c r="A8" s="3">
        <v>16511781825</v>
      </c>
      <c r="B8" s="1" t="s">
        <v>166</v>
      </c>
      <c r="C8" s="1" t="s">
        <v>201</v>
      </c>
      <c r="D8" s="1" t="s">
        <v>202</v>
      </c>
      <c r="E8" s="1" t="s">
        <v>122</v>
      </c>
      <c r="F8" s="1" t="s">
        <v>166</v>
      </c>
      <c r="G8" s="1" t="s">
        <v>170</v>
      </c>
      <c r="H8" s="1" t="s">
        <v>171</v>
      </c>
      <c r="I8" s="1" t="s">
        <v>203</v>
      </c>
      <c r="J8" s="1" t="s">
        <v>173</v>
      </c>
      <c r="K8" s="1" t="s">
        <v>203</v>
      </c>
      <c r="L8" s="1" t="s">
        <v>203</v>
      </c>
      <c r="M8" s="1" t="s">
        <v>174</v>
      </c>
      <c r="N8" s="1" t="s">
        <v>174</v>
      </c>
      <c r="O8" s="1" t="s">
        <v>175</v>
      </c>
      <c r="P8" s="1" t="s">
        <v>176</v>
      </c>
      <c r="Q8" s="1" t="s">
        <v>204</v>
      </c>
      <c r="R8" s="1" t="s">
        <v>178</v>
      </c>
      <c r="S8" s="1" t="s">
        <v>179</v>
      </c>
      <c r="T8" s="1" t="s">
        <v>180</v>
      </c>
    </row>
    <row r="9" s="1" customFormat="1" spans="1:20">
      <c r="A9" s="3">
        <v>16511556586</v>
      </c>
      <c r="B9" s="1" t="s">
        <v>166</v>
      </c>
      <c r="C9" s="1" t="s">
        <v>205</v>
      </c>
      <c r="D9" s="1" t="s">
        <v>206</v>
      </c>
      <c r="E9" s="1" t="s">
        <v>120</v>
      </c>
      <c r="F9" s="1" t="s">
        <v>166</v>
      </c>
      <c r="G9" s="1" t="s">
        <v>170</v>
      </c>
      <c r="H9" s="1" t="s">
        <v>171</v>
      </c>
      <c r="I9" s="1" t="s">
        <v>207</v>
      </c>
      <c r="J9" s="1" t="s">
        <v>173</v>
      </c>
      <c r="K9" s="1" t="s">
        <v>207</v>
      </c>
      <c r="L9" s="1" t="s">
        <v>207</v>
      </c>
      <c r="M9" s="1" t="s">
        <v>174</v>
      </c>
      <c r="N9" s="1" t="s">
        <v>174</v>
      </c>
      <c r="O9" s="1" t="s">
        <v>175</v>
      </c>
      <c r="P9" s="1" t="s">
        <v>176</v>
      </c>
      <c r="Q9" s="1" t="s">
        <v>208</v>
      </c>
      <c r="R9" s="1" t="s">
        <v>178</v>
      </c>
      <c r="S9" s="1" t="s">
        <v>179</v>
      </c>
      <c r="T9" s="1" t="s">
        <v>180</v>
      </c>
    </row>
    <row r="10" s="1" customFormat="1" spans="1:20">
      <c r="A10" s="3">
        <v>16511501734</v>
      </c>
      <c r="B10" s="1" t="s">
        <v>166</v>
      </c>
      <c r="C10" s="1" t="s">
        <v>209</v>
      </c>
      <c r="D10" s="1" t="s">
        <v>210</v>
      </c>
      <c r="E10" s="1" t="s">
        <v>211</v>
      </c>
      <c r="F10" s="1" t="s">
        <v>166</v>
      </c>
      <c r="G10" s="1" t="s">
        <v>170</v>
      </c>
      <c r="H10" s="1" t="s">
        <v>171</v>
      </c>
      <c r="I10" s="1" t="s">
        <v>212</v>
      </c>
      <c r="J10" s="1" t="s">
        <v>173</v>
      </c>
      <c r="K10" s="1" t="s">
        <v>212</v>
      </c>
      <c r="L10" s="1" t="s">
        <v>212</v>
      </c>
      <c r="M10" s="1" t="s">
        <v>174</v>
      </c>
      <c r="N10" s="1" t="s">
        <v>174</v>
      </c>
      <c r="O10" s="1" t="s">
        <v>175</v>
      </c>
      <c r="P10" s="1" t="s">
        <v>176</v>
      </c>
      <c r="Q10" s="1" t="s">
        <v>213</v>
      </c>
      <c r="R10" s="1" t="s">
        <v>178</v>
      </c>
      <c r="S10" s="1" t="s">
        <v>179</v>
      </c>
      <c r="T10" s="1" t="s">
        <v>180</v>
      </c>
    </row>
    <row r="11" s="1" customFormat="1" spans="1:20">
      <c r="A11" s="3">
        <v>16511267547</v>
      </c>
      <c r="B11" s="1" t="s">
        <v>166</v>
      </c>
      <c r="C11" s="1" t="s">
        <v>214</v>
      </c>
      <c r="D11" s="1" t="s">
        <v>215</v>
      </c>
      <c r="E11" s="1" t="s">
        <v>216</v>
      </c>
      <c r="F11" s="1" t="s">
        <v>166</v>
      </c>
      <c r="G11" s="1" t="s">
        <v>170</v>
      </c>
      <c r="H11" s="1" t="s">
        <v>171</v>
      </c>
      <c r="I11" s="1" t="s">
        <v>217</v>
      </c>
      <c r="J11" s="1" t="s">
        <v>173</v>
      </c>
      <c r="K11" s="1" t="s">
        <v>217</v>
      </c>
      <c r="L11" s="1" t="s">
        <v>217</v>
      </c>
      <c r="M11" s="1" t="s">
        <v>174</v>
      </c>
      <c r="N11" s="1" t="s">
        <v>174</v>
      </c>
      <c r="O11" s="1" t="s">
        <v>175</v>
      </c>
      <c r="P11" s="1" t="s">
        <v>176</v>
      </c>
      <c r="Q11" s="1" t="s">
        <v>218</v>
      </c>
      <c r="R11" s="1" t="s">
        <v>178</v>
      </c>
      <c r="S11" s="1" t="s">
        <v>179</v>
      </c>
      <c r="T11" s="1" t="s">
        <v>180</v>
      </c>
    </row>
    <row r="12" s="1" customFormat="1" spans="1:20">
      <c r="A12" s="3">
        <v>16511053538</v>
      </c>
      <c r="B12" s="1" t="s">
        <v>166</v>
      </c>
      <c r="C12" s="1" t="s">
        <v>219</v>
      </c>
      <c r="D12" s="1" t="s">
        <v>220</v>
      </c>
      <c r="E12" s="1" t="s">
        <v>114</v>
      </c>
      <c r="F12" s="1" t="s">
        <v>166</v>
      </c>
      <c r="G12" s="1" t="s">
        <v>170</v>
      </c>
      <c r="H12" s="1" t="s">
        <v>171</v>
      </c>
      <c r="I12" s="1" t="s">
        <v>221</v>
      </c>
      <c r="J12" s="1" t="s">
        <v>173</v>
      </c>
      <c r="K12" s="1" t="s">
        <v>221</v>
      </c>
      <c r="L12" s="1" t="s">
        <v>221</v>
      </c>
      <c r="M12" s="1" t="s">
        <v>174</v>
      </c>
      <c r="N12" s="1" t="s">
        <v>174</v>
      </c>
      <c r="O12" s="1" t="s">
        <v>175</v>
      </c>
      <c r="P12" s="1" t="s">
        <v>176</v>
      </c>
      <c r="Q12" s="1" t="s">
        <v>222</v>
      </c>
      <c r="R12" s="1" t="s">
        <v>178</v>
      </c>
      <c r="S12" s="1" t="s">
        <v>179</v>
      </c>
      <c r="T12" s="1" t="s">
        <v>180</v>
      </c>
    </row>
    <row r="13" s="1" customFormat="1" spans="1:20">
      <c r="A13" s="3">
        <v>16510679202</v>
      </c>
      <c r="B13" s="1" t="s">
        <v>166</v>
      </c>
      <c r="C13" s="1" t="s">
        <v>223</v>
      </c>
      <c r="D13" s="1" t="s">
        <v>224</v>
      </c>
      <c r="E13" s="1" t="s">
        <v>110</v>
      </c>
      <c r="F13" s="1" t="s">
        <v>166</v>
      </c>
      <c r="G13" s="1" t="s">
        <v>170</v>
      </c>
      <c r="H13" s="1" t="s">
        <v>171</v>
      </c>
      <c r="I13" s="1" t="s">
        <v>225</v>
      </c>
      <c r="J13" s="1" t="s">
        <v>173</v>
      </c>
      <c r="K13" s="1" t="s">
        <v>225</v>
      </c>
      <c r="L13" s="1" t="s">
        <v>225</v>
      </c>
      <c r="M13" s="1" t="s">
        <v>174</v>
      </c>
      <c r="N13" s="1" t="s">
        <v>174</v>
      </c>
      <c r="O13" s="1" t="s">
        <v>175</v>
      </c>
      <c r="P13" s="1" t="s">
        <v>176</v>
      </c>
      <c r="Q13" s="1" t="s">
        <v>226</v>
      </c>
      <c r="R13" s="1" t="s">
        <v>178</v>
      </c>
      <c r="S13" s="1" t="s">
        <v>179</v>
      </c>
      <c r="T13" s="1" t="s">
        <v>180</v>
      </c>
    </row>
    <row r="14" s="1" customFormat="1" spans="1:20">
      <c r="A14" s="3">
        <v>16510575706</v>
      </c>
      <c r="B14" s="1" t="s">
        <v>166</v>
      </c>
      <c r="C14" s="1" t="s">
        <v>227</v>
      </c>
      <c r="D14" s="1" t="s">
        <v>228</v>
      </c>
      <c r="E14" s="1" t="s">
        <v>229</v>
      </c>
      <c r="F14" s="1" t="s">
        <v>166</v>
      </c>
      <c r="G14" s="1" t="s">
        <v>170</v>
      </c>
      <c r="H14" s="1" t="s">
        <v>171</v>
      </c>
      <c r="I14" s="1" t="s">
        <v>230</v>
      </c>
      <c r="J14" s="1" t="s">
        <v>173</v>
      </c>
      <c r="K14" s="1" t="s">
        <v>230</v>
      </c>
      <c r="L14" s="1" t="s">
        <v>230</v>
      </c>
      <c r="M14" s="1" t="s">
        <v>174</v>
      </c>
      <c r="N14" s="1" t="s">
        <v>174</v>
      </c>
      <c r="O14" s="1" t="s">
        <v>175</v>
      </c>
      <c r="P14" s="1" t="s">
        <v>176</v>
      </c>
      <c r="Q14" s="1" t="s">
        <v>231</v>
      </c>
      <c r="R14" s="1" t="s">
        <v>178</v>
      </c>
      <c r="S14" s="1" t="s">
        <v>179</v>
      </c>
      <c r="T14" s="1" t="s">
        <v>180</v>
      </c>
    </row>
    <row r="15" s="1" customFormat="1" spans="1:20">
      <c r="A15" s="3">
        <v>16510353043</v>
      </c>
      <c r="B15" s="1" t="s">
        <v>166</v>
      </c>
      <c r="C15" s="1" t="s">
        <v>232</v>
      </c>
      <c r="D15" s="1" t="s">
        <v>233</v>
      </c>
      <c r="E15" s="1" t="s">
        <v>234</v>
      </c>
      <c r="F15" s="1" t="s">
        <v>166</v>
      </c>
      <c r="G15" s="1" t="s">
        <v>170</v>
      </c>
      <c r="H15" s="1" t="s">
        <v>171</v>
      </c>
      <c r="I15" s="1" t="s">
        <v>235</v>
      </c>
      <c r="J15" s="1" t="s">
        <v>173</v>
      </c>
      <c r="K15" s="1" t="s">
        <v>235</v>
      </c>
      <c r="L15" s="1" t="s">
        <v>235</v>
      </c>
      <c r="M15" s="1" t="s">
        <v>174</v>
      </c>
      <c r="N15" s="1" t="s">
        <v>174</v>
      </c>
      <c r="O15" s="1" t="s">
        <v>175</v>
      </c>
      <c r="P15" s="1" t="s">
        <v>176</v>
      </c>
      <c r="Q15" s="1" t="s">
        <v>236</v>
      </c>
      <c r="R15" s="1" t="s">
        <v>178</v>
      </c>
      <c r="S15" s="1" t="s">
        <v>179</v>
      </c>
      <c r="T15" s="1" t="s">
        <v>180</v>
      </c>
    </row>
    <row r="16" s="1" customFormat="1" spans="1:20">
      <c r="A16" s="3">
        <v>16510306563</v>
      </c>
      <c r="B16" s="1" t="s">
        <v>166</v>
      </c>
      <c r="C16" s="1" t="s">
        <v>237</v>
      </c>
      <c r="D16" s="1" t="s">
        <v>238</v>
      </c>
      <c r="E16" s="1" t="s">
        <v>99</v>
      </c>
      <c r="F16" s="1" t="s">
        <v>166</v>
      </c>
      <c r="G16" s="1" t="s">
        <v>170</v>
      </c>
      <c r="H16" s="1" t="s">
        <v>171</v>
      </c>
      <c r="I16" s="1" t="s">
        <v>239</v>
      </c>
      <c r="J16" s="1" t="s">
        <v>173</v>
      </c>
      <c r="K16" s="1" t="s">
        <v>239</v>
      </c>
      <c r="L16" s="1" t="s">
        <v>239</v>
      </c>
      <c r="M16" s="1" t="s">
        <v>174</v>
      </c>
      <c r="N16" s="1" t="s">
        <v>174</v>
      </c>
      <c r="O16" s="1" t="s">
        <v>175</v>
      </c>
      <c r="P16" s="1" t="s">
        <v>176</v>
      </c>
      <c r="Q16" s="1" t="s">
        <v>240</v>
      </c>
      <c r="R16" s="1" t="s">
        <v>178</v>
      </c>
      <c r="S16" s="1" t="s">
        <v>179</v>
      </c>
      <c r="T16" s="1" t="s">
        <v>180</v>
      </c>
    </row>
    <row r="17" s="1" customFormat="1" spans="1:20">
      <c r="A17" s="3">
        <v>16507804977</v>
      </c>
      <c r="B17" s="1" t="s">
        <v>166</v>
      </c>
      <c r="C17" s="1" t="s">
        <v>241</v>
      </c>
      <c r="D17" s="1" t="s">
        <v>242</v>
      </c>
      <c r="E17" s="1" t="s">
        <v>95</v>
      </c>
      <c r="F17" s="1" t="s">
        <v>166</v>
      </c>
      <c r="G17" s="1" t="s">
        <v>170</v>
      </c>
      <c r="H17" s="1" t="s">
        <v>171</v>
      </c>
      <c r="I17" s="1" t="s">
        <v>243</v>
      </c>
      <c r="J17" s="1" t="s">
        <v>173</v>
      </c>
      <c r="K17" s="1" t="s">
        <v>243</v>
      </c>
      <c r="L17" s="1" t="s">
        <v>243</v>
      </c>
      <c r="M17" s="1" t="s">
        <v>174</v>
      </c>
      <c r="N17" s="1" t="s">
        <v>174</v>
      </c>
      <c r="O17" s="1" t="s">
        <v>175</v>
      </c>
      <c r="P17" s="1" t="s">
        <v>176</v>
      </c>
      <c r="Q17" s="1" t="s">
        <v>244</v>
      </c>
      <c r="R17" s="1" t="s">
        <v>178</v>
      </c>
      <c r="S17" s="1" t="s">
        <v>179</v>
      </c>
      <c r="T17" s="1" t="s">
        <v>180</v>
      </c>
    </row>
    <row r="18" s="1" customFormat="1" spans="1:20">
      <c r="A18" s="3">
        <v>16507667169</v>
      </c>
      <c r="B18" s="1" t="s">
        <v>166</v>
      </c>
      <c r="C18" s="1" t="s">
        <v>245</v>
      </c>
      <c r="D18" s="1" t="s">
        <v>246</v>
      </c>
      <c r="E18" s="1" t="s">
        <v>91</v>
      </c>
      <c r="F18" s="1" t="s">
        <v>166</v>
      </c>
      <c r="G18" s="1" t="s">
        <v>170</v>
      </c>
      <c r="H18" s="1" t="s">
        <v>171</v>
      </c>
      <c r="I18" s="1" t="s">
        <v>247</v>
      </c>
      <c r="J18" s="1" t="s">
        <v>173</v>
      </c>
      <c r="K18" s="1" t="s">
        <v>247</v>
      </c>
      <c r="L18" s="1" t="s">
        <v>247</v>
      </c>
      <c r="M18" s="1" t="s">
        <v>174</v>
      </c>
      <c r="N18" s="1" t="s">
        <v>174</v>
      </c>
      <c r="O18" s="1" t="s">
        <v>175</v>
      </c>
      <c r="P18" s="1" t="s">
        <v>176</v>
      </c>
      <c r="Q18" s="1" t="s">
        <v>248</v>
      </c>
      <c r="R18" s="1" t="s">
        <v>178</v>
      </c>
      <c r="S18" s="1" t="s">
        <v>179</v>
      </c>
      <c r="T18" s="1" t="s">
        <v>180</v>
      </c>
    </row>
    <row r="19" s="1" customFormat="1" spans="1:20">
      <c r="A19" s="3">
        <v>16507349192</v>
      </c>
      <c r="B19" s="1" t="s">
        <v>166</v>
      </c>
      <c r="C19" s="1" t="s">
        <v>249</v>
      </c>
      <c r="D19" s="1" t="s">
        <v>250</v>
      </c>
      <c r="E19" s="1" t="s">
        <v>89</v>
      </c>
      <c r="F19" s="1" t="s">
        <v>166</v>
      </c>
      <c r="G19" s="1" t="s">
        <v>170</v>
      </c>
      <c r="H19" s="1" t="s">
        <v>171</v>
      </c>
      <c r="I19" s="1" t="s">
        <v>251</v>
      </c>
      <c r="J19" s="1" t="s">
        <v>173</v>
      </c>
      <c r="K19" s="1" t="s">
        <v>251</v>
      </c>
      <c r="L19" s="1" t="s">
        <v>251</v>
      </c>
      <c r="M19" s="1" t="s">
        <v>174</v>
      </c>
      <c r="N19" s="1" t="s">
        <v>174</v>
      </c>
      <c r="O19" s="1" t="s">
        <v>175</v>
      </c>
      <c r="P19" s="1" t="s">
        <v>176</v>
      </c>
      <c r="Q19" s="1" t="s">
        <v>252</v>
      </c>
      <c r="R19" s="1" t="s">
        <v>178</v>
      </c>
      <c r="S19" s="1" t="s">
        <v>179</v>
      </c>
      <c r="T19" s="1" t="s">
        <v>180</v>
      </c>
    </row>
    <row r="20" s="1" customFormat="1" spans="1:20">
      <c r="A20" s="3">
        <v>16506992266</v>
      </c>
      <c r="B20" s="1" t="s">
        <v>166</v>
      </c>
      <c r="C20" s="1" t="s">
        <v>253</v>
      </c>
      <c r="D20" s="1" t="s">
        <v>215</v>
      </c>
      <c r="E20" s="1" t="s">
        <v>254</v>
      </c>
      <c r="F20" s="1" t="s">
        <v>166</v>
      </c>
      <c r="G20" s="1" t="s">
        <v>170</v>
      </c>
      <c r="H20" s="1" t="s">
        <v>171</v>
      </c>
      <c r="I20" s="1" t="s">
        <v>255</v>
      </c>
      <c r="J20" s="1" t="s">
        <v>173</v>
      </c>
      <c r="K20" s="1" t="s">
        <v>255</v>
      </c>
      <c r="L20" s="1" t="s">
        <v>255</v>
      </c>
      <c r="M20" s="1" t="s">
        <v>174</v>
      </c>
      <c r="N20" s="1" t="s">
        <v>174</v>
      </c>
      <c r="O20" s="1" t="s">
        <v>175</v>
      </c>
      <c r="P20" s="1" t="s">
        <v>176</v>
      </c>
      <c r="Q20" s="1" t="s">
        <v>256</v>
      </c>
      <c r="R20" s="1" t="s">
        <v>178</v>
      </c>
      <c r="S20" s="1" t="s">
        <v>179</v>
      </c>
      <c r="T20" s="1" t="s">
        <v>180</v>
      </c>
    </row>
    <row r="21" s="1" customFormat="1" spans="1:20">
      <c r="A21" s="3">
        <v>16506985779</v>
      </c>
      <c r="B21" s="1" t="s">
        <v>166</v>
      </c>
      <c r="C21" s="1" t="s">
        <v>257</v>
      </c>
      <c r="D21" s="1" t="s">
        <v>258</v>
      </c>
      <c r="E21" s="1" t="s">
        <v>83</v>
      </c>
      <c r="F21" s="1" t="s">
        <v>166</v>
      </c>
      <c r="G21" s="1" t="s">
        <v>170</v>
      </c>
      <c r="H21" s="1" t="s">
        <v>171</v>
      </c>
      <c r="I21" s="1" t="s">
        <v>259</v>
      </c>
      <c r="J21" s="1" t="s">
        <v>173</v>
      </c>
      <c r="K21" s="1" t="s">
        <v>259</v>
      </c>
      <c r="L21" s="1" t="s">
        <v>259</v>
      </c>
      <c r="M21" s="1" t="s">
        <v>174</v>
      </c>
      <c r="N21" s="1" t="s">
        <v>174</v>
      </c>
      <c r="O21" s="1" t="s">
        <v>175</v>
      </c>
      <c r="P21" s="1" t="s">
        <v>176</v>
      </c>
      <c r="Q21" s="1" t="s">
        <v>260</v>
      </c>
      <c r="R21" s="1" t="s">
        <v>178</v>
      </c>
      <c r="S21" s="1" t="s">
        <v>179</v>
      </c>
      <c r="T21" s="1" t="s">
        <v>180</v>
      </c>
    </row>
    <row r="22" s="1" customFormat="1" spans="1:20">
      <c r="A22" s="3">
        <v>16506977631</v>
      </c>
      <c r="B22" s="1" t="s">
        <v>166</v>
      </c>
      <c r="C22" s="1" t="s">
        <v>261</v>
      </c>
      <c r="D22" s="1" t="s">
        <v>262</v>
      </c>
      <c r="E22" s="1" t="s">
        <v>80</v>
      </c>
      <c r="F22" s="1" t="s">
        <v>166</v>
      </c>
      <c r="G22" s="1" t="s">
        <v>170</v>
      </c>
      <c r="H22" s="1" t="s">
        <v>171</v>
      </c>
      <c r="I22" s="1" t="s">
        <v>175</v>
      </c>
      <c r="J22" s="1" t="s">
        <v>173</v>
      </c>
      <c r="K22" s="1" t="s">
        <v>175</v>
      </c>
      <c r="L22" s="1" t="s">
        <v>175</v>
      </c>
      <c r="M22" s="1" t="s">
        <v>174</v>
      </c>
      <c r="N22" s="1" t="s">
        <v>174</v>
      </c>
      <c r="O22" s="1" t="s">
        <v>175</v>
      </c>
      <c r="P22" s="1" t="s">
        <v>176</v>
      </c>
      <c r="Q22" s="1" t="s">
        <v>263</v>
      </c>
      <c r="R22" s="1" t="s">
        <v>178</v>
      </c>
      <c r="S22" s="1" t="s">
        <v>179</v>
      </c>
      <c r="T22" s="1" t="s">
        <v>180</v>
      </c>
    </row>
    <row r="23" s="1" customFormat="1" spans="1:20">
      <c r="A23" s="3">
        <v>16506938378</v>
      </c>
      <c r="B23" s="1" t="s">
        <v>166</v>
      </c>
      <c r="C23" s="1" t="s">
        <v>264</v>
      </c>
      <c r="D23" s="1" t="s">
        <v>265</v>
      </c>
      <c r="E23" s="1" t="s">
        <v>77</v>
      </c>
      <c r="F23" s="1" t="s">
        <v>166</v>
      </c>
      <c r="G23" s="1" t="s">
        <v>170</v>
      </c>
      <c r="H23" s="1" t="s">
        <v>171</v>
      </c>
      <c r="I23" s="1" t="s">
        <v>266</v>
      </c>
      <c r="J23" s="1" t="s">
        <v>173</v>
      </c>
      <c r="K23" s="1" t="s">
        <v>266</v>
      </c>
      <c r="L23" s="1" t="s">
        <v>266</v>
      </c>
      <c r="M23" s="1" t="s">
        <v>174</v>
      </c>
      <c r="N23" s="1" t="s">
        <v>174</v>
      </c>
      <c r="O23" s="1" t="s">
        <v>175</v>
      </c>
      <c r="P23" s="1" t="s">
        <v>176</v>
      </c>
      <c r="Q23" s="1" t="s">
        <v>267</v>
      </c>
      <c r="R23" s="1" t="s">
        <v>178</v>
      </c>
      <c r="S23" s="1" t="s">
        <v>179</v>
      </c>
      <c r="T23" s="1" t="s">
        <v>180</v>
      </c>
    </row>
    <row r="24" s="1" customFormat="1" spans="1:20">
      <c r="A24" s="3">
        <v>16506833869</v>
      </c>
      <c r="B24" s="1" t="s">
        <v>166</v>
      </c>
      <c r="C24" s="1" t="s">
        <v>268</v>
      </c>
      <c r="D24" s="1" t="s">
        <v>269</v>
      </c>
      <c r="E24" s="1" t="s">
        <v>75</v>
      </c>
      <c r="F24" s="1" t="s">
        <v>166</v>
      </c>
      <c r="G24" s="1" t="s">
        <v>170</v>
      </c>
      <c r="H24" s="1" t="s">
        <v>171</v>
      </c>
      <c r="I24" s="1" t="s">
        <v>270</v>
      </c>
      <c r="J24" s="1" t="s">
        <v>173</v>
      </c>
      <c r="K24" s="1" t="s">
        <v>270</v>
      </c>
      <c r="L24" s="1" t="s">
        <v>270</v>
      </c>
      <c r="M24" s="1" t="s">
        <v>174</v>
      </c>
      <c r="N24" s="1" t="s">
        <v>174</v>
      </c>
      <c r="O24" s="1" t="s">
        <v>175</v>
      </c>
      <c r="P24" s="1" t="s">
        <v>176</v>
      </c>
      <c r="Q24" s="1" t="s">
        <v>271</v>
      </c>
      <c r="R24" s="1" t="s">
        <v>178</v>
      </c>
      <c r="S24" s="1" t="s">
        <v>179</v>
      </c>
      <c r="T24" s="1" t="s">
        <v>180</v>
      </c>
    </row>
    <row r="25" s="1" customFormat="1" spans="1:20">
      <c r="A25" s="3">
        <v>16506815119</v>
      </c>
      <c r="B25" s="1" t="s">
        <v>166</v>
      </c>
      <c r="C25" s="1" t="s">
        <v>272</v>
      </c>
      <c r="D25" s="1" t="s">
        <v>273</v>
      </c>
      <c r="E25" s="1" t="s">
        <v>73</v>
      </c>
      <c r="F25" s="1" t="s">
        <v>166</v>
      </c>
      <c r="G25" s="1" t="s">
        <v>170</v>
      </c>
      <c r="H25" s="1" t="s">
        <v>171</v>
      </c>
      <c r="I25" s="1" t="s">
        <v>274</v>
      </c>
      <c r="J25" s="1" t="s">
        <v>173</v>
      </c>
      <c r="K25" s="1" t="s">
        <v>274</v>
      </c>
      <c r="L25" s="1" t="s">
        <v>274</v>
      </c>
      <c r="M25" s="1" t="s">
        <v>174</v>
      </c>
      <c r="N25" s="1" t="s">
        <v>174</v>
      </c>
      <c r="O25" s="1" t="s">
        <v>175</v>
      </c>
      <c r="P25" s="1" t="s">
        <v>176</v>
      </c>
      <c r="Q25" s="1" t="s">
        <v>275</v>
      </c>
      <c r="R25" s="1" t="s">
        <v>178</v>
      </c>
      <c r="S25" s="1" t="s">
        <v>179</v>
      </c>
      <c r="T25" s="1" t="s">
        <v>180</v>
      </c>
    </row>
    <row r="26" s="1" customFormat="1" spans="1:20">
      <c r="A26" s="3">
        <v>16506743416</v>
      </c>
      <c r="B26" s="1" t="s">
        <v>166</v>
      </c>
      <c r="C26" s="1" t="s">
        <v>276</v>
      </c>
      <c r="D26" s="1" t="s">
        <v>277</v>
      </c>
      <c r="E26" s="1" t="s">
        <v>70</v>
      </c>
      <c r="F26" s="1" t="s">
        <v>166</v>
      </c>
      <c r="G26" s="1" t="s">
        <v>170</v>
      </c>
      <c r="H26" s="1" t="s">
        <v>171</v>
      </c>
      <c r="I26" s="1" t="s">
        <v>175</v>
      </c>
      <c r="J26" s="1" t="s">
        <v>173</v>
      </c>
      <c r="K26" s="1" t="s">
        <v>175</v>
      </c>
      <c r="L26" s="1" t="s">
        <v>175</v>
      </c>
      <c r="M26" s="1" t="s">
        <v>174</v>
      </c>
      <c r="N26" s="1" t="s">
        <v>174</v>
      </c>
      <c r="O26" s="1" t="s">
        <v>175</v>
      </c>
      <c r="P26" s="1" t="s">
        <v>176</v>
      </c>
      <c r="Q26" s="1" t="s">
        <v>278</v>
      </c>
      <c r="R26" s="1" t="s">
        <v>178</v>
      </c>
      <c r="S26" s="1" t="s">
        <v>179</v>
      </c>
      <c r="T26" s="1" t="s">
        <v>180</v>
      </c>
    </row>
    <row r="27" s="1" customFormat="1" spans="1:20">
      <c r="A27" s="3">
        <v>16506717656</v>
      </c>
      <c r="B27" s="1" t="s">
        <v>166</v>
      </c>
      <c r="C27" s="1" t="s">
        <v>279</v>
      </c>
      <c r="D27" s="1" t="s">
        <v>280</v>
      </c>
      <c r="E27" s="1" t="s">
        <v>66</v>
      </c>
      <c r="F27" s="1" t="s">
        <v>166</v>
      </c>
      <c r="G27" s="1" t="s">
        <v>170</v>
      </c>
      <c r="H27" s="1" t="s">
        <v>171</v>
      </c>
      <c r="I27" s="1" t="s">
        <v>281</v>
      </c>
      <c r="J27" s="1" t="s">
        <v>173</v>
      </c>
      <c r="K27" s="1" t="s">
        <v>281</v>
      </c>
      <c r="L27" s="1" t="s">
        <v>281</v>
      </c>
      <c r="M27" s="1" t="s">
        <v>174</v>
      </c>
      <c r="N27" s="1" t="s">
        <v>174</v>
      </c>
      <c r="O27" s="1" t="s">
        <v>175</v>
      </c>
      <c r="P27" s="1" t="s">
        <v>176</v>
      </c>
      <c r="Q27" s="1" t="s">
        <v>282</v>
      </c>
      <c r="R27" s="1" t="s">
        <v>178</v>
      </c>
      <c r="S27" s="1" t="s">
        <v>179</v>
      </c>
      <c r="T27" s="1" t="s">
        <v>180</v>
      </c>
    </row>
    <row r="28" s="1" customFormat="1" spans="1:20">
      <c r="A28" s="3">
        <v>16506654646</v>
      </c>
      <c r="B28" s="1" t="s">
        <v>166</v>
      </c>
      <c r="C28" s="1" t="s">
        <v>283</v>
      </c>
      <c r="D28" s="1" t="s">
        <v>284</v>
      </c>
      <c r="E28" s="1" t="s">
        <v>63</v>
      </c>
      <c r="F28" s="1" t="s">
        <v>166</v>
      </c>
      <c r="G28" s="1" t="s">
        <v>170</v>
      </c>
      <c r="H28" s="1" t="s">
        <v>171</v>
      </c>
      <c r="I28" s="1" t="s">
        <v>285</v>
      </c>
      <c r="J28" s="1" t="s">
        <v>173</v>
      </c>
      <c r="K28" s="1" t="s">
        <v>285</v>
      </c>
      <c r="L28" s="1" t="s">
        <v>285</v>
      </c>
      <c r="M28" s="1" t="s">
        <v>174</v>
      </c>
      <c r="N28" s="1" t="s">
        <v>174</v>
      </c>
      <c r="O28" s="1" t="s">
        <v>175</v>
      </c>
      <c r="P28" s="1" t="s">
        <v>176</v>
      </c>
      <c r="Q28" s="1" t="s">
        <v>286</v>
      </c>
      <c r="R28" s="1" t="s">
        <v>178</v>
      </c>
      <c r="S28" s="1" t="s">
        <v>179</v>
      </c>
      <c r="T28" s="1" t="s">
        <v>180</v>
      </c>
    </row>
    <row r="29" s="1" customFormat="1" spans="1:20">
      <c r="A29" s="3">
        <v>16506643570</v>
      </c>
      <c r="B29" s="1" t="s">
        <v>166</v>
      </c>
      <c r="C29" s="1" t="s">
        <v>287</v>
      </c>
      <c r="D29" s="1" t="s">
        <v>288</v>
      </c>
      <c r="E29" s="1" t="s">
        <v>60</v>
      </c>
      <c r="F29" s="1" t="s">
        <v>166</v>
      </c>
      <c r="G29" s="1" t="s">
        <v>170</v>
      </c>
      <c r="H29" s="1" t="s">
        <v>171</v>
      </c>
      <c r="I29" s="1" t="s">
        <v>175</v>
      </c>
      <c r="J29" s="1" t="s">
        <v>173</v>
      </c>
      <c r="K29" s="1" t="s">
        <v>175</v>
      </c>
      <c r="L29" s="1" t="s">
        <v>175</v>
      </c>
      <c r="M29" s="1" t="s">
        <v>174</v>
      </c>
      <c r="N29" s="1" t="s">
        <v>174</v>
      </c>
      <c r="O29" s="1" t="s">
        <v>175</v>
      </c>
      <c r="P29" s="1" t="s">
        <v>176</v>
      </c>
      <c r="Q29" s="1" t="s">
        <v>289</v>
      </c>
      <c r="R29" s="1" t="s">
        <v>178</v>
      </c>
      <c r="S29" s="1" t="s">
        <v>179</v>
      </c>
      <c r="T29" s="1" t="s">
        <v>180</v>
      </c>
    </row>
    <row r="30" s="1" customFormat="1" spans="1:20">
      <c r="A30" s="3">
        <v>16506615542</v>
      </c>
      <c r="B30" s="1" t="s">
        <v>166</v>
      </c>
      <c r="C30" s="1" t="s">
        <v>290</v>
      </c>
      <c r="D30" s="1" t="s">
        <v>291</v>
      </c>
      <c r="E30" s="1" t="s">
        <v>57</v>
      </c>
      <c r="F30" s="1" t="s">
        <v>166</v>
      </c>
      <c r="G30" s="1" t="s">
        <v>170</v>
      </c>
      <c r="H30" s="1" t="s">
        <v>171</v>
      </c>
      <c r="I30" s="1" t="s">
        <v>292</v>
      </c>
      <c r="J30" s="1" t="s">
        <v>173</v>
      </c>
      <c r="K30" s="1" t="s">
        <v>292</v>
      </c>
      <c r="L30" s="1" t="s">
        <v>292</v>
      </c>
      <c r="M30" s="1" t="s">
        <v>174</v>
      </c>
      <c r="N30" s="1" t="s">
        <v>174</v>
      </c>
      <c r="O30" s="1" t="s">
        <v>175</v>
      </c>
      <c r="P30" s="1" t="s">
        <v>176</v>
      </c>
      <c r="Q30" s="1" t="s">
        <v>293</v>
      </c>
      <c r="R30" s="1" t="s">
        <v>178</v>
      </c>
      <c r="S30" s="1" t="s">
        <v>179</v>
      </c>
      <c r="T30" s="1" t="s">
        <v>180</v>
      </c>
    </row>
    <row r="31" s="1" customFormat="1" spans="1:20">
      <c r="A31" s="3">
        <v>16506608300</v>
      </c>
      <c r="B31" s="1" t="s">
        <v>166</v>
      </c>
      <c r="C31" s="1" t="s">
        <v>294</v>
      </c>
      <c r="D31" s="1" t="s">
        <v>295</v>
      </c>
      <c r="E31" s="1" t="s">
        <v>54</v>
      </c>
      <c r="F31" s="1" t="s">
        <v>166</v>
      </c>
      <c r="G31" s="1" t="s">
        <v>170</v>
      </c>
      <c r="H31" s="1" t="s">
        <v>171</v>
      </c>
      <c r="I31" s="1" t="s">
        <v>296</v>
      </c>
      <c r="J31" s="1" t="s">
        <v>173</v>
      </c>
      <c r="K31" s="1" t="s">
        <v>296</v>
      </c>
      <c r="L31" s="1" t="s">
        <v>296</v>
      </c>
      <c r="M31" s="1" t="s">
        <v>174</v>
      </c>
      <c r="N31" s="1" t="s">
        <v>174</v>
      </c>
      <c r="O31" s="1" t="s">
        <v>175</v>
      </c>
      <c r="P31" s="1" t="s">
        <v>176</v>
      </c>
      <c r="Q31" s="1" t="s">
        <v>297</v>
      </c>
      <c r="R31" s="1" t="s">
        <v>178</v>
      </c>
      <c r="S31" s="1" t="s">
        <v>179</v>
      </c>
      <c r="T31" s="1" t="s">
        <v>180</v>
      </c>
    </row>
    <row r="32" s="1" customFormat="1" spans="1:20">
      <c r="A32" s="3">
        <v>16499039909</v>
      </c>
      <c r="B32" s="1" t="s">
        <v>298</v>
      </c>
      <c r="C32" s="1" t="s">
        <v>299</v>
      </c>
      <c r="D32" s="1" t="s">
        <v>300</v>
      </c>
      <c r="E32" s="1" t="s">
        <v>301</v>
      </c>
      <c r="F32" s="1" t="s">
        <v>166</v>
      </c>
      <c r="G32" s="1" t="s">
        <v>170</v>
      </c>
      <c r="H32" s="1" t="s">
        <v>171</v>
      </c>
      <c r="I32" s="1" t="s">
        <v>302</v>
      </c>
      <c r="J32" s="1" t="s">
        <v>173</v>
      </c>
      <c r="K32" s="1" t="s">
        <v>302</v>
      </c>
      <c r="L32" s="1" t="s">
        <v>302</v>
      </c>
      <c r="M32" s="1" t="s">
        <v>174</v>
      </c>
      <c r="N32" s="1" t="s">
        <v>174</v>
      </c>
      <c r="O32" s="1" t="s">
        <v>175</v>
      </c>
      <c r="P32" s="1" t="s">
        <v>176</v>
      </c>
      <c r="Q32" s="1" t="s">
        <v>303</v>
      </c>
      <c r="R32" s="1" t="s">
        <v>178</v>
      </c>
      <c r="S32" s="1" t="s">
        <v>179</v>
      </c>
      <c r="T32" s="1" t="s">
        <v>180</v>
      </c>
    </row>
    <row r="33" s="1" customFormat="1" spans="1:20">
      <c r="A33" s="3">
        <v>16485436000</v>
      </c>
      <c r="B33" s="1" t="s">
        <v>304</v>
      </c>
      <c r="C33" s="1" t="s">
        <v>305</v>
      </c>
      <c r="D33" s="1" t="s">
        <v>306</v>
      </c>
      <c r="E33" s="1" t="s">
        <v>307</v>
      </c>
      <c r="F33" s="1" t="s">
        <v>298</v>
      </c>
      <c r="G33" s="1" t="s">
        <v>170</v>
      </c>
      <c r="H33" s="1" t="s">
        <v>171</v>
      </c>
      <c r="I33" s="1" t="s">
        <v>308</v>
      </c>
      <c r="J33" s="1" t="s">
        <v>173</v>
      </c>
      <c r="K33" s="1" t="s">
        <v>308</v>
      </c>
      <c r="L33" s="1" t="s">
        <v>308</v>
      </c>
      <c r="M33" s="1" t="s">
        <v>174</v>
      </c>
      <c r="N33" s="1" t="s">
        <v>174</v>
      </c>
      <c r="O33" s="1" t="s">
        <v>175</v>
      </c>
      <c r="P33" s="1" t="s">
        <v>176</v>
      </c>
      <c r="Q33" s="1" t="s">
        <v>309</v>
      </c>
      <c r="R33" s="1" t="s">
        <v>178</v>
      </c>
      <c r="S33" s="1" t="s">
        <v>179</v>
      </c>
      <c r="T33" s="1" t="s">
        <v>180</v>
      </c>
    </row>
    <row r="34" s="1" customFormat="1" spans="1:20">
      <c r="A34" s="3">
        <v>16470032971</v>
      </c>
      <c r="B34" s="1" t="s">
        <v>310</v>
      </c>
      <c r="C34" s="1" t="s">
        <v>311</v>
      </c>
      <c r="D34" s="1" t="s">
        <v>312</v>
      </c>
      <c r="E34" s="1" t="s">
        <v>313</v>
      </c>
      <c r="F34" s="1" t="s">
        <v>166</v>
      </c>
      <c r="G34" s="1" t="s">
        <v>170</v>
      </c>
      <c r="H34" s="1" t="s">
        <v>171</v>
      </c>
      <c r="I34" s="1" t="s">
        <v>314</v>
      </c>
      <c r="J34" s="1" t="s">
        <v>173</v>
      </c>
      <c r="K34" s="1" t="s">
        <v>314</v>
      </c>
      <c r="L34" s="1" t="s">
        <v>314</v>
      </c>
      <c r="M34" s="1" t="s">
        <v>174</v>
      </c>
      <c r="N34" s="1" t="s">
        <v>174</v>
      </c>
      <c r="O34" s="1" t="s">
        <v>175</v>
      </c>
      <c r="P34" s="1" t="s">
        <v>176</v>
      </c>
      <c r="Q34" s="1" t="s">
        <v>315</v>
      </c>
      <c r="R34" s="1" t="s">
        <v>178</v>
      </c>
      <c r="S34" s="1" t="s">
        <v>179</v>
      </c>
      <c r="T34" s="1" t="s">
        <v>180</v>
      </c>
    </row>
    <row r="35" s="1" customFormat="1" spans="1:20">
      <c r="A35" s="3">
        <v>16469212154</v>
      </c>
      <c r="B35" s="1" t="s">
        <v>316</v>
      </c>
      <c r="C35" s="1" t="s">
        <v>317</v>
      </c>
      <c r="D35" s="1" t="s">
        <v>318</v>
      </c>
      <c r="E35" s="1" t="s">
        <v>319</v>
      </c>
      <c r="F35" s="1" t="s">
        <v>298</v>
      </c>
      <c r="G35" s="1" t="s">
        <v>170</v>
      </c>
      <c r="H35" s="1" t="s">
        <v>171</v>
      </c>
      <c r="I35" s="1" t="s">
        <v>320</v>
      </c>
      <c r="J35" s="1" t="s">
        <v>173</v>
      </c>
      <c r="K35" s="1" t="s">
        <v>320</v>
      </c>
      <c r="L35" s="1" t="s">
        <v>320</v>
      </c>
      <c r="M35" s="1" t="s">
        <v>174</v>
      </c>
      <c r="N35" s="1" t="s">
        <v>174</v>
      </c>
      <c r="O35" s="1" t="s">
        <v>175</v>
      </c>
      <c r="P35" s="1" t="s">
        <v>176</v>
      </c>
      <c r="Q35" s="1" t="s">
        <v>321</v>
      </c>
      <c r="R35" s="1" t="s">
        <v>178</v>
      </c>
      <c r="S35" s="1" t="s">
        <v>179</v>
      </c>
      <c r="T35" s="1" t="s">
        <v>180</v>
      </c>
    </row>
    <row r="36" s="1" customFormat="1" spans="1:20">
      <c r="A36" s="3">
        <v>16465053045</v>
      </c>
      <c r="B36" s="1" t="s">
        <v>316</v>
      </c>
      <c r="C36" s="1" t="s">
        <v>322</v>
      </c>
      <c r="D36" s="1" t="s">
        <v>323</v>
      </c>
      <c r="E36" s="1" t="s">
        <v>324</v>
      </c>
      <c r="F36" s="1" t="s">
        <v>166</v>
      </c>
      <c r="G36" s="1" t="s">
        <v>170</v>
      </c>
      <c r="H36" s="1" t="s">
        <v>171</v>
      </c>
      <c r="I36" s="1" t="s">
        <v>325</v>
      </c>
      <c r="J36" s="1" t="s">
        <v>173</v>
      </c>
      <c r="K36" s="1" t="s">
        <v>325</v>
      </c>
      <c r="L36" s="1" t="s">
        <v>325</v>
      </c>
      <c r="M36" s="1" t="s">
        <v>174</v>
      </c>
      <c r="N36" s="1" t="s">
        <v>174</v>
      </c>
      <c r="O36" s="1" t="s">
        <v>175</v>
      </c>
      <c r="P36" s="1" t="s">
        <v>176</v>
      </c>
      <c r="Q36" s="1" t="s">
        <v>326</v>
      </c>
      <c r="R36" s="1" t="s">
        <v>178</v>
      </c>
      <c r="S36" s="1" t="s">
        <v>179</v>
      </c>
      <c r="T36" s="1" t="s">
        <v>180</v>
      </c>
    </row>
    <row r="37" s="1" customFormat="1" spans="1:20">
      <c r="A37" s="3">
        <v>16456825463</v>
      </c>
      <c r="B37" s="1" t="s">
        <v>327</v>
      </c>
      <c r="C37" s="1" t="s">
        <v>328</v>
      </c>
      <c r="D37" s="1" t="s">
        <v>329</v>
      </c>
      <c r="E37" s="1" t="s">
        <v>330</v>
      </c>
      <c r="F37" s="1" t="s">
        <v>166</v>
      </c>
      <c r="G37" s="1" t="s">
        <v>170</v>
      </c>
      <c r="H37" s="1" t="s">
        <v>171</v>
      </c>
      <c r="I37" s="1" t="s">
        <v>331</v>
      </c>
      <c r="J37" s="1" t="s">
        <v>173</v>
      </c>
      <c r="K37" s="1" t="s">
        <v>331</v>
      </c>
      <c r="L37" s="1" t="s">
        <v>331</v>
      </c>
      <c r="M37" s="1" t="s">
        <v>174</v>
      </c>
      <c r="N37" s="1" t="s">
        <v>174</v>
      </c>
      <c r="O37" s="1" t="s">
        <v>175</v>
      </c>
      <c r="P37" s="1" t="s">
        <v>176</v>
      </c>
      <c r="Q37" s="1" t="s">
        <v>332</v>
      </c>
      <c r="R37" s="1" t="s">
        <v>178</v>
      </c>
      <c r="S37" s="1" t="s">
        <v>179</v>
      </c>
      <c r="T37" s="1" t="s">
        <v>180</v>
      </c>
    </row>
    <row r="38" s="1" customFormat="1" spans="1:20">
      <c r="A38" s="3">
        <v>16438372320</v>
      </c>
      <c r="B38" s="1" t="s">
        <v>333</v>
      </c>
      <c r="C38" s="1" t="s">
        <v>334</v>
      </c>
      <c r="D38" s="1" t="s">
        <v>329</v>
      </c>
      <c r="E38" s="1" t="s">
        <v>335</v>
      </c>
      <c r="F38" s="1" t="s">
        <v>166</v>
      </c>
      <c r="G38" s="1" t="s">
        <v>170</v>
      </c>
      <c r="H38" s="1" t="s">
        <v>171</v>
      </c>
      <c r="I38" s="1" t="s">
        <v>331</v>
      </c>
      <c r="J38" s="1" t="s">
        <v>173</v>
      </c>
      <c r="K38" s="1" t="s">
        <v>331</v>
      </c>
      <c r="L38" s="1" t="s">
        <v>331</v>
      </c>
      <c r="M38" s="1" t="s">
        <v>174</v>
      </c>
      <c r="N38" s="1" t="s">
        <v>174</v>
      </c>
      <c r="O38" s="1" t="s">
        <v>175</v>
      </c>
      <c r="P38" s="1" t="s">
        <v>176</v>
      </c>
      <c r="Q38" s="1" t="s">
        <v>336</v>
      </c>
      <c r="R38" s="1" t="s">
        <v>178</v>
      </c>
      <c r="S38" s="1" t="s">
        <v>179</v>
      </c>
      <c r="T38" s="1" t="s">
        <v>180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2021-10-26T02:33:06Z</dcterms:created>
  <dcterms:modified xsi:type="dcterms:W3CDTF">2021-10-26T02:38:02Z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EBE8763E0BAF48CF83C6367CD4B9EBDD</vt:lpwstr>
  </property>
  <property fmtid="{D5CDD505-2E9C-101B-9397-08002B2CF9AE}" pid="3" name="KSOProductBuildVer">
    <vt:lpwstr>2052-11.1.0.10938</vt:lpwstr>
  </property>
</Properties>
</file>