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对账!$1:$44</definedName>
  </definedNames>
  <calcPr calcId="144525"/>
</workbook>
</file>

<file path=xl/sharedStrings.xml><?xml version="1.0" encoding="utf-8"?>
<sst xmlns="http://schemas.openxmlformats.org/spreadsheetml/2006/main" count="926" uniqueCount="269">
  <si>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</si>
  <si>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</si>
  <si>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</si>
  <si>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</si>
  <si>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</si>
  <si>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</si>
  <si>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</si>
  <si>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</si>
  <si>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</si>
  <si>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</si>
  <si>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</si>
  <si>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</si>
  <si>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</si>
  <si>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</si>
  <si>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</si>
  <si>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</si>
  <si>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</si>
  <si>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</si>
  <si>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</si>
  <si>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</si>
  <si>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</si>
  <si>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</si>
  <si>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</si>
  <si>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</si>
  <si>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</si>
  <si>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</si>
  <si>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</si>
  <si>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[成都]汉庭酒店(成都双流机场店)(69041604)</t>
  </si>
  <si>
    <t>双床房&lt;双人入住&gt;&lt;内宾&gt;&lt;预付&gt;&lt;无早&gt;</t>
  </si>
  <si>
    <t>CNY</t>
  </si>
  <si>
    <t>张友乐</t>
  </si>
  <si>
    <t>CA11323211026CNY</t>
  </si>
  <si>
    <t>未提现</t>
  </si>
  <si>
    <t>携程开票</t>
  </si>
  <si>
    <t>R6102071066392377001</t>
  </si>
  <si>
    <t>[南京]南京金陵大厦(69036801)</t>
  </si>
  <si>
    <t>零压湖景大床间&lt;双人入住&gt;&lt;内宾&gt;&lt;预付&gt;&lt;双早&gt;</t>
  </si>
  <si>
    <t>胡国源</t>
  </si>
  <si>
    <t>取消</t>
  </si>
  <si>
    <t>[杭州]杭州东站智选假日酒店(60985516)</t>
  </si>
  <si>
    <t>标准双床房&lt;双人入住&gt;&lt;内宾&gt;&lt;预付&gt;&lt;无早&gt;</t>
  </si>
  <si>
    <t>王峰</t>
  </si>
  <si>
    <t>[清远]清远狮子湖喜来登度假酒店(54627233)</t>
  </si>
  <si>
    <t>豪华园景双床房&lt;双人入住&gt;&lt;内宾&gt;&lt;预付&gt;&lt;双早&gt;</t>
  </si>
  <si>
    <t>卢婷</t>
  </si>
  <si>
    <t>[上海]格林豪泰(上海松江松东店)(71584136)</t>
  </si>
  <si>
    <t>特价高级大床房&lt;双人入住&gt;&lt;内宾&gt;&lt;预付&gt;&lt;无早&gt;</t>
  </si>
  <si>
    <t>杨国朋</t>
  </si>
  <si>
    <t>[池州]尚客优酒店(池州站前区火车站店)(71988789)</t>
  </si>
  <si>
    <t>标准大床房(无窗)&lt;双人入住&gt;&lt;内宾&gt;&lt;预付&gt;&lt;无早&gt;</t>
  </si>
  <si>
    <t>杜广欢</t>
  </si>
  <si>
    <t>[昆山]格林豪泰(昆山国际会展店)(71451621)</t>
  </si>
  <si>
    <t>大床房&lt;双人入住&gt;&lt;内宾&gt;&lt;预付&gt;&lt;无早&gt;</t>
  </si>
  <si>
    <t>樊治泊</t>
  </si>
  <si>
    <t>[安庆]尚客优连锁酒店(安庆文苑世家店)(70869946)</t>
  </si>
  <si>
    <t>高级大床房&lt;双人入住&gt;&lt;内宾&gt;&lt;预付&gt;&lt;无早&gt;</t>
  </si>
  <si>
    <t>程雪芬</t>
  </si>
  <si>
    <t>[梅州]梅州麓湖山酒店(62500328)</t>
  </si>
  <si>
    <t>公寓标准双人房&lt;双床&gt;&lt;超值特惠&gt;&lt;双人入住&gt;&lt;日历房套餐高价值&gt;&lt;双早&gt;&lt;新酒店礼盒&gt;</t>
  </si>
  <si>
    <t>劳培其</t>
  </si>
  <si>
    <t>[吴川]吴川鼎龙湾海洋主题公寓(71988433)</t>
  </si>
  <si>
    <t>180度全海景双床房&lt;双人入住&gt;&lt;内宾&gt;&lt;预付&gt;&lt;双早&gt;</t>
  </si>
  <si>
    <t>韩伟成</t>
  </si>
  <si>
    <t>[英德]英德徐家庄旅游度假村(78401694)</t>
  </si>
  <si>
    <t>绣山居双人木屋&lt;特惠&gt;&lt;双人入住&gt;&lt;双早&gt;</t>
  </si>
  <si>
    <t>邓庆传,赖同旺</t>
  </si>
  <si>
    <t>acknowledge</t>
  </si>
  <si>
    <t>[成都]锦江之星风尚(成都双流国际机场店)(73247238)</t>
  </si>
  <si>
    <t>标准零压双床房&lt;双人入住&gt;&lt;内宾&gt;&lt;预付&gt;&lt;双早&gt;</t>
  </si>
  <si>
    <t>陈丽丽</t>
  </si>
  <si>
    <t>[北京]北京昆泰嘉华酒店(54938430)</t>
  </si>
  <si>
    <t>标准双床间&lt;双人入住&gt;&lt;中宾&gt;&lt;预付&gt;&lt;无早&gt;</t>
  </si>
  <si>
    <t>高庆普</t>
  </si>
  <si>
    <t>[安顺]安顺豪生温泉度假酒店(80625373)</t>
  </si>
  <si>
    <t>清音双床房&lt;双人入住&gt;&lt;中宾&gt;&lt;日历房套餐高价值&gt;&lt;双早&gt;&lt;新酒店礼盒&gt;</t>
  </si>
  <si>
    <t>欧阳锌</t>
  </si>
  <si>
    <t>[和平]和平热龙温泉度假村(71638387)</t>
  </si>
  <si>
    <t>南湖东岸别墅大床房&lt;特惠专享&gt;&lt;双人入住&gt;&lt;双早&gt;</t>
  </si>
  <si>
    <t>温秋红,萧进文,温秋霞,萧国成</t>
  </si>
  <si>
    <t>公寓标准大床房&lt;大床&gt;&lt;双人入住&gt;&lt;日历房套餐高价值&gt;&lt;双早&gt;&lt;新酒店礼盒&gt;</t>
  </si>
  <si>
    <t>卢彩梅</t>
  </si>
  <si>
    <t>赵国</t>
  </si>
  <si>
    <t>[苏州]麗枫酒店(苏州观前店)(54941859)</t>
  </si>
  <si>
    <t>商务双床房&lt;双人入住&gt;&lt;内宾&gt;&lt;预付&gt;&lt;无早&gt;</t>
  </si>
  <si>
    <t>邱思聪</t>
  </si>
  <si>
    <t>[哈密]格林豪泰酒店(哈密火车站店)(78917420)</t>
  </si>
  <si>
    <t>三人房&lt;双人入住&gt;&lt;内宾&gt;&lt;预付&gt;&lt;无早&gt;</t>
  </si>
  <si>
    <t>古建安</t>
  </si>
  <si>
    <t>豪华大床房&lt;双人入住&gt;&lt;内宾&gt;&lt;预付&gt;&lt;无早&gt;</t>
  </si>
  <si>
    <t>叶世军</t>
  </si>
  <si>
    <t>[泰和]宜尚酒店(泰和中心广场步行街店)(71583594)</t>
  </si>
  <si>
    <t>刘建龙</t>
  </si>
  <si>
    <t>豪华大床房&lt;双人入住&gt;&lt;内宾&gt;&lt;预付&gt;&lt;双早&gt;&lt;新酒店礼盒&gt;</t>
  </si>
  <si>
    <t>谭晶</t>
  </si>
  <si>
    <t>侏宣丞,陈华尊</t>
  </si>
  <si>
    <t>曾苑威</t>
  </si>
  <si>
    <t>[钦州]城市便捷酒店(钦州港区中心广场店)(71586469)</t>
  </si>
  <si>
    <t>精选大床房&lt;双人入住&gt;&lt;内宾&gt;&lt;预付&gt;&lt;无早&gt;</t>
  </si>
  <si>
    <t>刘立清</t>
  </si>
  <si>
    <t>李成乾</t>
  </si>
  <si>
    <t>[重庆]城市便捷(重庆巴南万达广场店)(71583347)</t>
  </si>
  <si>
    <t>苗海兵</t>
  </si>
  <si>
    <t>豪华双床房&lt;双人入住&gt;&lt;内宾&gt;&lt;预付&gt;&lt;双早&gt;&lt;新酒店礼盒&gt;</t>
  </si>
  <si>
    <t>田忠明,张金瑞</t>
  </si>
  <si>
    <t>[苏州]锦江之星(苏州石湖国际教育园店)(60986907)</t>
  </si>
  <si>
    <t>标准房A&lt;双人入住&gt;&lt;内宾&gt;&lt;预付&gt;&lt;无早&gt;</t>
  </si>
  <si>
    <t>邢迪</t>
  </si>
  <si>
    <t>[九江]麗枫酒店(九江火车站店)(64224704)</t>
  </si>
  <si>
    <t>豪华双床房&lt;内宾&gt;&lt;双人入住&gt;&lt;预付&gt;&lt;无早&gt;</t>
  </si>
  <si>
    <t>程亮</t>
  </si>
  <si>
    <t>[梅州]梅州英思廷酒店(80612726)</t>
  </si>
  <si>
    <t>廷悦大床房&lt;内宾&gt;&lt;无早&gt;</t>
  </si>
  <si>
    <t>向中元</t>
  </si>
  <si>
    <t>[贵港]尚客优连锁酒店(贵港港南区政府店)(73259489)</t>
  </si>
  <si>
    <t>标准大床房&lt;双人入住&gt;&lt;内宾&gt;&lt;预付&gt;&lt;无早&gt;</t>
  </si>
  <si>
    <t>杨在锋</t>
  </si>
  <si>
    <t>[北京]锦江之星品尚(北京苹果园地铁站店)(60986655)</t>
  </si>
  <si>
    <t>标准房B&lt;双人入住&gt;&lt;内宾&gt;&lt;预付&gt;&lt;无早&gt;</t>
  </si>
  <si>
    <t>王德涛</t>
  </si>
  <si>
    <t>,</t>
  </si>
  <si>
    <t>202110212256190022</t>
  </si>
  <si>
    <t>房集</t>
  </si>
  <si>
    <t>A211026105042481</t>
  </si>
  <si>
    <t>A211026105138481</t>
  </si>
  <si>
    <t>A211026105248481</t>
  </si>
  <si>
    <t>i211026102633 房集：342.55元</t>
  </si>
  <si>
    <t>CNY / HKD 当前参考汇率: 1.218603922</t>
  </si>
  <si>
    <t>总计：12300.31 CNY/
14989.21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</si>
  <si>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</si>
  <si>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</si>
  <si>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</si>
  <si>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</si>
  <si>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</si>
  <si>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</si>
  <si>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</si>
  <si>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</si>
  <si>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</si>
  <si>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</si>
  <si>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</si>
  <si>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</si>
  <si>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</si>
  <si>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</si>
  <si>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</si>
  <si>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</si>
  <si>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</si>
  <si>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2021-10-22</t>
  </si>
  <si>
    <t>2281874</t>
  </si>
  <si>
    <t>锦江之星品尚(北京苹果园地铁站店)</t>
  </si>
  <si>
    <t>2021-10-23</t>
  </si>
  <si>
    <t>退房日月结</t>
  </si>
  <si>
    <t>279.53</t>
  </si>
  <si>
    <t>RMB</t>
  </si>
  <si>
    <t>0</t>
  </si>
  <si>
    <t>0.00</t>
  </si>
  <si>
    <t>携程汇智国内直连</t>
  </si>
  <si>
    <t>2021-10-22 21:59:30</t>
  </si>
  <si>
    <t>否</t>
  </si>
  <si>
    <t>汇智国际旅游发展有限公司</t>
  </si>
  <si>
    <t>直连</t>
  </si>
  <si>
    <t>2281848</t>
  </si>
  <si>
    <t>尚客优连锁酒店(贵港港南区政府店)</t>
  </si>
  <si>
    <t>151.70</t>
  </si>
  <si>
    <t>2021-10-22 21:00:38</t>
  </si>
  <si>
    <t>2281835</t>
  </si>
  <si>
    <t>梅州英思廷酒店</t>
  </si>
  <si>
    <t>213.13</t>
  </si>
  <si>
    <t>2021-10-22 20:36:32</t>
  </si>
  <si>
    <t>直采</t>
  </si>
  <si>
    <t>2281834</t>
  </si>
  <si>
    <t>麗枫酒店(九江火车站店)</t>
  </si>
  <si>
    <t>220.85</t>
  </si>
  <si>
    <t>2021-10-22 20:32:45</t>
  </si>
  <si>
    <t>2281827</t>
  </si>
  <si>
    <t>锦江之星(苏州石湖国际教育园店)</t>
  </si>
  <si>
    <t>254.37</t>
  </si>
  <si>
    <t>2021-10-22 20:25:25</t>
  </si>
  <si>
    <t>2281809</t>
  </si>
  <si>
    <t>梅州麓湖山酒店</t>
  </si>
  <si>
    <t>820.50</t>
  </si>
  <si>
    <t>2021-10-22 19:34:11</t>
  </si>
  <si>
    <t>Saas酒店</t>
  </si>
  <si>
    <t>2281791</t>
  </si>
  <si>
    <t>城市便捷(重庆巴南万达广场店)</t>
  </si>
  <si>
    <t>183.41</t>
  </si>
  <si>
    <t>2021-10-22 18:49:46</t>
  </si>
  <si>
    <t>2281765</t>
  </si>
  <si>
    <t>城市便捷酒店(钦州港区中心广场店)</t>
  </si>
  <si>
    <t>240.91</t>
  </si>
  <si>
    <t>2021-10-22 17:59:27</t>
  </si>
  <si>
    <t>2281764</t>
  </si>
  <si>
    <t>2021-10-22 17:59:07</t>
  </si>
  <si>
    <t>2281739</t>
  </si>
  <si>
    <t>320.20</t>
  </si>
  <si>
    <t>2021-10-22 17:00:17</t>
  </si>
  <si>
    <t>2281712</t>
  </si>
  <si>
    <t>吴川鼎龙湾海洋主题公寓</t>
  </si>
  <si>
    <t>262.40</t>
  </si>
  <si>
    <t>2021-10-22 16:00:19</t>
  </si>
  <si>
    <t>2281682</t>
  </si>
  <si>
    <t>410.25</t>
  </si>
  <si>
    <t>2021-10-22 14:30:05</t>
  </si>
  <si>
    <t>2281646</t>
  </si>
  <si>
    <t>宜尚酒店(泰和中心广场步行街店)</t>
  </si>
  <si>
    <t>225.17</t>
  </si>
  <si>
    <t>2021-10-22 13:12:10</t>
  </si>
  <si>
    <t>2281594</t>
  </si>
  <si>
    <t>格林豪泰(昆山国际会展店)</t>
  </si>
  <si>
    <t>232.65</t>
  </si>
  <si>
    <t>2021-10-22 10:42:18</t>
  </si>
  <si>
    <t>2281582</t>
  </si>
  <si>
    <t>格林豪泰酒店(哈密火车站店)</t>
  </si>
  <si>
    <t>224.74</t>
  </si>
  <si>
    <t>2021-10-22 10:05:10</t>
  </si>
  <si>
    <t>2281437</t>
  </si>
  <si>
    <t>麗枫酒店(苏州观前店)</t>
  </si>
  <si>
    <t>359.89</t>
  </si>
  <si>
    <t>2021-10-22 00:27:39</t>
  </si>
  <si>
    <t>2021-10-21</t>
  </si>
  <si>
    <t>2281409</t>
  </si>
  <si>
    <t>2021-10-21 22:57:28</t>
  </si>
  <si>
    <t>2281339</t>
  </si>
  <si>
    <t>北京昆泰嘉华酒店</t>
  </si>
  <si>
    <t>709.06</t>
  </si>
  <si>
    <t>2021-10-21 20:20:54</t>
  </si>
  <si>
    <t>2281273</t>
  </si>
  <si>
    <t>锦江之星风尚(成都双流国际机场店)</t>
  </si>
  <si>
    <t>199.01</t>
  </si>
  <si>
    <t>2021-10-21 17:57:21</t>
  </si>
  <si>
    <t>2281251</t>
  </si>
  <si>
    <t>英德徐家庄旅游度假村</t>
  </si>
  <si>
    <t>1000.00</t>
  </si>
  <si>
    <t>2021-10-21 17:17:54</t>
  </si>
  <si>
    <t>2281119</t>
  </si>
  <si>
    <t>132.23</t>
  </si>
  <si>
    <t>2021-10-21 11:04:48</t>
  </si>
  <si>
    <t>2021-10-20</t>
  </si>
  <si>
    <t>2280880</t>
  </si>
  <si>
    <t>281.87</t>
  </si>
  <si>
    <t>2021-10-20 21:53:04</t>
  </si>
  <si>
    <t>2280874</t>
  </si>
  <si>
    <t>尚客优连锁酒店（安庆宜秀七街文苑世家店 ）</t>
  </si>
  <si>
    <t>135.30</t>
  </si>
  <si>
    <t>2021-10-20 21:17:53</t>
  </si>
  <si>
    <t>2280593</t>
  </si>
  <si>
    <t>157.08</t>
  </si>
  <si>
    <t>2021-10-20 12:39:36</t>
  </si>
  <si>
    <t>2021-10-19</t>
  </si>
  <si>
    <t>2280272</t>
  </si>
  <si>
    <t>尚客优快捷酒店（池州火车站店）</t>
  </si>
  <si>
    <t>110.70</t>
  </si>
  <si>
    <t>2021-10-19 19:39:03</t>
  </si>
  <si>
    <t>2280223</t>
  </si>
  <si>
    <t>格林豪泰(上海松江松东店)</t>
  </si>
  <si>
    <t>839.49</t>
  </si>
  <si>
    <t>2021-10-19 17:31:22</t>
  </si>
  <si>
    <t>2280087</t>
  </si>
  <si>
    <t>清远狮子湖喜来登度假酒店</t>
  </si>
  <si>
    <t>620.59</t>
  </si>
  <si>
    <t>2021-10-19 12:01:05</t>
  </si>
  <si>
    <t>2021-10-18</t>
  </si>
  <si>
    <t>2279906</t>
  </si>
  <si>
    <t>杭州东站智选假日酒店</t>
  </si>
  <si>
    <t>392.58</t>
  </si>
  <si>
    <t>2021-10-18 22:39:57</t>
  </si>
  <si>
    <t>2021-10-08</t>
  </si>
  <si>
    <t>2274319</t>
  </si>
  <si>
    <t>汉庭（成都双流机场店）</t>
  </si>
  <si>
    <t>179.04</t>
  </si>
  <si>
    <t>2021-10-08 10:19:39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</si>
</sst>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13" borderId="4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0" fillId="21" borderId="7" applyNumberFormat="0" applyAlignment="0" applyProtection="0">
      <alignment vertical="center"/>
    </xf>
    <xf numFmtId="0" fontId="17" fillId="21" borderId="3" applyNumberFormat="0" applyAlignment="0" applyProtection="0">
      <alignment vertical="center"/>
    </xf>
    <xf numFmtId="0" fontId="21" fillId="25" borderId="8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16494554080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44491</v>
      </c>
      <c r="G2" s="5">
        <v>44492</v>
      </c>
      <c r="H2" s="4">
        <v>1</v>
      </c>
      <c r="I2" s="4">
        <v>1</v>
      </c>
      <c r="J2" s="4">
        <v>1</v>
      </c>
      <c r="K2" s="4" t="s">
        <v>29</v>
      </c>
      <c r="L2" s="4">
        <v>179.04</v>
      </c>
      <c r="M2" s="4">
        <v>179.04</v>
      </c>
      <c r="N2" s="4" t="s">
        <v>30</v>
      </c>
      <c r="O2" s="4" t="s">
        <v>31</v>
      </c>
      <c r="P2" s="4" t="s">
        <v>32</v>
      </c>
      <c r="Q2" s="4">
        <v>0</v>
      </c>
      <c r="R2" s="6">
        <v>44477</v>
      </c>
      <c r="S2" s="5">
        <v>44495</v>
      </c>
      <c r="T2" s="4" t="s">
        <v>33</v>
      </c>
      <c r="U2" s="4">
        <v>179.04</v>
      </c>
      <c r="V2" s="4">
        <v>0</v>
      </c>
      <c r="W2" s="4">
        <v>0</v>
      </c>
      <c r="X2" s="4">
        <v>2274319</v>
      </c>
      <c r="Y2" s="4" t="s">
        <v>34</v>
      </c>
    </row>
    <row r="3" s="4" customFormat="1" spans="1:24">
      <c r="A3" s="4">
        <v>16570180571</v>
      </c>
      <c r="B3" s="4" t="s">
        <v>25</v>
      </c>
      <c r="C3" s="4" t="s">
        <v>26</v>
      </c>
      <c r="D3" s="4" t="s">
        <v>35</v>
      </c>
      <c r="E3" s="4" t="s">
        <v>36</v>
      </c>
      <c r="F3" s="5">
        <v>44486</v>
      </c>
      <c r="G3" s="5">
        <v>44492</v>
      </c>
      <c r="H3" s="4">
        <v>1</v>
      </c>
      <c r="I3" s="4">
        <v>6</v>
      </c>
      <c r="J3" s="4">
        <v>6</v>
      </c>
      <c r="K3" s="4" t="s">
        <v>29</v>
      </c>
      <c r="L3" s="4">
        <v>2110.5</v>
      </c>
      <c r="M3" s="4">
        <v>2110.5</v>
      </c>
      <c r="N3" s="4" t="s">
        <v>37</v>
      </c>
      <c r="O3" s="4" t="s">
        <v>31</v>
      </c>
      <c r="P3" s="4" t="s">
        <v>32</v>
      </c>
      <c r="Q3" s="4">
        <v>0</v>
      </c>
      <c r="R3" s="6">
        <v>44485</v>
      </c>
      <c r="S3" s="5">
        <v>44495</v>
      </c>
      <c r="T3" s="4" t="s">
        <v>33</v>
      </c>
      <c r="U3" s="4">
        <v>2110.5</v>
      </c>
      <c r="V3" s="4">
        <v>0</v>
      </c>
      <c r="W3" s="4">
        <v>0</v>
      </c>
      <c r="X3" s="4">
        <v>2278537</v>
      </c>
    </row>
    <row r="4" s="4" customFormat="1" spans="1:24">
      <c r="A4" s="4">
        <v>16570180571</v>
      </c>
      <c r="B4" s="4" t="s">
        <v>25</v>
      </c>
      <c r="C4" s="4" t="s">
        <v>38</v>
      </c>
      <c r="D4" s="4" t="s">
        <v>35</v>
      </c>
      <c r="E4" s="4" t="s">
        <v>36</v>
      </c>
      <c r="F4" s="5">
        <v>44486</v>
      </c>
      <c r="G4" s="5">
        <v>44492</v>
      </c>
      <c r="H4" s="4">
        <v>1</v>
      </c>
      <c r="I4" s="4">
        <v>6</v>
      </c>
      <c r="J4" s="4">
        <v>6</v>
      </c>
      <c r="K4" s="4" t="s">
        <v>29</v>
      </c>
      <c r="L4" s="4">
        <v>-2110.5</v>
      </c>
      <c r="M4" s="4">
        <v>-2110.5</v>
      </c>
      <c r="N4" s="4" t="s">
        <v>37</v>
      </c>
      <c r="O4" s="4" t="s">
        <v>31</v>
      </c>
      <c r="P4" s="4" t="s">
        <v>32</v>
      </c>
      <c r="Q4" s="4">
        <v>0</v>
      </c>
      <c r="R4" s="6">
        <v>44485</v>
      </c>
      <c r="S4" s="5">
        <v>44495</v>
      </c>
      <c r="T4" s="4" t="s">
        <v>33</v>
      </c>
      <c r="U4" s="4">
        <v>-2110.5</v>
      </c>
      <c r="V4" s="4">
        <v>0</v>
      </c>
      <c r="W4" s="4">
        <v>0</v>
      </c>
      <c r="X4" s="4">
        <v>2278537</v>
      </c>
    </row>
    <row r="5" s="4" customFormat="1" spans="1:24">
      <c r="A5" s="4">
        <v>16592673897</v>
      </c>
      <c r="B5" s="4" t="s">
        <v>25</v>
      </c>
      <c r="C5" s="4" t="s">
        <v>26</v>
      </c>
      <c r="D5" s="4" t="s">
        <v>39</v>
      </c>
      <c r="E5" s="4" t="s">
        <v>40</v>
      </c>
      <c r="F5" s="5">
        <v>44491</v>
      </c>
      <c r="G5" s="5">
        <v>44492</v>
      </c>
      <c r="H5" s="4">
        <v>1</v>
      </c>
      <c r="I5" s="4">
        <v>1</v>
      </c>
      <c r="J5" s="4">
        <v>1</v>
      </c>
      <c r="K5" s="4" t="s">
        <v>29</v>
      </c>
      <c r="L5" s="4">
        <v>392.58</v>
      </c>
      <c r="M5" s="4">
        <v>392.58</v>
      </c>
      <c r="N5" s="4" t="s">
        <v>41</v>
      </c>
      <c r="O5" s="4" t="s">
        <v>31</v>
      </c>
      <c r="P5" s="4" t="s">
        <v>32</v>
      </c>
      <c r="Q5" s="4">
        <v>0</v>
      </c>
      <c r="R5" s="6">
        <v>44487</v>
      </c>
      <c r="S5" s="5">
        <v>44495</v>
      </c>
      <c r="T5" s="4" t="s">
        <v>33</v>
      </c>
      <c r="U5" s="4">
        <v>392.58</v>
      </c>
      <c r="V5" s="4">
        <v>0</v>
      </c>
      <c r="W5" s="4">
        <v>0</v>
      </c>
      <c r="X5" s="4">
        <v>2279906</v>
      </c>
    </row>
    <row r="6" s="4" customFormat="1" spans="1:25">
      <c r="A6" s="4">
        <v>16594381947</v>
      </c>
      <c r="B6" s="4" t="s">
        <v>25</v>
      </c>
      <c r="C6" s="4" t="s">
        <v>26</v>
      </c>
      <c r="D6" s="4" t="s">
        <v>42</v>
      </c>
      <c r="E6" s="4" t="s">
        <v>43</v>
      </c>
      <c r="F6" s="5">
        <v>44491</v>
      </c>
      <c r="G6" s="5">
        <v>44492</v>
      </c>
      <c r="H6" s="4">
        <v>1</v>
      </c>
      <c r="I6" s="4">
        <v>1</v>
      </c>
      <c r="J6" s="4">
        <v>1</v>
      </c>
      <c r="K6" s="4" t="s">
        <v>29</v>
      </c>
      <c r="L6" s="4">
        <v>620.59</v>
      </c>
      <c r="M6" s="4">
        <v>620.59</v>
      </c>
      <c r="N6" s="4" t="s">
        <v>44</v>
      </c>
      <c r="O6" s="4" t="s">
        <v>31</v>
      </c>
      <c r="P6" s="4" t="s">
        <v>32</v>
      </c>
      <c r="Q6" s="4">
        <v>0</v>
      </c>
      <c r="R6" s="6">
        <v>44488</v>
      </c>
      <c r="S6" s="5">
        <v>44495</v>
      </c>
      <c r="T6" s="4" t="s">
        <v>33</v>
      </c>
      <c r="U6" s="4">
        <v>620.59</v>
      </c>
      <c r="V6" s="4">
        <v>0</v>
      </c>
      <c r="W6" s="4">
        <v>0</v>
      </c>
      <c r="X6" s="4">
        <v>2280087</v>
      </c>
      <c r="Y6" s="4">
        <v>86651517</v>
      </c>
    </row>
    <row r="7" s="4" customFormat="1" spans="1:24">
      <c r="A7" s="4">
        <v>16599719993</v>
      </c>
      <c r="B7" s="4" t="s">
        <v>25</v>
      </c>
      <c r="C7" s="4" t="s">
        <v>26</v>
      </c>
      <c r="D7" s="4" t="s">
        <v>45</v>
      </c>
      <c r="E7" s="4" t="s">
        <v>46</v>
      </c>
      <c r="F7" s="5">
        <v>44489</v>
      </c>
      <c r="G7" s="5">
        <v>44492</v>
      </c>
      <c r="H7" s="4">
        <v>1</v>
      </c>
      <c r="I7" s="4">
        <v>3</v>
      </c>
      <c r="J7" s="4">
        <v>3</v>
      </c>
      <c r="K7" s="4" t="s">
        <v>29</v>
      </c>
      <c r="L7" s="4">
        <v>839.49</v>
      </c>
      <c r="M7" s="4">
        <v>839.49</v>
      </c>
      <c r="N7" s="4" t="s">
        <v>47</v>
      </c>
      <c r="O7" s="4" t="s">
        <v>31</v>
      </c>
      <c r="P7" s="4" t="s">
        <v>32</v>
      </c>
      <c r="Q7" s="4">
        <v>0</v>
      </c>
      <c r="R7" s="6">
        <v>44488</v>
      </c>
      <c r="S7" s="5">
        <v>44495</v>
      </c>
      <c r="T7" s="4" t="s">
        <v>33</v>
      </c>
      <c r="U7" s="4">
        <v>839.49</v>
      </c>
      <c r="V7" s="4">
        <v>0</v>
      </c>
      <c r="W7" s="4">
        <v>0</v>
      </c>
      <c r="X7" s="4">
        <v>2280223</v>
      </c>
    </row>
    <row r="8" s="4" customFormat="1" spans="1:24">
      <c r="A8" s="4">
        <v>16600783727</v>
      </c>
      <c r="B8" s="4" t="s">
        <v>25</v>
      </c>
      <c r="C8" s="4" t="s">
        <v>26</v>
      </c>
      <c r="D8" s="4" t="s">
        <v>48</v>
      </c>
      <c r="E8" s="4" t="s">
        <v>49</v>
      </c>
      <c r="F8" s="5">
        <v>44491</v>
      </c>
      <c r="G8" s="5">
        <v>44492</v>
      </c>
      <c r="H8" s="4">
        <v>1</v>
      </c>
      <c r="I8" s="4">
        <v>1</v>
      </c>
      <c r="J8" s="4">
        <v>1</v>
      </c>
      <c r="K8" s="4" t="s">
        <v>29</v>
      </c>
      <c r="L8" s="4">
        <v>110.7</v>
      </c>
      <c r="M8" s="4">
        <v>110.7</v>
      </c>
      <c r="N8" s="4" t="s">
        <v>50</v>
      </c>
      <c r="O8" s="4" t="s">
        <v>31</v>
      </c>
      <c r="P8" s="4" t="s">
        <v>32</v>
      </c>
      <c r="Q8" s="4">
        <v>0</v>
      </c>
      <c r="R8" s="6">
        <v>44488</v>
      </c>
      <c r="S8" s="5">
        <v>44495</v>
      </c>
      <c r="T8" s="4" t="s">
        <v>33</v>
      </c>
      <c r="U8" s="4">
        <v>110.7</v>
      </c>
      <c r="V8" s="4">
        <v>0</v>
      </c>
      <c r="W8" s="4">
        <v>0</v>
      </c>
      <c r="X8" s="4">
        <v>2280272</v>
      </c>
    </row>
    <row r="9" s="4" customFormat="1" spans="1:23">
      <c r="A9" s="4">
        <v>16608812941</v>
      </c>
      <c r="B9" s="4" t="s">
        <v>25</v>
      </c>
      <c r="C9" s="4" t="s">
        <v>26</v>
      </c>
      <c r="D9" s="4" t="s">
        <v>51</v>
      </c>
      <c r="E9" s="4" t="s">
        <v>52</v>
      </c>
      <c r="F9" s="5">
        <v>44491</v>
      </c>
      <c r="G9" s="5">
        <v>44492</v>
      </c>
      <c r="H9" s="4">
        <v>1</v>
      </c>
      <c r="I9" s="4">
        <v>1</v>
      </c>
      <c r="J9" s="4">
        <v>1</v>
      </c>
      <c r="K9" s="4" t="s">
        <v>29</v>
      </c>
      <c r="L9" s="4">
        <v>157.08</v>
      </c>
      <c r="M9" s="4">
        <v>157.08</v>
      </c>
      <c r="N9" s="4" t="s">
        <v>53</v>
      </c>
      <c r="O9" s="4" t="s">
        <v>31</v>
      </c>
      <c r="P9" s="4" t="s">
        <v>32</v>
      </c>
      <c r="Q9" s="4">
        <v>0</v>
      </c>
      <c r="R9" s="6">
        <v>44489</v>
      </c>
      <c r="S9" s="5">
        <v>44495</v>
      </c>
      <c r="T9" s="4" t="s">
        <v>33</v>
      </c>
      <c r="U9" s="4">
        <v>157.08</v>
      </c>
      <c r="V9" s="4">
        <v>0</v>
      </c>
      <c r="W9" s="4">
        <v>0</v>
      </c>
    </row>
    <row r="10" s="4" customFormat="1" spans="1:24">
      <c r="A10" s="4">
        <v>16611769138</v>
      </c>
      <c r="B10" s="4" t="s">
        <v>25</v>
      </c>
      <c r="C10" s="4" t="s">
        <v>26</v>
      </c>
      <c r="D10" s="4" t="s">
        <v>54</v>
      </c>
      <c r="E10" s="4" t="s">
        <v>55</v>
      </c>
      <c r="F10" s="5">
        <v>44491</v>
      </c>
      <c r="G10" s="5">
        <v>44492</v>
      </c>
      <c r="H10" s="4">
        <v>1</v>
      </c>
      <c r="I10" s="4">
        <v>1</v>
      </c>
      <c r="J10" s="4">
        <v>1</v>
      </c>
      <c r="K10" s="4" t="s">
        <v>29</v>
      </c>
      <c r="L10" s="4">
        <v>135.3</v>
      </c>
      <c r="M10" s="4">
        <v>135.3</v>
      </c>
      <c r="N10" s="4" t="s">
        <v>56</v>
      </c>
      <c r="O10" s="4" t="s">
        <v>31</v>
      </c>
      <c r="P10" s="4" t="s">
        <v>32</v>
      </c>
      <c r="Q10" s="4">
        <v>0</v>
      </c>
      <c r="R10" s="6">
        <v>44489</v>
      </c>
      <c r="S10" s="5">
        <v>44495</v>
      </c>
      <c r="T10" s="4" t="s">
        <v>33</v>
      </c>
      <c r="U10" s="4">
        <v>135.3</v>
      </c>
      <c r="V10" s="4">
        <v>0</v>
      </c>
      <c r="W10" s="4">
        <v>0</v>
      </c>
      <c r="X10" s="4">
        <v>2280874</v>
      </c>
    </row>
    <row r="11" s="4" customFormat="1" spans="1:25">
      <c r="A11" s="4">
        <v>16611855061</v>
      </c>
      <c r="B11" s="4" t="s">
        <v>25</v>
      </c>
      <c r="C11" s="4" t="s">
        <v>26</v>
      </c>
      <c r="D11" s="4" t="s">
        <v>57</v>
      </c>
      <c r="E11" s="4" t="s">
        <v>58</v>
      </c>
      <c r="F11" s="5">
        <v>44491</v>
      </c>
      <c r="G11" s="5">
        <v>44492</v>
      </c>
      <c r="H11" s="4">
        <v>1</v>
      </c>
      <c r="I11" s="4">
        <v>1</v>
      </c>
      <c r="J11" s="4">
        <v>1</v>
      </c>
      <c r="K11" s="4" t="s">
        <v>29</v>
      </c>
      <c r="L11" s="4">
        <v>281.87</v>
      </c>
      <c r="M11" s="4">
        <v>281.87</v>
      </c>
      <c r="N11" s="4" t="s">
        <v>59</v>
      </c>
      <c r="O11" s="4" t="s">
        <v>31</v>
      </c>
      <c r="P11" s="4" t="s">
        <v>32</v>
      </c>
      <c r="Q11" s="4">
        <v>0</v>
      </c>
      <c r="R11" s="6">
        <v>44489</v>
      </c>
      <c r="S11" s="5">
        <v>44495</v>
      </c>
      <c r="T11" s="4" t="s">
        <v>33</v>
      </c>
      <c r="U11" s="4">
        <v>281.87</v>
      </c>
      <c r="V11" s="4">
        <v>0</v>
      </c>
      <c r="W11" s="4">
        <v>0</v>
      </c>
      <c r="X11" s="4">
        <v>2280880</v>
      </c>
      <c r="Y11" s="4">
        <v>373817</v>
      </c>
    </row>
    <row r="12" s="4" customFormat="1" spans="1:24">
      <c r="A12" s="4">
        <v>16620134348</v>
      </c>
      <c r="B12" s="4" t="s">
        <v>25</v>
      </c>
      <c r="C12" s="4" t="s">
        <v>26</v>
      </c>
      <c r="D12" s="4" t="s">
        <v>60</v>
      </c>
      <c r="E12" s="4" t="s">
        <v>61</v>
      </c>
      <c r="F12" s="5">
        <v>44491</v>
      </c>
      <c r="G12" s="5">
        <v>44492</v>
      </c>
      <c r="H12" s="4">
        <v>1</v>
      </c>
      <c r="I12" s="4">
        <v>1</v>
      </c>
      <c r="J12" s="4">
        <v>1</v>
      </c>
      <c r="K12" s="4" t="s">
        <v>29</v>
      </c>
      <c r="L12" s="4">
        <v>132.23</v>
      </c>
      <c r="M12" s="4">
        <v>132.23</v>
      </c>
      <c r="N12" s="4" t="s">
        <v>62</v>
      </c>
      <c r="O12" s="4" t="s">
        <v>31</v>
      </c>
      <c r="P12" s="4" t="s">
        <v>32</v>
      </c>
      <c r="Q12" s="4">
        <v>0</v>
      </c>
      <c r="R12" s="6">
        <v>44490</v>
      </c>
      <c r="S12" s="5">
        <v>44495</v>
      </c>
      <c r="T12" s="4" t="s">
        <v>33</v>
      </c>
      <c r="U12" s="4">
        <v>132.23</v>
      </c>
      <c r="V12" s="4">
        <v>0</v>
      </c>
      <c r="W12" s="4">
        <v>0</v>
      </c>
      <c r="X12" s="4">
        <v>2281119</v>
      </c>
    </row>
    <row r="13" s="4" customFormat="1" spans="1:25">
      <c r="A13" s="4">
        <v>16622249145</v>
      </c>
      <c r="B13" s="4" t="s">
        <v>25</v>
      </c>
      <c r="C13" s="4" t="s">
        <v>26</v>
      </c>
      <c r="D13" s="4" t="s">
        <v>63</v>
      </c>
      <c r="E13" s="4" t="s">
        <v>64</v>
      </c>
      <c r="F13" s="5">
        <v>44491</v>
      </c>
      <c r="G13" s="5">
        <v>44492</v>
      </c>
      <c r="H13" s="4">
        <v>2</v>
      </c>
      <c r="I13" s="4">
        <v>1</v>
      </c>
      <c r="J13" s="4">
        <v>2</v>
      </c>
      <c r="K13" s="4" t="s">
        <v>29</v>
      </c>
      <c r="L13" s="4">
        <v>1000</v>
      </c>
      <c r="M13" s="4">
        <v>1000</v>
      </c>
      <c r="N13" s="4" t="s">
        <v>65</v>
      </c>
      <c r="O13" s="4" t="s">
        <v>31</v>
      </c>
      <c r="P13" s="4" t="s">
        <v>32</v>
      </c>
      <c r="Q13" s="4">
        <v>0</v>
      </c>
      <c r="R13" s="6">
        <v>44490</v>
      </c>
      <c r="S13" s="5">
        <v>44495</v>
      </c>
      <c r="T13" s="4" t="s">
        <v>33</v>
      </c>
      <c r="U13" s="4">
        <v>1000</v>
      </c>
      <c r="V13" s="4">
        <v>0</v>
      </c>
      <c r="W13" s="4">
        <v>0</v>
      </c>
      <c r="X13" s="4">
        <v>2281251</v>
      </c>
      <c r="Y13" s="4" t="s">
        <v>66</v>
      </c>
    </row>
    <row r="14" s="4" customFormat="1" spans="1:24">
      <c r="A14" s="4">
        <v>16622583382</v>
      </c>
      <c r="B14" s="4" t="s">
        <v>25</v>
      </c>
      <c r="C14" s="4" t="s">
        <v>26</v>
      </c>
      <c r="D14" s="4" t="s">
        <v>67</v>
      </c>
      <c r="E14" s="4" t="s">
        <v>68</v>
      </c>
      <c r="F14" s="5">
        <v>44491</v>
      </c>
      <c r="G14" s="5">
        <v>44492</v>
      </c>
      <c r="H14" s="4">
        <v>1</v>
      </c>
      <c r="I14" s="4">
        <v>1</v>
      </c>
      <c r="J14" s="4">
        <v>1</v>
      </c>
      <c r="K14" s="4" t="s">
        <v>29</v>
      </c>
      <c r="L14" s="4">
        <v>199.01</v>
      </c>
      <c r="M14" s="4">
        <v>199.01</v>
      </c>
      <c r="N14" s="4" t="s">
        <v>69</v>
      </c>
      <c r="O14" s="4" t="s">
        <v>31</v>
      </c>
      <c r="P14" s="4" t="s">
        <v>32</v>
      </c>
      <c r="Q14" s="4">
        <v>0</v>
      </c>
      <c r="R14" s="6">
        <v>44490</v>
      </c>
      <c r="S14" s="5">
        <v>44495</v>
      </c>
      <c r="T14" s="4" t="s">
        <v>33</v>
      </c>
      <c r="U14" s="4">
        <v>199.01</v>
      </c>
      <c r="V14" s="4">
        <v>0</v>
      </c>
      <c r="W14" s="4">
        <v>0</v>
      </c>
      <c r="X14" s="4">
        <v>2281273</v>
      </c>
    </row>
    <row r="15" s="4" customFormat="1" spans="1:25">
      <c r="A15" s="4">
        <v>16623377883</v>
      </c>
      <c r="B15" s="4" t="s">
        <v>25</v>
      </c>
      <c r="C15" s="4" t="s">
        <v>26</v>
      </c>
      <c r="D15" s="4" t="s">
        <v>70</v>
      </c>
      <c r="E15" s="4" t="s">
        <v>71</v>
      </c>
      <c r="F15" s="5">
        <v>44491</v>
      </c>
      <c r="G15" s="5">
        <v>44492</v>
      </c>
      <c r="H15" s="4">
        <v>1</v>
      </c>
      <c r="I15" s="4">
        <v>1</v>
      </c>
      <c r="J15" s="4">
        <v>1</v>
      </c>
      <c r="K15" s="4" t="s">
        <v>29</v>
      </c>
      <c r="L15" s="4">
        <v>709.06</v>
      </c>
      <c r="M15" s="4">
        <v>709.06</v>
      </c>
      <c r="N15" s="4" t="s">
        <v>72</v>
      </c>
      <c r="O15" s="4" t="s">
        <v>31</v>
      </c>
      <c r="P15" s="4" t="s">
        <v>32</v>
      </c>
      <c r="Q15" s="4">
        <v>0</v>
      </c>
      <c r="R15" s="6">
        <v>44490</v>
      </c>
      <c r="S15" s="5">
        <v>44495</v>
      </c>
      <c r="T15" s="4" t="s">
        <v>33</v>
      </c>
      <c r="U15" s="4">
        <v>709.06</v>
      </c>
      <c r="V15" s="4">
        <v>0</v>
      </c>
      <c r="W15" s="4">
        <v>0</v>
      </c>
      <c r="X15" s="4">
        <v>2281339</v>
      </c>
      <c r="Y15" s="4">
        <v>2054121</v>
      </c>
    </row>
    <row r="16" s="4" customFormat="1" spans="1:23">
      <c r="A16" s="4">
        <v>16623687208</v>
      </c>
      <c r="B16" s="4" t="s">
        <v>25</v>
      </c>
      <c r="C16" s="4" t="s">
        <v>26</v>
      </c>
      <c r="D16" s="4" t="s">
        <v>73</v>
      </c>
      <c r="E16" s="4" t="s">
        <v>74</v>
      </c>
      <c r="F16" s="5">
        <v>44491</v>
      </c>
      <c r="G16" s="5">
        <v>44492</v>
      </c>
      <c r="H16" s="4">
        <v>1</v>
      </c>
      <c r="I16" s="4">
        <v>1</v>
      </c>
      <c r="J16" s="4">
        <v>1</v>
      </c>
      <c r="K16" s="4" t="s">
        <v>29</v>
      </c>
      <c r="L16" s="4">
        <v>342.55</v>
      </c>
      <c r="M16" s="4">
        <v>342.55</v>
      </c>
      <c r="N16" s="4" t="s">
        <v>75</v>
      </c>
      <c r="O16" s="4" t="s">
        <v>31</v>
      </c>
      <c r="P16" s="4" t="s">
        <v>32</v>
      </c>
      <c r="Q16" s="4">
        <v>0</v>
      </c>
      <c r="R16" s="6">
        <v>44490</v>
      </c>
      <c r="S16" s="5">
        <v>44495</v>
      </c>
      <c r="T16" s="4" t="s">
        <v>33</v>
      </c>
      <c r="U16" s="4">
        <v>342.55</v>
      </c>
      <c r="V16" s="4">
        <v>0</v>
      </c>
      <c r="W16" s="4">
        <v>0</v>
      </c>
    </row>
    <row r="17" s="4" customFormat="1" spans="1:23">
      <c r="A17" s="4">
        <v>16623936700</v>
      </c>
      <c r="B17" s="4" t="s">
        <v>25</v>
      </c>
      <c r="C17" s="4" t="s">
        <v>26</v>
      </c>
      <c r="D17" s="4" t="s">
        <v>76</v>
      </c>
      <c r="E17" s="4" t="s">
        <v>77</v>
      </c>
      <c r="F17" s="5">
        <v>44491</v>
      </c>
      <c r="G17" s="5">
        <v>44492</v>
      </c>
      <c r="H17" s="4">
        <v>4</v>
      </c>
      <c r="I17" s="4">
        <v>1</v>
      </c>
      <c r="J17" s="4">
        <v>4</v>
      </c>
      <c r="K17" s="4" t="s">
        <v>29</v>
      </c>
      <c r="L17" s="4">
        <v>2240</v>
      </c>
      <c r="M17" s="4">
        <v>2240</v>
      </c>
      <c r="N17" s="4" t="s">
        <v>78</v>
      </c>
      <c r="O17" s="4" t="s">
        <v>31</v>
      </c>
      <c r="P17" s="4" t="s">
        <v>32</v>
      </c>
      <c r="Q17" s="4">
        <v>0</v>
      </c>
      <c r="R17" s="6">
        <v>44490</v>
      </c>
      <c r="S17" s="5">
        <v>44495</v>
      </c>
      <c r="T17" s="4" t="s">
        <v>33</v>
      </c>
      <c r="U17" s="4">
        <v>2240</v>
      </c>
      <c r="V17" s="4">
        <v>0</v>
      </c>
      <c r="W17" s="4">
        <v>0</v>
      </c>
    </row>
    <row r="18" s="4" customFormat="1" spans="1:25">
      <c r="A18" s="4">
        <v>16624164051</v>
      </c>
      <c r="B18" s="4" t="s">
        <v>25</v>
      </c>
      <c r="C18" s="4" t="s">
        <v>26</v>
      </c>
      <c r="D18" s="4" t="s">
        <v>57</v>
      </c>
      <c r="E18" s="4" t="s">
        <v>79</v>
      </c>
      <c r="F18" s="5">
        <v>44491</v>
      </c>
      <c r="G18" s="5">
        <v>44492</v>
      </c>
      <c r="H18" s="4">
        <v>1</v>
      </c>
      <c r="I18" s="4">
        <v>1</v>
      </c>
      <c r="J18" s="4">
        <v>1</v>
      </c>
      <c r="K18" s="4" t="s">
        <v>29</v>
      </c>
      <c r="L18" s="4">
        <v>320.2</v>
      </c>
      <c r="M18" s="4">
        <v>320.2</v>
      </c>
      <c r="N18" s="4" t="s">
        <v>80</v>
      </c>
      <c r="O18" s="4" t="s">
        <v>31</v>
      </c>
      <c r="P18" s="4" t="s">
        <v>32</v>
      </c>
      <c r="Q18" s="4">
        <v>0</v>
      </c>
      <c r="R18" s="6">
        <v>44490</v>
      </c>
      <c r="S18" s="5">
        <v>44495</v>
      </c>
      <c r="T18" s="4" t="s">
        <v>33</v>
      </c>
      <c r="U18" s="4">
        <v>320.2</v>
      </c>
      <c r="V18" s="4">
        <v>0</v>
      </c>
      <c r="W18" s="4">
        <v>0</v>
      </c>
      <c r="X18" s="4">
        <v>2281409</v>
      </c>
      <c r="Y18" s="4">
        <v>379273</v>
      </c>
    </row>
    <row r="19" s="4" customFormat="1" spans="1:23">
      <c r="A19" s="4">
        <v>16624227984</v>
      </c>
      <c r="B19" s="4" t="s">
        <v>25</v>
      </c>
      <c r="C19" s="4" t="s">
        <v>26</v>
      </c>
      <c r="D19" s="4" t="s">
        <v>39</v>
      </c>
      <c r="E19" s="4" t="s">
        <v>40</v>
      </c>
      <c r="F19" s="5">
        <v>44491</v>
      </c>
      <c r="G19" s="5">
        <v>44492</v>
      </c>
      <c r="H19" s="4">
        <v>1</v>
      </c>
      <c r="I19" s="4">
        <v>1</v>
      </c>
      <c r="J19" s="4">
        <v>1</v>
      </c>
      <c r="K19" s="4" t="s">
        <v>29</v>
      </c>
      <c r="L19" s="4">
        <v>392.58</v>
      </c>
      <c r="M19" s="4">
        <v>392.58</v>
      </c>
      <c r="N19" s="4" t="s">
        <v>81</v>
      </c>
      <c r="O19" s="4" t="s">
        <v>31</v>
      </c>
      <c r="P19" s="4" t="s">
        <v>32</v>
      </c>
      <c r="Q19" s="4">
        <v>0</v>
      </c>
      <c r="R19" s="6">
        <v>44490</v>
      </c>
      <c r="S19" s="5">
        <v>44495</v>
      </c>
      <c r="T19" s="4" t="s">
        <v>33</v>
      </c>
      <c r="U19" s="4">
        <v>392.58</v>
      </c>
      <c r="V19" s="4">
        <v>0</v>
      </c>
      <c r="W19" s="4">
        <v>0</v>
      </c>
    </row>
    <row r="20" s="4" customFormat="1" spans="1:25">
      <c r="A20" s="4">
        <v>16624452441</v>
      </c>
      <c r="B20" s="4" t="s">
        <v>25</v>
      </c>
      <c r="C20" s="4" t="s">
        <v>26</v>
      </c>
      <c r="D20" s="4" t="s">
        <v>82</v>
      </c>
      <c r="E20" s="4" t="s">
        <v>83</v>
      </c>
      <c r="F20" s="5">
        <v>44491</v>
      </c>
      <c r="G20" s="5">
        <v>44492</v>
      </c>
      <c r="H20" s="4">
        <v>1</v>
      </c>
      <c r="I20" s="4">
        <v>1</v>
      </c>
      <c r="J20" s="4">
        <v>1</v>
      </c>
      <c r="K20" s="4" t="s">
        <v>29</v>
      </c>
      <c r="L20" s="4">
        <v>359.89</v>
      </c>
      <c r="M20" s="4">
        <v>359.89</v>
      </c>
      <c r="N20" s="4" t="s">
        <v>84</v>
      </c>
      <c r="O20" s="4" t="s">
        <v>31</v>
      </c>
      <c r="P20" s="4" t="s">
        <v>32</v>
      </c>
      <c r="Q20" s="4">
        <v>0</v>
      </c>
      <c r="R20" s="6">
        <v>44491</v>
      </c>
      <c r="S20" s="5">
        <v>44495</v>
      </c>
      <c r="T20" s="4" t="s">
        <v>33</v>
      </c>
      <c r="U20" s="4">
        <v>359.89</v>
      </c>
      <c r="V20" s="4">
        <v>0</v>
      </c>
      <c r="W20" s="4">
        <v>0</v>
      </c>
      <c r="X20" s="4">
        <v>2281437</v>
      </c>
      <c r="Y20" s="4">
        <v>103968759804</v>
      </c>
    </row>
    <row r="21" s="4" customFormat="1" spans="1:24">
      <c r="A21" s="4">
        <v>16625161835</v>
      </c>
      <c r="B21" s="4" t="s">
        <v>25</v>
      </c>
      <c r="C21" s="4" t="s">
        <v>26</v>
      </c>
      <c r="D21" s="4" t="s">
        <v>85</v>
      </c>
      <c r="E21" s="4" t="s">
        <v>86</v>
      </c>
      <c r="F21" s="5">
        <v>44491</v>
      </c>
      <c r="G21" s="5">
        <v>44492</v>
      </c>
      <c r="H21" s="4">
        <v>1</v>
      </c>
      <c r="I21" s="4">
        <v>1</v>
      </c>
      <c r="J21" s="4">
        <v>1</v>
      </c>
      <c r="K21" s="4" t="s">
        <v>29</v>
      </c>
      <c r="L21" s="4">
        <v>224.74</v>
      </c>
      <c r="M21" s="4">
        <v>224.74</v>
      </c>
      <c r="N21" s="4" t="s">
        <v>87</v>
      </c>
      <c r="O21" s="4" t="s">
        <v>31</v>
      </c>
      <c r="P21" s="4" t="s">
        <v>32</v>
      </c>
      <c r="Q21" s="4">
        <v>0</v>
      </c>
      <c r="R21" s="6">
        <v>44491</v>
      </c>
      <c r="S21" s="5">
        <v>44495</v>
      </c>
      <c r="T21" s="4" t="s">
        <v>33</v>
      </c>
      <c r="U21" s="4">
        <v>224.74</v>
      </c>
      <c r="V21" s="4">
        <v>0</v>
      </c>
      <c r="W21" s="4">
        <v>0</v>
      </c>
      <c r="X21" s="4">
        <v>2281582</v>
      </c>
    </row>
    <row r="22" s="4" customFormat="1" spans="1:24">
      <c r="A22" s="4">
        <v>16625306740</v>
      </c>
      <c r="B22" s="4" t="s">
        <v>25</v>
      </c>
      <c r="C22" s="4" t="s">
        <v>26</v>
      </c>
      <c r="D22" s="4" t="s">
        <v>51</v>
      </c>
      <c r="E22" s="4" t="s">
        <v>88</v>
      </c>
      <c r="F22" s="5">
        <v>44491</v>
      </c>
      <c r="G22" s="5">
        <v>44492</v>
      </c>
      <c r="H22" s="4">
        <v>1</v>
      </c>
      <c r="I22" s="4">
        <v>1</v>
      </c>
      <c r="J22" s="4">
        <v>1</v>
      </c>
      <c r="K22" s="4" t="s">
        <v>29</v>
      </c>
      <c r="L22" s="4">
        <v>232.65</v>
      </c>
      <c r="M22" s="4">
        <v>232.65</v>
      </c>
      <c r="N22" s="4" t="s">
        <v>89</v>
      </c>
      <c r="O22" s="4" t="s">
        <v>31</v>
      </c>
      <c r="P22" s="4" t="s">
        <v>32</v>
      </c>
      <c r="Q22" s="4">
        <v>0</v>
      </c>
      <c r="R22" s="6">
        <v>44491</v>
      </c>
      <c r="S22" s="5">
        <v>44495</v>
      </c>
      <c r="T22" s="4" t="s">
        <v>33</v>
      </c>
      <c r="U22" s="4">
        <v>232.65</v>
      </c>
      <c r="V22" s="4">
        <v>0</v>
      </c>
      <c r="W22" s="4">
        <v>0</v>
      </c>
      <c r="X22" s="4">
        <v>2281594</v>
      </c>
    </row>
    <row r="23" s="4" customFormat="1" spans="1:24">
      <c r="A23" s="4">
        <v>16633364013</v>
      </c>
      <c r="B23" s="4" t="s">
        <v>25</v>
      </c>
      <c r="C23" s="4" t="s">
        <v>26</v>
      </c>
      <c r="D23" s="4" t="s">
        <v>90</v>
      </c>
      <c r="E23" s="4" t="s">
        <v>55</v>
      </c>
      <c r="F23" s="5">
        <v>44491</v>
      </c>
      <c r="G23" s="5">
        <v>44492</v>
      </c>
      <c r="H23" s="4">
        <v>1</v>
      </c>
      <c r="I23" s="4">
        <v>1</v>
      </c>
      <c r="J23" s="4">
        <v>1</v>
      </c>
      <c r="K23" s="4" t="s">
        <v>29</v>
      </c>
      <c r="L23" s="4">
        <v>225.17</v>
      </c>
      <c r="M23" s="4">
        <v>225.17</v>
      </c>
      <c r="N23" s="4" t="s">
        <v>91</v>
      </c>
      <c r="O23" s="4" t="s">
        <v>31</v>
      </c>
      <c r="P23" s="4" t="s">
        <v>32</v>
      </c>
      <c r="Q23" s="4">
        <v>0</v>
      </c>
      <c r="R23" s="6">
        <v>44491</v>
      </c>
      <c r="S23" s="5">
        <v>44495</v>
      </c>
      <c r="T23" s="4" t="s">
        <v>33</v>
      </c>
      <c r="U23" s="4">
        <v>225.17</v>
      </c>
      <c r="V23" s="4">
        <v>0</v>
      </c>
      <c r="W23" s="4">
        <v>0</v>
      </c>
      <c r="X23" s="4">
        <v>2281646</v>
      </c>
    </row>
    <row r="24" s="4" customFormat="1" spans="1:25">
      <c r="A24" s="4">
        <v>16633924041</v>
      </c>
      <c r="B24" s="4" t="s">
        <v>25</v>
      </c>
      <c r="C24" s="4" t="s">
        <v>26</v>
      </c>
      <c r="D24" s="4" t="s">
        <v>57</v>
      </c>
      <c r="E24" s="4" t="s">
        <v>92</v>
      </c>
      <c r="F24" s="5">
        <v>44491</v>
      </c>
      <c r="G24" s="5">
        <v>44492</v>
      </c>
      <c r="H24" s="4">
        <v>1</v>
      </c>
      <c r="I24" s="4">
        <v>1</v>
      </c>
      <c r="J24" s="4">
        <v>1</v>
      </c>
      <c r="K24" s="4" t="s">
        <v>29</v>
      </c>
      <c r="L24" s="4">
        <v>410.25</v>
      </c>
      <c r="M24" s="4">
        <v>410.25</v>
      </c>
      <c r="N24" s="4" t="s">
        <v>93</v>
      </c>
      <c r="O24" s="4" t="s">
        <v>31</v>
      </c>
      <c r="P24" s="4" t="s">
        <v>32</v>
      </c>
      <c r="Q24" s="4">
        <v>0</v>
      </c>
      <c r="R24" s="6">
        <v>44491</v>
      </c>
      <c r="S24" s="5">
        <v>44495</v>
      </c>
      <c r="T24" s="4" t="s">
        <v>33</v>
      </c>
      <c r="U24" s="4">
        <v>410.25</v>
      </c>
      <c r="V24" s="4">
        <v>0</v>
      </c>
      <c r="W24" s="4">
        <v>0</v>
      </c>
      <c r="X24" s="4">
        <v>2281682</v>
      </c>
      <c r="Y24" s="4">
        <v>381054</v>
      </c>
    </row>
    <row r="25" s="4" customFormat="1" spans="1:24">
      <c r="A25" s="4">
        <v>16634415785</v>
      </c>
      <c r="B25" s="4" t="s">
        <v>25</v>
      </c>
      <c r="C25" s="4" t="s">
        <v>26</v>
      </c>
      <c r="D25" s="4" t="s">
        <v>60</v>
      </c>
      <c r="E25" s="4" t="s">
        <v>61</v>
      </c>
      <c r="F25" s="5">
        <v>44491</v>
      </c>
      <c r="G25" s="5">
        <v>44492</v>
      </c>
      <c r="H25" s="4">
        <v>2</v>
      </c>
      <c r="I25" s="4">
        <v>1</v>
      </c>
      <c r="J25" s="4">
        <v>2</v>
      </c>
      <c r="K25" s="4" t="s">
        <v>29</v>
      </c>
      <c r="L25" s="4">
        <v>262.4</v>
      </c>
      <c r="M25" s="4">
        <v>262.4</v>
      </c>
      <c r="N25" s="4" t="s">
        <v>94</v>
      </c>
      <c r="O25" s="4" t="s">
        <v>31</v>
      </c>
      <c r="P25" s="4" t="s">
        <v>32</v>
      </c>
      <c r="Q25" s="4">
        <v>0</v>
      </c>
      <c r="R25" s="6">
        <v>44491</v>
      </c>
      <c r="S25" s="5">
        <v>44495</v>
      </c>
      <c r="T25" s="4" t="s">
        <v>33</v>
      </c>
      <c r="U25" s="4">
        <v>262.4</v>
      </c>
      <c r="V25" s="4">
        <v>0</v>
      </c>
      <c r="W25" s="4">
        <v>0</v>
      </c>
      <c r="X25" s="4">
        <v>2281712</v>
      </c>
    </row>
    <row r="26" s="4" customFormat="1" spans="1:25">
      <c r="A26" s="4">
        <v>16634750955</v>
      </c>
      <c r="B26" s="4" t="s">
        <v>25</v>
      </c>
      <c r="C26" s="4" t="s">
        <v>26</v>
      </c>
      <c r="D26" s="4" t="s">
        <v>57</v>
      </c>
      <c r="E26" s="4" t="s">
        <v>79</v>
      </c>
      <c r="F26" s="5">
        <v>44491</v>
      </c>
      <c r="G26" s="5">
        <v>44492</v>
      </c>
      <c r="H26" s="4">
        <v>1</v>
      </c>
      <c r="I26" s="4">
        <v>1</v>
      </c>
      <c r="J26" s="4">
        <v>1</v>
      </c>
      <c r="K26" s="4" t="s">
        <v>29</v>
      </c>
      <c r="L26" s="4">
        <v>320.2</v>
      </c>
      <c r="M26" s="4">
        <v>320.2</v>
      </c>
      <c r="N26" s="4" t="s">
        <v>95</v>
      </c>
      <c r="O26" s="4" t="s">
        <v>31</v>
      </c>
      <c r="P26" s="4" t="s">
        <v>32</v>
      </c>
      <c r="Q26" s="4">
        <v>0</v>
      </c>
      <c r="R26" s="6">
        <v>44491</v>
      </c>
      <c r="S26" s="5">
        <v>44495</v>
      </c>
      <c r="T26" s="4" t="s">
        <v>33</v>
      </c>
      <c r="U26" s="4">
        <v>320.2</v>
      </c>
      <c r="V26" s="4">
        <v>0</v>
      </c>
      <c r="W26" s="4">
        <v>0</v>
      </c>
      <c r="X26" s="4">
        <v>2281739</v>
      </c>
      <c r="Y26" s="4">
        <v>381954</v>
      </c>
    </row>
    <row r="27" s="4" customFormat="1" spans="1:24">
      <c r="A27" s="4">
        <v>16635118158</v>
      </c>
      <c r="B27" s="4" t="s">
        <v>25</v>
      </c>
      <c r="C27" s="4" t="s">
        <v>26</v>
      </c>
      <c r="D27" s="4" t="s">
        <v>96</v>
      </c>
      <c r="E27" s="4" t="s">
        <v>97</v>
      </c>
      <c r="F27" s="5">
        <v>44491</v>
      </c>
      <c r="G27" s="5">
        <v>44492</v>
      </c>
      <c r="H27" s="4">
        <v>1</v>
      </c>
      <c r="I27" s="4">
        <v>1</v>
      </c>
      <c r="J27" s="4">
        <v>1</v>
      </c>
      <c r="K27" s="4" t="s">
        <v>29</v>
      </c>
      <c r="L27" s="4">
        <v>240.91</v>
      </c>
      <c r="M27" s="4">
        <v>240.91</v>
      </c>
      <c r="N27" s="4" t="s">
        <v>98</v>
      </c>
      <c r="O27" s="4" t="s">
        <v>31</v>
      </c>
      <c r="P27" s="4" t="s">
        <v>32</v>
      </c>
      <c r="Q27" s="4">
        <v>0</v>
      </c>
      <c r="R27" s="6">
        <v>44491</v>
      </c>
      <c r="S27" s="5">
        <v>44495</v>
      </c>
      <c r="T27" s="4" t="s">
        <v>33</v>
      </c>
      <c r="U27" s="4">
        <v>240.91</v>
      </c>
      <c r="V27" s="4">
        <v>0</v>
      </c>
      <c r="W27" s="4">
        <v>0</v>
      </c>
      <c r="X27" s="4">
        <v>2281764</v>
      </c>
    </row>
    <row r="28" s="4" customFormat="1" spans="1:24">
      <c r="A28" s="4">
        <v>16635122963</v>
      </c>
      <c r="B28" s="4" t="s">
        <v>25</v>
      </c>
      <c r="C28" s="4" t="s">
        <v>26</v>
      </c>
      <c r="D28" s="4" t="s">
        <v>96</v>
      </c>
      <c r="E28" s="4" t="s">
        <v>97</v>
      </c>
      <c r="F28" s="5">
        <v>44491</v>
      </c>
      <c r="G28" s="5">
        <v>44492</v>
      </c>
      <c r="H28" s="4">
        <v>1</v>
      </c>
      <c r="I28" s="4">
        <v>1</v>
      </c>
      <c r="J28" s="4">
        <v>1</v>
      </c>
      <c r="K28" s="4" t="s">
        <v>29</v>
      </c>
      <c r="L28" s="4">
        <v>240.91</v>
      </c>
      <c r="M28" s="4">
        <v>240.91</v>
      </c>
      <c r="N28" s="4" t="s">
        <v>99</v>
      </c>
      <c r="O28" s="4" t="s">
        <v>31</v>
      </c>
      <c r="P28" s="4" t="s">
        <v>32</v>
      </c>
      <c r="Q28" s="4">
        <v>0</v>
      </c>
      <c r="R28" s="6">
        <v>44491</v>
      </c>
      <c r="S28" s="5">
        <v>44495</v>
      </c>
      <c r="T28" s="4" t="s">
        <v>33</v>
      </c>
      <c r="U28" s="4">
        <v>240.91</v>
      </c>
      <c r="V28" s="4">
        <v>0</v>
      </c>
      <c r="W28" s="4">
        <v>0</v>
      </c>
      <c r="X28" s="4">
        <v>2281765</v>
      </c>
    </row>
    <row r="29" s="4" customFormat="1" spans="1:24">
      <c r="A29" s="4">
        <v>16635432293</v>
      </c>
      <c r="B29" s="4" t="s">
        <v>25</v>
      </c>
      <c r="C29" s="4" t="s">
        <v>26</v>
      </c>
      <c r="D29" s="4" t="s">
        <v>100</v>
      </c>
      <c r="E29" s="4" t="s">
        <v>83</v>
      </c>
      <c r="F29" s="5">
        <v>44491</v>
      </c>
      <c r="G29" s="5">
        <v>44492</v>
      </c>
      <c r="H29" s="4">
        <v>1</v>
      </c>
      <c r="I29" s="4">
        <v>1</v>
      </c>
      <c r="J29" s="4">
        <v>1</v>
      </c>
      <c r="K29" s="4" t="s">
        <v>29</v>
      </c>
      <c r="L29" s="4">
        <v>183.41</v>
      </c>
      <c r="M29" s="4">
        <v>183.41</v>
      </c>
      <c r="N29" s="4" t="s">
        <v>101</v>
      </c>
      <c r="O29" s="4" t="s">
        <v>31</v>
      </c>
      <c r="P29" s="4" t="s">
        <v>32</v>
      </c>
      <c r="Q29" s="4">
        <v>0</v>
      </c>
      <c r="R29" s="6">
        <v>44491</v>
      </c>
      <c r="S29" s="5">
        <v>44495</v>
      </c>
      <c r="T29" s="4" t="s">
        <v>33</v>
      </c>
      <c r="U29" s="4">
        <v>183.41</v>
      </c>
      <c r="V29" s="4">
        <v>0</v>
      </c>
      <c r="W29" s="4">
        <v>0</v>
      </c>
      <c r="X29" s="4">
        <v>2281791</v>
      </c>
    </row>
    <row r="30" s="4" customFormat="1" spans="1:25">
      <c r="A30" s="4">
        <v>16635695053</v>
      </c>
      <c r="B30" s="4" t="s">
        <v>25</v>
      </c>
      <c r="C30" s="4" t="s">
        <v>26</v>
      </c>
      <c r="D30" s="4" t="s">
        <v>57</v>
      </c>
      <c r="E30" s="4" t="s">
        <v>102</v>
      </c>
      <c r="F30" s="5">
        <v>44491</v>
      </c>
      <c r="G30" s="5">
        <v>44492</v>
      </c>
      <c r="H30" s="4">
        <v>2</v>
      </c>
      <c r="I30" s="4">
        <v>1</v>
      </c>
      <c r="J30" s="4">
        <v>2</v>
      </c>
      <c r="K30" s="4" t="s">
        <v>29</v>
      </c>
      <c r="L30" s="4">
        <v>820.5</v>
      </c>
      <c r="M30" s="4">
        <v>820.5</v>
      </c>
      <c r="N30" s="4" t="s">
        <v>103</v>
      </c>
      <c r="O30" s="4" t="s">
        <v>31</v>
      </c>
      <c r="P30" s="4" t="s">
        <v>32</v>
      </c>
      <c r="Q30" s="4">
        <v>0</v>
      </c>
      <c r="R30" s="6">
        <v>44491</v>
      </c>
      <c r="S30" s="5">
        <v>44495</v>
      </c>
      <c r="T30" s="4" t="s">
        <v>33</v>
      </c>
      <c r="U30" s="4">
        <v>820.5</v>
      </c>
      <c r="V30" s="4">
        <v>0</v>
      </c>
      <c r="W30" s="4">
        <v>0</v>
      </c>
      <c r="X30" s="4">
        <v>2281809</v>
      </c>
      <c r="Y30" s="4">
        <v>382572</v>
      </c>
    </row>
    <row r="31" s="4" customFormat="1" spans="1:25">
      <c r="A31" s="4">
        <v>16635992784</v>
      </c>
      <c r="B31" s="4" t="s">
        <v>25</v>
      </c>
      <c r="C31" s="4" t="s">
        <v>26</v>
      </c>
      <c r="D31" s="4" t="s">
        <v>104</v>
      </c>
      <c r="E31" s="4" t="s">
        <v>105</v>
      </c>
      <c r="F31" s="5">
        <v>44491</v>
      </c>
      <c r="G31" s="5">
        <v>44492</v>
      </c>
      <c r="H31" s="4">
        <v>1</v>
      </c>
      <c r="I31" s="4">
        <v>1</v>
      </c>
      <c r="J31" s="4">
        <v>1</v>
      </c>
      <c r="K31" s="4" t="s">
        <v>29</v>
      </c>
      <c r="L31" s="4">
        <v>254.37</v>
      </c>
      <c r="M31" s="4">
        <v>254.37</v>
      </c>
      <c r="N31" s="4" t="s">
        <v>106</v>
      </c>
      <c r="O31" s="4" t="s">
        <v>31</v>
      </c>
      <c r="P31" s="4" t="s">
        <v>32</v>
      </c>
      <c r="Q31" s="4">
        <v>0</v>
      </c>
      <c r="R31" s="6">
        <v>44491</v>
      </c>
      <c r="S31" s="5">
        <v>44495</v>
      </c>
      <c r="T31" s="4" t="s">
        <v>33</v>
      </c>
      <c r="U31" s="4">
        <v>254.37</v>
      </c>
      <c r="V31" s="4">
        <v>0</v>
      </c>
      <c r="W31" s="4">
        <v>0</v>
      </c>
      <c r="X31" s="4">
        <v>2281827</v>
      </c>
      <c r="Y31" s="4">
        <v>103971076214</v>
      </c>
    </row>
    <row r="32" s="4" customFormat="1" spans="1:25">
      <c r="A32" s="4">
        <v>16636035020</v>
      </c>
      <c r="B32" s="4" t="s">
        <v>25</v>
      </c>
      <c r="C32" s="4" t="s">
        <v>26</v>
      </c>
      <c r="D32" s="4" t="s">
        <v>107</v>
      </c>
      <c r="E32" s="4" t="s">
        <v>108</v>
      </c>
      <c r="F32" s="5">
        <v>44491</v>
      </c>
      <c r="G32" s="5">
        <v>44492</v>
      </c>
      <c r="H32" s="4">
        <v>1</v>
      </c>
      <c r="I32" s="4">
        <v>1</v>
      </c>
      <c r="J32" s="4">
        <v>1</v>
      </c>
      <c r="K32" s="4" t="s">
        <v>29</v>
      </c>
      <c r="L32" s="4">
        <v>220.85</v>
      </c>
      <c r="M32" s="4">
        <v>220.85</v>
      </c>
      <c r="N32" s="4" t="s">
        <v>109</v>
      </c>
      <c r="O32" s="4" t="s">
        <v>31</v>
      </c>
      <c r="P32" s="4" t="s">
        <v>32</v>
      </c>
      <c r="Q32" s="4">
        <v>0</v>
      </c>
      <c r="R32" s="6">
        <v>44491</v>
      </c>
      <c r="S32" s="5">
        <v>44495</v>
      </c>
      <c r="T32" s="4" t="s">
        <v>33</v>
      </c>
      <c r="U32" s="4">
        <v>220.85</v>
      </c>
      <c r="V32" s="4">
        <v>0</v>
      </c>
      <c r="W32" s="4">
        <v>0</v>
      </c>
      <c r="X32" s="4">
        <v>2281834</v>
      </c>
      <c r="Y32" s="4">
        <v>103971100294</v>
      </c>
    </row>
    <row r="33" s="4" customFormat="1" spans="1:24">
      <c r="A33" s="4">
        <v>16636056438</v>
      </c>
      <c r="B33" s="4" t="s">
        <v>25</v>
      </c>
      <c r="C33" s="4" t="s">
        <v>26</v>
      </c>
      <c r="D33" s="4" t="s">
        <v>110</v>
      </c>
      <c r="E33" s="4" t="s">
        <v>111</v>
      </c>
      <c r="F33" s="5">
        <v>44491</v>
      </c>
      <c r="G33" s="5">
        <v>44492</v>
      </c>
      <c r="H33" s="4">
        <v>1</v>
      </c>
      <c r="I33" s="4">
        <v>1</v>
      </c>
      <c r="J33" s="4">
        <v>1</v>
      </c>
      <c r="K33" s="4" t="s">
        <v>29</v>
      </c>
      <c r="L33" s="4">
        <v>213.13</v>
      </c>
      <c r="M33" s="4">
        <v>213.13</v>
      </c>
      <c r="N33" s="4" t="s">
        <v>112</v>
      </c>
      <c r="O33" s="4" t="s">
        <v>31</v>
      </c>
      <c r="P33" s="4" t="s">
        <v>32</v>
      </c>
      <c r="Q33" s="4">
        <v>0</v>
      </c>
      <c r="R33" s="6">
        <v>44491</v>
      </c>
      <c r="S33" s="5">
        <v>44495</v>
      </c>
      <c r="T33" s="4" t="s">
        <v>33</v>
      </c>
      <c r="U33" s="4">
        <v>213.13</v>
      </c>
      <c r="V33" s="4">
        <v>0</v>
      </c>
      <c r="W33" s="4">
        <v>0</v>
      </c>
      <c r="X33" s="4">
        <v>2281835</v>
      </c>
    </row>
    <row r="34" s="4" customFormat="1" spans="1:23">
      <c r="A34" s="4">
        <v>16624227984</v>
      </c>
      <c r="B34" s="4" t="s">
        <v>25</v>
      </c>
      <c r="C34" s="4" t="s">
        <v>38</v>
      </c>
      <c r="D34" s="4" t="s">
        <v>39</v>
      </c>
      <c r="E34" s="4" t="s">
        <v>40</v>
      </c>
      <c r="F34" s="5">
        <v>44491</v>
      </c>
      <c r="G34" s="5">
        <v>44492</v>
      </c>
      <c r="H34" s="4">
        <v>1</v>
      </c>
      <c r="I34" s="4">
        <v>1</v>
      </c>
      <c r="J34" s="4">
        <v>1</v>
      </c>
      <c r="K34" s="4" t="s">
        <v>29</v>
      </c>
      <c r="L34" s="4">
        <v>-392.58</v>
      </c>
      <c r="M34" s="4">
        <v>-392.58</v>
      </c>
      <c r="N34" s="4" t="s">
        <v>81</v>
      </c>
      <c r="O34" s="4" t="s">
        <v>31</v>
      </c>
      <c r="P34" s="4" t="s">
        <v>32</v>
      </c>
      <c r="Q34" s="4">
        <v>0</v>
      </c>
      <c r="R34" s="6">
        <v>44490</v>
      </c>
      <c r="S34" s="5">
        <v>44495</v>
      </c>
      <c r="T34" s="4" t="s">
        <v>33</v>
      </c>
      <c r="U34" s="4">
        <v>-392.58</v>
      </c>
      <c r="V34" s="4">
        <v>0</v>
      </c>
      <c r="W34" s="4">
        <v>0</v>
      </c>
    </row>
    <row r="35" s="4" customFormat="1" spans="1:23">
      <c r="A35" s="4">
        <v>16636194676</v>
      </c>
      <c r="B35" s="4" t="s">
        <v>25</v>
      </c>
      <c r="C35" s="4" t="s">
        <v>26</v>
      </c>
      <c r="D35" s="4" t="s">
        <v>113</v>
      </c>
      <c r="E35" s="4" t="s">
        <v>114</v>
      </c>
      <c r="F35" s="5">
        <v>44491</v>
      </c>
      <c r="G35" s="5">
        <v>44492</v>
      </c>
      <c r="H35" s="4">
        <v>1</v>
      </c>
      <c r="I35" s="4">
        <v>1</v>
      </c>
      <c r="J35" s="4">
        <v>1</v>
      </c>
      <c r="K35" s="4" t="s">
        <v>29</v>
      </c>
      <c r="L35" s="4">
        <v>151.7</v>
      </c>
      <c r="M35" s="4">
        <v>151.7</v>
      </c>
      <c r="N35" s="4" t="s">
        <v>115</v>
      </c>
      <c r="O35" s="4" t="s">
        <v>31</v>
      </c>
      <c r="P35" s="4" t="s">
        <v>32</v>
      </c>
      <c r="Q35" s="4">
        <v>0</v>
      </c>
      <c r="R35" s="6">
        <v>44491</v>
      </c>
      <c r="S35" s="5">
        <v>44495</v>
      </c>
      <c r="T35" s="4" t="s">
        <v>33</v>
      </c>
      <c r="U35" s="4">
        <v>151.7</v>
      </c>
      <c r="V35" s="4">
        <v>0</v>
      </c>
      <c r="W35" s="4">
        <v>0</v>
      </c>
    </row>
    <row r="36" s="4" customFormat="1" spans="1:25">
      <c r="A36" s="4">
        <v>16636525247</v>
      </c>
      <c r="B36" s="4" t="s">
        <v>25</v>
      </c>
      <c r="C36" s="4" t="s">
        <v>26</v>
      </c>
      <c r="D36" s="4" t="s">
        <v>116</v>
      </c>
      <c r="E36" s="4" t="s">
        <v>117</v>
      </c>
      <c r="F36" s="5">
        <v>44491</v>
      </c>
      <c r="G36" s="5">
        <v>44492</v>
      </c>
      <c r="H36" s="4">
        <v>1</v>
      </c>
      <c r="I36" s="4">
        <v>1</v>
      </c>
      <c r="J36" s="4">
        <v>1</v>
      </c>
      <c r="K36" s="4" t="s">
        <v>29</v>
      </c>
      <c r="L36" s="4">
        <v>279.53</v>
      </c>
      <c r="M36" s="4">
        <v>279.53</v>
      </c>
      <c r="N36" s="4" t="s">
        <v>118</v>
      </c>
      <c r="O36" s="4" t="s">
        <v>31</v>
      </c>
      <c r="P36" s="4" t="s">
        <v>32</v>
      </c>
      <c r="Q36" s="4">
        <v>0</v>
      </c>
      <c r="R36" s="6">
        <v>44491</v>
      </c>
      <c r="S36" s="5">
        <v>44495</v>
      </c>
      <c r="T36" s="4" t="s">
        <v>33</v>
      </c>
      <c r="U36" s="4">
        <v>279.53</v>
      </c>
      <c r="V36" s="4">
        <v>0</v>
      </c>
      <c r="W36" s="4">
        <v>0</v>
      </c>
      <c r="X36" s="4">
        <v>2281874</v>
      </c>
      <c r="Y36" s="4">
        <v>103971380004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4"/>
  <sheetViews>
    <sheetView tabSelected="1" workbookViewId="0">
      <selection activeCell="E40" sqref="E40"/>
    </sheetView>
  </sheetViews>
  <sheetFormatPr defaultColWidth="9" defaultRowHeight="13.5"/>
  <cols>
    <col min="1" max="1" width="13.25" style="4" customWidth="1"/>
    <col min="2" max="3" width="11.5" style="4"/>
    <col min="4" max="5" width="9.375" style="4"/>
    <col min="6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119</v>
      </c>
    </row>
    <row r="2" s="4" customFormat="1" spans="1:9">
      <c r="A2" s="4">
        <v>16494554080</v>
      </c>
      <c r="B2" s="5">
        <v>44491</v>
      </c>
      <c r="C2" s="5">
        <v>44492</v>
      </c>
      <c r="D2" s="4">
        <v>179.04</v>
      </c>
      <c r="E2" s="4" t="str">
        <f>VLOOKUP(A2,HOP!A:L,12,0)</f>
        <v>179.04</v>
      </c>
      <c r="F2" s="4" t="str">
        <f>VLOOKUP(A2,HOP!A:C,3,0)</f>
        <v>2274319</v>
      </c>
      <c r="G2" s="4">
        <f>D2-E2</f>
        <v>0</v>
      </c>
      <c r="H2" s="4" t="str">
        <f>$H$1&amp;F2</f>
        <v>,2274319</v>
      </c>
      <c r="I2" s="4" t="str">
        <f>VLOOKUP(A2,HOP!A:T,20,0)</f>
        <v>直连</v>
      </c>
    </row>
    <row r="3" s="4" customFormat="1" hidden="1" spans="1:9">
      <c r="A3" s="4">
        <v>16570180571</v>
      </c>
      <c r="B3" s="5">
        <v>44486</v>
      </c>
      <c r="C3" s="5">
        <v>44492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>D3-E3</f>
        <v>#N/A</v>
      </c>
      <c r="H3" s="4" t="e">
        <f>$H$1&amp;F3</f>
        <v>#N/A</v>
      </c>
      <c r="I3" s="4" t="e">
        <f>VLOOKUP(A3,HOP!A:T,20,0)</f>
        <v>#N/A</v>
      </c>
    </row>
    <row r="4" s="4" customFormat="1" spans="1:9">
      <c r="A4" s="4">
        <v>16592673897</v>
      </c>
      <c r="B4" s="5">
        <v>44491</v>
      </c>
      <c r="C4" s="5">
        <v>44492</v>
      </c>
      <c r="D4" s="4">
        <v>392.58</v>
      </c>
      <c r="E4" s="4" t="str">
        <f>VLOOKUP(A4,HOP!A:L,12,0)</f>
        <v>392.58</v>
      </c>
      <c r="F4" s="4" t="str">
        <f>VLOOKUP(A4,HOP!A:C,3,0)</f>
        <v>2279906</v>
      </c>
      <c r="G4" s="4">
        <f t="shared" ref="G4:G35" si="0">D4-E4</f>
        <v>0</v>
      </c>
      <c r="H4" s="4" t="str">
        <f t="shared" ref="H4:H35" si="1">$H$1&amp;F4</f>
        <v>,2279906</v>
      </c>
      <c r="I4" s="4" t="str">
        <f>VLOOKUP(A4,HOP!A:T,20,0)</f>
        <v>直连</v>
      </c>
    </row>
    <row r="5" s="4" customFormat="1" spans="1:9">
      <c r="A5" s="4">
        <v>16594381947</v>
      </c>
      <c r="B5" s="5">
        <v>44491</v>
      </c>
      <c r="C5" s="5">
        <v>44492</v>
      </c>
      <c r="D5" s="4">
        <v>620.59</v>
      </c>
      <c r="E5" s="4" t="str">
        <f>VLOOKUP(A5,HOP!A:L,12,0)</f>
        <v>620.59</v>
      </c>
      <c r="F5" s="4" t="str">
        <f>VLOOKUP(A5,HOP!A:C,3,0)</f>
        <v>2280087</v>
      </c>
      <c r="G5" s="4">
        <f t="shared" si="0"/>
        <v>0</v>
      </c>
      <c r="H5" s="4" t="str">
        <f t="shared" si="1"/>
        <v>,2280087</v>
      </c>
      <c r="I5" s="4" t="str">
        <f>VLOOKUP(A5,HOP!A:T,20,0)</f>
        <v>直连</v>
      </c>
    </row>
    <row r="6" s="4" customFormat="1" spans="1:9">
      <c r="A6" s="4">
        <v>16599719993</v>
      </c>
      <c r="B6" s="5">
        <v>44489</v>
      </c>
      <c r="C6" s="5">
        <v>44492</v>
      </c>
      <c r="D6" s="4">
        <v>839.49</v>
      </c>
      <c r="E6" s="4" t="str">
        <f>VLOOKUP(A6,HOP!A:L,12,0)</f>
        <v>839.49</v>
      </c>
      <c r="F6" s="4" t="str">
        <f>VLOOKUP(A6,HOP!A:C,3,0)</f>
        <v>2280223</v>
      </c>
      <c r="G6" s="4">
        <f t="shared" si="0"/>
        <v>0</v>
      </c>
      <c r="H6" s="4" t="str">
        <f t="shared" si="1"/>
        <v>,2280223</v>
      </c>
      <c r="I6" s="4" t="str">
        <f>VLOOKUP(A6,HOP!A:T,20,0)</f>
        <v>直连</v>
      </c>
    </row>
    <row r="7" s="4" customFormat="1" spans="1:9">
      <c r="A7" s="4">
        <v>16600783727</v>
      </c>
      <c r="B7" s="5">
        <v>44491</v>
      </c>
      <c r="C7" s="5">
        <v>44492</v>
      </c>
      <c r="D7" s="4">
        <v>110.7</v>
      </c>
      <c r="E7" s="4" t="str">
        <f>VLOOKUP(A7,HOP!A:L,12,0)</f>
        <v>110.70</v>
      </c>
      <c r="F7" s="4" t="str">
        <f>VLOOKUP(A7,HOP!A:C,3,0)</f>
        <v>2280272</v>
      </c>
      <c r="G7" s="4">
        <f t="shared" si="0"/>
        <v>0</v>
      </c>
      <c r="H7" s="4" t="str">
        <f t="shared" si="1"/>
        <v>,2280272</v>
      </c>
      <c r="I7" s="4" t="str">
        <f>VLOOKUP(A7,HOP!A:T,20,0)</f>
        <v>直连</v>
      </c>
    </row>
    <row r="8" s="4" customFormat="1" spans="1:9">
      <c r="A8" s="4">
        <v>16608812941</v>
      </c>
      <c r="B8" s="5">
        <v>44491</v>
      </c>
      <c r="C8" s="5">
        <v>44492</v>
      </c>
      <c r="D8" s="4">
        <v>157.08</v>
      </c>
      <c r="E8" s="4" t="str">
        <f>VLOOKUP(A8,HOP!A:L,12,0)</f>
        <v>157.08</v>
      </c>
      <c r="F8" s="4" t="str">
        <f>VLOOKUP(A8,HOP!A:C,3,0)</f>
        <v>2280593</v>
      </c>
      <c r="G8" s="4">
        <f t="shared" si="0"/>
        <v>0</v>
      </c>
      <c r="H8" s="4" t="str">
        <f t="shared" si="1"/>
        <v>,2280593</v>
      </c>
      <c r="I8" s="4" t="str">
        <f>VLOOKUP(A8,HOP!A:T,20,0)</f>
        <v>直连</v>
      </c>
    </row>
    <row r="9" s="4" customFormat="1" spans="1:9">
      <c r="A9" s="4">
        <v>16611769138</v>
      </c>
      <c r="B9" s="5">
        <v>44491</v>
      </c>
      <c r="C9" s="5">
        <v>44492</v>
      </c>
      <c r="D9" s="4">
        <v>135.3</v>
      </c>
      <c r="E9" s="4" t="str">
        <f>VLOOKUP(A9,HOP!A:L,12,0)</f>
        <v>135.30</v>
      </c>
      <c r="F9" s="4" t="str">
        <f>VLOOKUP(A9,HOP!A:C,3,0)</f>
        <v>2280874</v>
      </c>
      <c r="G9" s="4">
        <f t="shared" si="0"/>
        <v>0</v>
      </c>
      <c r="H9" s="4" t="str">
        <f t="shared" si="1"/>
        <v>,2280874</v>
      </c>
      <c r="I9" s="4" t="str">
        <f>VLOOKUP(A9,HOP!A:T,20,0)</f>
        <v>直连</v>
      </c>
    </row>
    <row r="10" s="4" customFormat="1" spans="1:9">
      <c r="A10" s="4">
        <v>16611855061</v>
      </c>
      <c r="B10" s="5">
        <v>44491</v>
      </c>
      <c r="C10" s="5">
        <v>44492</v>
      </c>
      <c r="D10" s="4">
        <v>281.87</v>
      </c>
      <c r="E10" s="4" t="str">
        <f>VLOOKUP(A10,HOP!A:L,12,0)</f>
        <v>281.87</v>
      </c>
      <c r="F10" s="4" t="str">
        <f>VLOOKUP(A10,HOP!A:C,3,0)</f>
        <v>2280880</v>
      </c>
      <c r="G10" s="4">
        <f t="shared" si="0"/>
        <v>0</v>
      </c>
      <c r="H10" s="4" t="str">
        <f t="shared" si="1"/>
        <v>,2280880</v>
      </c>
      <c r="I10" s="4" t="str">
        <f>VLOOKUP(A10,HOP!A:T,20,0)</f>
        <v>Saas酒店</v>
      </c>
    </row>
    <row r="11" s="4" customFormat="1" spans="1:9">
      <c r="A11" s="4">
        <v>16620134348</v>
      </c>
      <c r="B11" s="5">
        <v>44491</v>
      </c>
      <c r="C11" s="5">
        <v>44492</v>
      </c>
      <c r="D11" s="4">
        <v>132.23</v>
      </c>
      <c r="E11" s="4" t="str">
        <f>VLOOKUP(A11,HOP!A:L,12,0)</f>
        <v>132.23</v>
      </c>
      <c r="F11" s="4" t="str">
        <f>VLOOKUP(A11,HOP!A:C,3,0)</f>
        <v>2281119</v>
      </c>
      <c r="G11" s="4">
        <f t="shared" si="0"/>
        <v>0</v>
      </c>
      <c r="H11" s="4" t="str">
        <f t="shared" si="1"/>
        <v>,2281119</v>
      </c>
      <c r="I11" s="4" t="str">
        <f>VLOOKUP(A11,HOP!A:T,20,0)</f>
        <v>直连</v>
      </c>
    </row>
    <row r="12" s="4" customFormat="1" spans="1:9">
      <c r="A12" s="4">
        <v>16622249145</v>
      </c>
      <c r="B12" s="5">
        <v>44491</v>
      </c>
      <c r="C12" s="5">
        <v>44492</v>
      </c>
      <c r="D12" s="4">
        <v>1000</v>
      </c>
      <c r="E12" s="4" t="str">
        <f>VLOOKUP(A12,HOP!A:L,12,0)</f>
        <v>1000.00</v>
      </c>
      <c r="F12" s="4" t="str">
        <f>VLOOKUP(A12,HOP!A:C,3,0)</f>
        <v>2281251</v>
      </c>
      <c r="G12" s="4">
        <f t="shared" si="0"/>
        <v>0</v>
      </c>
      <c r="H12" s="4" t="str">
        <f t="shared" si="1"/>
        <v>,2281251</v>
      </c>
      <c r="I12" s="4" t="str">
        <f>VLOOKUP(A12,HOP!A:T,20,0)</f>
        <v>直采</v>
      </c>
    </row>
    <row r="13" s="4" customFormat="1" spans="1:9">
      <c r="A13" s="4">
        <v>16622583382</v>
      </c>
      <c r="B13" s="5">
        <v>44491</v>
      </c>
      <c r="C13" s="5">
        <v>44492</v>
      </c>
      <c r="D13" s="4">
        <v>199.01</v>
      </c>
      <c r="E13" s="4" t="str">
        <f>VLOOKUP(A13,HOP!A:L,12,0)</f>
        <v>199.01</v>
      </c>
      <c r="F13" s="4" t="str">
        <f>VLOOKUP(A13,HOP!A:C,3,0)</f>
        <v>2281273</v>
      </c>
      <c r="G13" s="4">
        <f t="shared" si="0"/>
        <v>0</v>
      </c>
      <c r="H13" s="4" t="str">
        <f t="shared" si="1"/>
        <v>,2281273</v>
      </c>
      <c r="I13" s="4" t="str">
        <f>VLOOKUP(A13,HOP!A:T,20,0)</f>
        <v>直连</v>
      </c>
    </row>
    <row r="14" s="4" customFormat="1" spans="1:9">
      <c r="A14" s="4">
        <v>16623377883</v>
      </c>
      <c r="B14" s="5">
        <v>44491</v>
      </c>
      <c r="C14" s="5">
        <v>44492</v>
      </c>
      <c r="D14" s="4">
        <v>709.06</v>
      </c>
      <c r="E14" s="4" t="str">
        <f>VLOOKUP(A14,HOP!A:L,12,0)</f>
        <v>709.06</v>
      </c>
      <c r="F14" s="4" t="str">
        <f>VLOOKUP(A14,HOP!A:C,3,0)</f>
        <v>2281339</v>
      </c>
      <c r="G14" s="4">
        <f t="shared" si="0"/>
        <v>0</v>
      </c>
      <c r="H14" s="4" t="str">
        <f t="shared" si="1"/>
        <v>,2281339</v>
      </c>
      <c r="I14" s="4" t="str">
        <f>VLOOKUP(A14,HOP!A:T,20,0)</f>
        <v>直连</v>
      </c>
    </row>
    <row r="15" s="4" customFormat="1" spans="1:10">
      <c r="A15" s="4">
        <v>16623687208</v>
      </c>
      <c r="B15" s="5">
        <v>44491</v>
      </c>
      <c r="C15" s="5">
        <v>44492</v>
      </c>
      <c r="D15" s="4">
        <v>342.55</v>
      </c>
      <c r="E15" s="4">
        <v>342.55</v>
      </c>
      <c r="F15" s="7" t="s">
        <v>120</v>
      </c>
      <c r="G15" s="4">
        <f t="shared" si="0"/>
        <v>0</v>
      </c>
      <c r="H15" s="4" t="str">
        <f t="shared" si="1"/>
        <v>,202110212256190022</v>
      </c>
      <c r="I15" s="4" t="s">
        <v>121</v>
      </c>
      <c r="J15" s="4">
        <v>10.21</v>
      </c>
    </row>
    <row r="16" s="4" customFormat="1" spans="1:9">
      <c r="A16" s="4">
        <v>16623936700</v>
      </c>
      <c r="B16" s="5">
        <v>44491</v>
      </c>
      <c r="C16" s="5">
        <v>44492</v>
      </c>
      <c r="D16" s="4">
        <v>2240</v>
      </c>
      <c r="E16" s="4">
        <v>2240</v>
      </c>
      <c r="F16" s="4">
        <v>2281393</v>
      </c>
      <c r="G16" s="4">
        <f t="shared" si="0"/>
        <v>0</v>
      </c>
      <c r="H16" s="4" t="str">
        <f t="shared" si="1"/>
        <v>,2281393</v>
      </c>
      <c r="I16" s="4" t="e">
        <f>VLOOKUP(A16,HOP!A:T,20,0)</f>
        <v>#N/A</v>
      </c>
    </row>
    <row r="17" s="4" customFormat="1" spans="1:9">
      <c r="A17" s="4">
        <v>16624164051</v>
      </c>
      <c r="B17" s="5">
        <v>44491</v>
      </c>
      <c r="C17" s="5">
        <v>44492</v>
      </c>
      <c r="D17" s="4">
        <v>320.2</v>
      </c>
      <c r="E17" s="4" t="str">
        <f>VLOOKUP(A17,HOP!A:L,12,0)</f>
        <v>320.20</v>
      </c>
      <c r="F17" s="4" t="str">
        <f>VLOOKUP(A17,HOP!A:C,3,0)</f>
        <v>2281409</v>
      </c>
      <c r="G17" s="4">
        <f t="shared" si="0"/>
        <v>0</v>
      </c>
      <c r="H17" s="4" t="str">
        <f t="shared" si="1"/>
        <v>,2281409</v>
      </c>
      <c r="I17" s="4" t="str">
        <f>VLOOKUP(A17,HOP!A:T,20,0)</f>
        <v>Saas酒店</v>
      </c>
    </row>
    <row r="18" s="4" customFormat="1" hidden="1" spans="1:9">
      <c r="A18" s="4">
        <v>16624227984</v>
      </c>
      <c r="B18" s="5">
        <v>44491</v>
      </c>
      <c r="C18" s="5">
        <v>44492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VLOOKUP(A18,HOP!A:T,20,0)</f>
        <v>#N/A</v>
      </c>
    </row>
    <row r="19" s="4" customFormat="1" spans="1:9">
      <c r="A19" s="4">
        <v>16624452441</v>
      </c>
      <c r="B19" s="5">
        <v>44491</v>
      </c>
      <c r="C19" s="5">
        <v>44492</v>
      </c>
      <c r="D19" s="4">
        <v>359.89</v>
      </c>
      <c r="E19" s="4" t="str">
        <f>VLOOKUP(A19,HOP!A:L,12,0)</f>
        <v>359.89</v>
      </c>
      <c r="F19" s="4" t="str">
        <f>VLOOKUP(A19,HOP!A:C,3,0)</f>
        <v>2281437</v>
      </c>
      <c r="G19" s="4">
        <f t="shared" si="0"/>
        <v>0</v>
      </c>
      <c r="H19" s="4" t="str">
        <f t="shared" si="1"/>
        <v>,2281437</v>
      </c>
      <c r="I19" s="4" t="str">
        <f>VLOOKUP(A19,HOP!A:T,20,0)</f>
        <v>直连</v>
      </c>
    </row>
    <row r="20" s="4" customFormat="1" spans="1:9">
      <c r="A20" s="4">
        <v>16625161835</v>
      </c>
      <c r="B20" s="5">
        <v>44491</v>
      </c>
      <c r="C20" s="5">
        <v>44492</v>
      </c>
      <c r="D20" s="4">
        <v>224.74</v>
      </c>
      <c r="E20" s="4" t="str">
        <f>VLOOKUP(A20,HOP!A:L,12,0)</f>
        <v>224.74</v>
      </c>
      <c r="F20" s="4" t="str">
        <f>VLOOKUP(A20,HOP!A:C,3,0)</f>
        <v>2281582</v>
      </c>
      <c r="G20" s="4">
        <f t="shared" si="0"/>
        <v>0</v>
      </c>
      <c r="H20" s="4" t="str">
        <f t="shared" si="1"/>
        <v>,2281582</v>
      </c>
      <c r="I20" s="4" t="str">
        <f>VLOOKUP(A20,HOP!A:T,20,0)</f>
        <v>直连</v>
      </c>
    </row>
    <row r="21" s="4" customFormat="1" spans="1:9">
      <c r="A21" s="4">
        <v>16625306740</v>
      </c>
      <c r="B21" s="5">
        <v>44491</v>
      </c>
      <c r="C21" s="5">
        <v>44492</v>
      </c>
      <c r="D21" s="4">
        <v>232.65</v>
      </c>
      <c r="E21" s="4" t="str">
        <f>VLOOKUP(A21,HOP!A:L,12,0)</f>
        <v>232.65</v>
      </c>
      <c r="F21" s="4" t="str">
        <f>VLOOKUP(A21,HOP!A:C,3,0)</f>
        <v>2281594</v>
      </c>
      <c r="G21" s="4">
        <f t="shared" si="0"/>
        <v>0</v>
      </c>
      <c r="H21" s="4" t="str">
        <f t="shared" si="1"/>
        <v>,2281594</v>
      </c>
      <c r="I21" s="4" t="str">
        <f>VLOOKUP(A21,HOP!A:T,20,0)</f>
        <v>直连</v>
      </c>
    </row>
    <row r="22" s="4" customFormat="1" spans="1:9">
      <c r="A22" s="4">
        <v>16633364013</v>
      </c>
      <c r="B22" s="5">
        <v>44491</v>
      </c>
      <c r="C22" s="5">
        <v>44492</v>
      </c>
      <c r="D22" s="4">
        <v>225.17</v>
      </c>
      <c r="E22" s="4" t="str">
        <f>VLOOKUP(A22,HOP!A:L,12,0)</f>
        <v>225.17</v>
      </c>
      <c r="F22" s="4" t="str">
        <f>VLOOKUP(A22,HOP!A:C,3,0)</f>
        <v>2281646</v>
      </c>
      <c r="G22" s="4">
        <f t="shared" si="0"/>
        <v>0</v>
      </c>
      <c r="H22" s="4" t="str">
        <f t="shared" si="1"/>
        <v>,2281646</v>
      </c>
      <c r="I22" s="4" t="str">
        <f>VLOOKUP(A22,HOP!A:T,20,0)</f>
        <v>直连</v>
      </c>
    </row>
    <row r="23" s="4" customFormat="1" spans="1:9">
      <c r="A23" s="4">
        <v>16633924041</v>
      </c>
      <c r="B23" s="5">
        <v>44491</v>
      </c>
      <c r="C23" s="5">
        <v>44492</v>
      </c>
      <c r="D23" s="4">
        <v>410.25</v>
      </c>
      <c r="E23" s="4" t="str">
        <f>VLOOKUP(A23,HOP!A:L,12,0)</f>
        <v>410.25</v>
      </c>
      <c r="F23" s="4" t="str">
        <f>VLOOKUP(A23,HOP!A:C,3,0)</f>
        <v>2281682</v>
      </c>
      <c r="G23" s="4">
        <f t="shared" si="0"/>
        <v>0</v>
      </c>
      <c r="H23" s="4" t="str">
        <f t="shared" si="1"/>
        <v>,2281682</v>
      </c>
      <c r="I23" s="4" t="str">
        <f>VLOOKUP(A23,HOP!A:T,20,0)</f>
        <v>Saas酒店</v>
      </c>
    </row>
    <row r="24" s="4" customFormat="1" spans="1:9">
      <c r="A24" s="4">
        <v>16634415785</v>
      </c>
      <c r="B24" s="5">
        <v>44491</v>
      </c>
      <c r="C24" s="5">
        <v>44492</v>
      </c>
      <c r="D24" s="4">
        <v>262.4</v>
      </c>
      <c r="E24" s="4" t="str">
        <f>VLOOKUP(A24,HOP!A:L,12,0)</f>
        <v>262.40</v>
      </c>
      <c r="F24" s="4" t="str">
        <f>VLOOKUP(A24,HOP!A:C,3,0)</f>
        <v>2281712</v>
      </c>
      <c r="G24" s="4">
        <f t="shared" si="0"/>
        <v>0</v>
      </c>
      <c r="H24" s="4" t="str">
        <f t="shared" si="1"/>
        <v>,2281712</v>
      </c>
      <c r="I24" s="4" t="str">
        <f>VLOOKUP(A24,HOP!A:T,20,0)</f>
        <v>直连</v>
      </c>
    </row>
    <row r="25" s="4" customFormat="1" spans="1:9">
      <c r="A25" s="4">
        <v>16634750955</v>
      </c>
      <c r="B25" s="5">
        <v>44491</v>
      </c>
      <c r="C25" s="5">
        <v>44492</v>
      </c>
      <c r="D25" s="4">
        <v>320.2</v>
      </c>
      <c r="E25" s="4" t="str">
        <f>VLOOKUP(A25,HOP!A:L,12,0)</f>
        <v>320.20</v>
      </c>
      <c r="F25" s="4" t="str">
        <f>VLOOKUP(A25,HOP!A:C,3,0)</f>
        <v>2281739</v>
      </c>
      <c r="G25" s="4">
        <f t="shared" si="0"/>
        <v>0</v>
      </c>
      <c r="H25" s="4" t="str">
        <f t="shared" si="1"/>
        <v>,2281739</v>
      </c>
      <c r="I25" s="4" t="str">
        <f>VLOOKUP(A25,HOP!A:T,20,0)</f>
        <v>Saas酒店</v>
      </c>
    </row>
    <row r="26" s="4" customFormat="1" spans="1:9">
      <c r="A26" s="4">
        <v>16635118158</v>
      </c>
      <c r="B26" s="5">
        <v>44491</v>
      </c>
      <c r="C26" s="5">
        <v>44492</v>
      </c>
      <c r="D26" s="4">
        <v>240.91</v>
      </c>
      <c r="E26" s="4" t="str">
        <f>VLOOKUP(A26,HOP!A:L,12,0)</f>
        <v>240.91</v>
      </c>
      <c r="F26" s="4" t="str">
        <f>VLOOKUP(A26,HOP!A:C,3,0)</f>
        <v>2281764</v>
      </c>
      <c r="G26" s="4">
        <f t="shared" si="0"/>
        <v>0</v>
      </c>
      <c r="H26" s="4" t="str">
        <f t="shared" si="1"/>
        <v>,2281764</v>
      </c>
      <c r="I26" s="4" t="str">
        <f>VLOOKUP(A26,HOP!A:T,20,0)</f>
        <v>直连</v>
      </c>
    </row>
    <row r="27" s="4" customFormat="1" spans="1:9">
      <c r="A27" s="4">
        <v>16635122963</v>
      </c>
      <c r="B27" s="5">
        <v>44491</v>
      </c>
      <c r="C27" s="5">
        <v>44492</v>
      </c>
      <c r="D27" s="4">
        <v>240.91</v>
      </c>
      <c r="E27" s="4" t="str">
        <f>VLOOKUP(A27,HOP!A:L,12,0)</f>
        <v>240.91</v>
      </c>
      <c r="F27" s="4" t="str">
        <f>VLOOKUP(A27,HOP!A:C,3,0)</f>
        <v>2281765</v>
      </c>
      <c r="G27" s="4">
        <f t="shared" si="0"/>
        <v>0</v>
      </c>
      <c r="H27" s="4" t="str">
        <f t="shared" si="1"/>
        <v>,2281765</v>
      </c>
      <c r="I27" s="4" t="str">
        <f>VLOOKUP(A27,HOP!A:T,20,0)</f>
        <v>直连</v>
      </c>
    </row>
    <row r="28" s="4" customFormat="1" spans="1:9">
      <c r="A28" s="4">
        <v>16635432293</v>
      </c>
      <c r="B28" s="5">
        <v>44491</v>
      </c>
      <c r="C28" s="5">
        <v>44492</v>
      </c>
      <c r="D28" s="4">
        <v>183.41</v>
      </c>
      <c r="E28" s="4" t="str">
        <f>VLOOKUP(A28,HOP!A:L,12,0)</f>
        <v>183.41</v>
      </c>
      <c r="F28" s="4" t="str">
        <f>VLOOKUP(A28,HOP!A:C,3,0)</f>
        <v>2281791</v>
      </c>
      <c r="G28" s="4">
        <f t="shared" si="0"/>
        <v>0</v>
      </c>
      <c r="H28" s="4" t="str">
        <f t="shared" si="1"/>
        <v>,2281791</v>
      </c>
      <c r="I28" s="4" t="str">
        <f>VLOOKUP(A28,HOP!A:T,20,0)</f>
        <v>直连</v>
      </c>
    </row>
    <row r="29" s="4" customFormat="1" spans="1:9">
      <c r="A29" s="4">
        <v>16635695053</v>
      </c>
      <c r="B29" s="5">
        <v>44491</v>
      </c>
      <c r="C29" s="5">
        <v>44492</v>
      </c>
      <c r="D29" s="4">
        <v>820.5</v>
      </c>
      <c r="E29" s="4" t="str">
        <f>VLOOKUP(A29,HOP!A:L,12,0)</f>
        <v>820.50</v>
      </c>
      <c r="F29" s="4" t="str">
        <f>VLOOKUP(A29,HOP!A:C,3,0)</f>
        <v>2281809</v>
      </c>
      <c r="G29" s="4">
        <f t="shared" si="0"/>
        <v>0</v>
      </c>
      <c r="H29" s="4" t="str">
        <f t="shared" si="1"/>
        <v>,2281809</v>
      </c>
      <c r="I29" s="4" t="str">
        <f>VLOOKUP(A29,HOP!A:T,20,0)</f>
        <v>Saas酒店</v>
      </c>
    </row>
    <row r="30" s="4" customFormat="1" spans="1:9">
      <c r="A30" s="4">
        <v>16635992784</v>
      </c>
      <c r="B30" s="5">
        <v>44491</v>
      </c>
      <c r="C30" s="5">
        <v>44492</v>
      </c>
      <c r="D30" s="4">
        <v>254.37</v>
      </c>
      <c r="E30" s="4" t="str">
        <f>VLOOKUP(A30,HOP!A:L,12,0)</f>
        <v>254.37</v>
      </c>
      <c r="F30" s="4" t="str">
        <f>VLOOKUP(A30,HOP!A:C,3,0)</f>
        <v>2281827</v>
      </c>
      <c r="G30" s="4">
        <f t="shared" si="0"/>
        <v>0</v>
      </c>
      <c r="H30" s="4" t="str">
        <f t="shared" si="1"/>
        <v>,2281827</v>
      </c>
      <c r="I30" s="4" t="str">
        <f>VLOOKUP(A30,HOP!A:T,20,0)</f>
        <v>直连</v>
      </c>
    </row>
    <row r="31" s="4" customFormat="1" spans="1:9">
      <c r="A31" s="4">
        <v>16636035020</v>
      </c>
      <c r="B31" s="5">
        <v>44491</v>
      </c>
      <c r="C31" s="5">
        <v>44492</v>
      </c>
      <c r="D31" s="4">
        <v>220.85</v>
      </c>
      <c r="E31" s="4" t="str">
        <f>VLOOKUP(A31,HOP!A:L,12,0)</f>
        <v>220.85</v>
      </c>
      <c r="F31" s="4" t="str">
        <f>VLOOKUP(A31,HOP!A:C,3,0)</f>
        <v>2281834</v>
      </c>
      <c r="G31" s="4">
        <f t="shared" si="0"/>
        <v>0</v>
      </c>
      <c r="H31" s="4" t="str">
        <f t="shared" si="1"/>
        <v>,2281834</v>
      </c>
      <c r="I31" s="4" t="str">
        <f>VLOOKUP(A31,HOP!A:T,20,0)</f>
        <v>直连</v>
      </c>
    </row>
    <row r="32" s="4" customFormat="1" spans="1:9">
      <c r="A32" s="4">
        <v>16636056438</v>
      </c>
      <c r="B32" s="5">
        <v>44491</v>
      </c>
      <c r="C32" s="5">
        <v>44492</v>
      </c>
      <c r="D32" s="4">
        <v>213.13</v>
      </c>
      <c r="E32" s="4" t="str">
        <f>VLOOKUP(A32,HOP!A:L,12,0)</f>
        <v>213.13</v>
      </c>
      <c r="F32" s="4" t="str">
        <f>VLOOKUP(A32,HOP!A:C,3,0)</f>
        <v>2281835</v>
      </c>
      <c r="G32" s="4">
        <f t="shared" si="0"/>
        <v>0</v>
      </c>
      <c r="H32" s="4" t="str">
        <f t="shared" si="1"/>
        <v>,2281835</v>
      </c>
      <c r="I32" s="4" t="str">
        <f>VLOOKUP(A32,HOP!A:T,20,0)</f>
        <v>直采</v>
      </c>
    </row>
    <row r="33" s="4" customFormat="1" spans="1:9">
      <c r="A33" s="4">
        <v>16636194676</v>
      </c>
      <c r="B33" s="5">
        <v>44491</v>
      </c>
      <c r="C33" s="5">
        <v>44492</v>
      </c>
      <c r="D33" s="4">
        <v>151.7</v>
      </c>
      <c r="E33" s="4" t="str">
        <f>VLOOKUP(A33,HOP!A:L,12,0)</f>
        <v>151.70</v>
      </c>
      <c r="F33" s="4" t="str">
        <f>VLOOKUP(A33,HOP!A:C,3,0)</f>
        <v>2281848</v>
      </c>
      <c r="G33" s="4">
        <f>D33-E33</f>
        <v>0</v>
      </c>
      <c r="H33" s="4" t="str">
        <f>$H$1&amp;F33</f>
        <v>,2281848</v>
      </c>
      <c r="I33" s="4" t="str">
        <f>VLOOKUP(A33,HOP!A:T,20,0)</f>
        <v>直连</v>
      </c>
    </row>
    <row r="34" s="4" customFormat="1" spans="1:9">
      <c r="A34" s="4">
        <v>16636525247</v>
      </c>
      <c r="B34" s="5">
        <v>44491</v>
      </c>
      <c r="C34" s="5">
        <v>44492</v>
      </c>
      <c r="D34" s="4">
        <v>279.53</v>
      </c>
      <c r="E34" s="4" t="str">
        <f>VLOOKUP(A34,HOP!A:L,12,0)</f>
        <v>279.53</v>
      </c>
      <c r="F34" s="4" t="str">
        <f>VLOOKUP(A34,HOP!A:C,3,0)</f>
        <v>2281874</v>
      </c>
      <c r="G34" s="4">
        <f>D34-E34</f>
        <v>0</v>
      </c>
      <c r="H34" s="4" t="str">
        <f>$H$1&amp;F34</f>
        <v>,2281874</v>
      </c>
      <c r="I34" s="4" t="str">
        <f>VLOOKUP(A34,HOP!A:T,20,0)</f>
        <v>直连</v>
      </c>
    </row>
    <row r="36" spans="4:4">
      <c r="D36" s="4">
        <f>SUM(D2:D35)</f>
        <v>12300.31</v>
      </c>
    </row>
    <row r="39" hidden="1" spans="1:5">
      <c r="A39" s="4" t="s">
        <v>122</v>
      </c>
      <c r="D39" s="4">
        <v>3453.13</v>
      </c>
      <c r="E39" s="4">
        <v>4208</v>
      </c>
    </row>
    <row r="40" hidden="1" spans="1:5">
      <c r="A40" s="4" t="s">
        <v>123</v>
      </c>
      <c r="D40" s="4">
        <v>6351.61</v>
      </c>
      <c r="E40" s="4">
        <v>7740.1</v>
      </c>
    </row>
    <row r="41" hidden="1" spans="1:5">
      <c r="A41" s="4" t="s">
        <v>124</v>
      </c>
      <c r="D41" s="4">
        <v>2153.02</v>
      </c>
      <c r="E41" s="4">
        <v>2623.68</v>
      </c>
    </row>
    <row r="42" spans="1:5">
      <c r="A42" s="4" t="s">
        <v>125</v>
      </c>
      <c r="D42" s="4">
        <v>342.55</v>
      </c>
      <c r="E42" s="4">
        <v>417.43</v>
      </c>
    </row>
    <row r="43" spans="1:5">
      <c r="A43" s="4" t="s">
        <v>126</v>
      </c>
      <c r="D43" s="4">
        <f>SUBTOTAL(9,D39:D42)</f>
        <v>342.55</v>
      </c>
      <c r="E43" s="4">
        <f>SUBTOTAL(9,E39:E42)</f>
        <v>417.43</v>
      </c>
    </row>
    <row r="44" spans="1:1">
      <c r="A44" s="4" t="s">
        <v>127</v>
      </c>
    </row>
  </sheetData>
  <autoFilter ref="A1:XFD44">
    <filterColumn colId="3">
      <filters blank="1">
        <filter val="240.91"/>
        <filter val="213.13"/>
        <filter val="279.53"/>
        <filter val="342.55"/>
        <filter val="225.17"/>
        <filter val="392.58"/>
        <filter val="620.59"/>
        <filter val="320.2"/>
        <filter val="135.3"/>
        <filter val="132.23"/>
        <filter val="262.4"/>
        <filter val="820.5"/>
        <filter val="232.65"/>
        <filter val="410.25"/>
        <filter val="110.7"/>
        <filter val="151.7"/>
        <filter val="12300.31"/>
        <filter val="224.74"/>
        <filter val="254.37"/>
        <filter val="1000"/>
        <filter val="2240"/>
        <filter val="183.41"/>
        <filter val="199.01"/>
        <filter val="179.04"/>
        <filter val="220.85"/>
        <filter val="709.06"/>
        <filter val="281.87"/>
        <filter val="157.08"/>
        <filter val="359.89"/>
        <filter val="839.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128</v>
      </c>
      <c r="B1" s="2" t="s">
        <v>129</v>
      </c>
      <c r="C1" s="2" t="s">
        <v>130</v>
      </c>
      <c r="D1" s="2" t="s">
        <v>131</v>
      </c>
      <c r="E1" s="2" t="s">
        <v>13</v>
      </c>
      <c r="F1" s="2" t="s">
        <v>5</v>
      </c>
      <c r="G1" s="2" t="s">
        <v>6</v>
      </c>
      <c r="H1" s="2" t="s">
        <v>132</v>
      </c>
      <c r="I1" s="2" t="s">
        <v>133</v>
      </c>
      <c r="J1" s="2" t="s">
        <v>134</v>
      </c>
      <c r="K1" s="2" t="s">
        <v>135</v>
      </c>
      <c r="L1" s="2" t="s">
        <v>136</v>
      </c>
      <c r="M1" s="2" t="s">
        <v>137</v>
      </c>
      <c r="N1" s="2" t="s">
        <v>138</v>
      </c>
      <c r="O1" s="2" t="s">
        <v>139</v>
      </c>
      <c r="P1" s="2" t="s">
        <v>140</v>
      </c>
      <c r="Q1" s="2" t="s">
        <v>141</v>
      </c>
      <c r="R1" s="2" t="s">
        <v>142</v>
      </c>
      <c r="S1" s="2" t="s">
        <v>143</v>
      </c>
      <c r="T1" s="2" t="s">
        <v>144</v>
      </c>
    </row>
    <row r="2" s="1" customFormat="1" spans="1:20">
      <c r="A2" s="3">
        <v>16636525247</v>
      </c>
      <c r="B2" s="1" t="s">
        <v>145</v>
      </c>
      <c r="C2" s="1" t="s">
        <v>146</v>
      </c>
      <c r="D2" s="1" t="s">
        <v>147</v>
      </c>
      <c r="E2" s="1" t="s">
        <v>118</v>
      </c>
      <c r="F2" s="1" t="s">
        <v>145</v>
      </c>
      <c r="G2" s="1" t="s">
        <v>148</v>
      </c>
      <c r="H2" s="1" t="s">
        <v>149</v>
      </c>
      <c r="I2" s="1" t="s">
        <v>150</v>
      </c>
      <c r="J2" s="1" t="s">
        <v>151</v>
      </c>
      <c r="K2" s="1" t="s">
        <v>150</v>
      </c>
      <c r="L2" s="1" t="s">
        <v>150</v>
      </c>
      <c r="M2" s="1" t="s">
        <v>152</v>
      </c>
      <c r="N2" s="1" t="s">
        <v>152</v>
      </c>
      <c r="O2" s="1" t="s">
        <v>153</v>
      </c>
      <c r="P2" s="1" t="s">
        <v>154</v>
      </c>
      <c r="Q2" s="1" t="s">
        <v>155</v>
      </c>
      <c r="R2" s="1" t="s">
        <v>156</v>
      </c>
      <c r="S2" s="1" t="s">
        <v>157</v>
      </c>
      <c r="T2" s="1" t="s">
        <v>158</v>
      </c>
    </row>
    <row r="3" s="1" customFormat="1" spans="1:20">
      <c r="A3" s="3">
        <v>16636194676</v>
      </c>
      <c r="B3" s="1" t="s">
        <v>145</v>
      </c>
      <c r="C3" s="1" t="s">
        <v>159</v>
      </c>
      <c r="D3" s="1" t="s">
        <v>160</v>
      </c>
      <c r="E3" s="1" t="s">
        <v>115</v>
      </c>
      <c r="F3" s="1" t="s">
        <v>145</v>
      </c>
      <c r="G3" s="1" t="s">
        <v>148</v>
      </c>
      <c r="H3" s="1" t="s">
        <v>149</v>
      </c>
      <c r="I3" s="1" t="s">
        <v>161</v>
      </c>
      <c r="J3" s="1" t="s">
        <v>151</v>
      </c>
      <c r="K3" s="1" t="s">
        <v>161</v>
      </c>
      <c r="L3" s="1" t="s">
        <v>161</v>
      </c>
      <c r="M3" s="1" t="s">
        <v>152</v>
      </c>
      <c r="N3" s="1" t="s">
        <v>152</v>
      </c>
      <c r="O3" s="1" t="s">
        <v>153</v>
      </c>
      <c r="P3" s="1" t="s">
        <v>154</v>
      </c>
      <c r="Q3" s="1" t="s">
        <v>162</v>
      </c>
      <c r="R3" s="1" t="s">
        <v>156</v>
      </c>
      <c r="S3" s="1" t="s">
        <v>157</v>
      </c>
      <c r="T3" s="1" t="s">
        <v>158</v>
      </c>
    </row>
    <row r="4" s="1" customFormat="1" spans="1:20">
      <c r="A4" s="3">
        <v>16636056438</v>
      </c>
      <c r="B4" s="1" t="s">
        <v>145</v>
      </c>
      <c r="C4" s="1" t="s">
        <v>163</v>
      </c>
      <c r="D4" s="1" t="s">
        <v>164</v>
      </c>
      <c r="E4" s="1" t="s">
        <v>112</v>
      </c>
      <c r="F4" s="1" t="s">
        <v>145</v>
      </c>
      <c r="G4" s="1" t="s">
        <v>148</v>
      </c>
      <c r="H4" s="1" t="s">
        <v>149</v>
      </c>
      <c r="I4" s="1" t="s">
        <v>165</v>
      </c>
      <c r="J4" s="1" t="s">
        <v>151</v>
      </c>
      <c r="K4" s="1" t="s">
        <v>165</v>
      </c>
      <c r="L4" s="1" t="s">
        <v>165</v>
      </c>
      <c r="M4" s="1" t="s">
        <v>152</v>
      </c>
      <c r="N4" s="1" t="s">
        <v>152</v>
      </c>
      <c r="O4" s="1" t="s">
        <v>153</v>
      </c>
      <c r="P4" s="1" t="s">
        <v>154</v>
      </c>
      <c r="Q4" s="1" t="s">
        <v>166</v>
      </c>
      <c r="R4" s="1" t="s">
        <v>156</v>
      </c>
      <c r="S4" s="1" t="s">
        <v>157</v>
      </c>
      <c r="T4" s="1" t="s">
        <v>167</v>
      </c>
    </row>
    <row r="5" s="1" customFormat="1" spans="1:20">
      <c r="A5" s="3">
        <v>16636035020</v>
      </c>
      <c r="B5" s="1" t="s">
        <v>145</v>
      </c>
      <c r="C5" s="1" t="s">
        <v>168</v>
      </c>
      <c r="D5" s="1" t="s">
        <v>169</v>
      </c>
      <c r="E5" s="1" t="s">
        <v>109</v>
      </c>
      <c r="F5" s="1" t="s">
        <v>145</v>
      </c>
      <c r="G5" s="1" t="s">
        <v>148</v>
      </c>
      <c r="H5" s="1" t="s">
        <v>149</v>
      </c>
      <c r="I5" s="1" t="s">
        <v>170</v>
      </c>
      <c r="J5" s="1" t="s">
        <v>151</v>
      </c>
      <c r="K5" s="1" t="s">
        <v>170</v>
      </c>
      <c r="L5" s="1" t="s">
        <v>170</v>
      </c>
      <c r="M5" s="1" t="s">
        <v>152</v>
      </c>
      <c r="N5" s="1" t="s">
        <v>152</v>
      </c>
      <c r="O5" s="1" t="s">
        <v>153</v>
      </c>
      <c r="P5" s="1" t="s">
        <v>154</v>
      </c>
      <c r="Q5" s="1" t="s">
        <v>171</v>
      </c>
      <c r="R5" s="1" t="s">
        <v>156</v>
      </c>
      <c r="S5" s="1" t="s">
        <v>157</v>
      </c>
      <c r="T5" s="1" t="s">
        <v>158</v>
      </c>
    </row>
    <row r="6" s="1" customFormat="1" spans="1:20">
      <c r="A6" s="3">
        <v>16635992784</v>
      </c>
      <c r="B6" s="1" t="s">
        <v>145</v>
      </c>
      <c r="C6" s="1" t="s">
        <v>172</v>
      </c>
      <c r="D6" s="1" t="s">
        <v>173</v>
      </c>
      <c r="E6" s="1" t="s">
        <v>106</v>
      </c>
      <c r="F6" s="1" t="s">
        <v>145</v>
      </c>
      <c r="G6" s="1" t="s">
        <v>148</v>
      </c>
      <c r="H6" s="1" t="s">
        <v>149</v>
      </c>
      <c r="I6" s="1" t="s">
        <v>174</v>
      </c>
      <c r="J6" s="1" t="s">
        <v>151</v>
      </c>
      <c r="K6" s="1" t="s">
        <v>174</v>
      </c>
      <c r="L6" s="1" t="s">
        <v>174</v>
      </c>
      <c r="M6" s="1" t="s">
        <v>152</v>
      </c>
      <c r="N6" s="1" t="s">
        <v>152</v>
      </c>
      <c r="O6" s="1" t="s">
        <v>153</v>
      </c>
      <c r="P6" s="1" t="s">
        <v>154</v>
      </c>
      <c r="Q6" s="1" t="s">
        <v>175</v>
      </c>
      <c r="R6" s="1" t="s">
        <v>156</v>
      </c>
      <c r="S6" s="1" t="s">
        <v>157</v>
      </c>
      <c r="T6" s="1" t="s">
        <v>158</v>
      </c>
    </row>
    <row r="7" s="1" customFormat="1" spans="1:20">
      <c r="A7" s="3">
        <v>16635695053</v>
      </c>
      <c r="B7" s="1" t="s">
        <v>145</v>
      </c>
      <c r="C7" s="1" t="s">
        <v>176</v>
      </c>
      <c r="D7" s="1" t="s">
        <v>177</v>
      </c>
      <c r="E7" s="1" t="s">
        <v>103</v>
      </c>
      <c r="F7" s="1" t="s">
        <v>145</v>
      </c>
      <c r="G7" s="1" t="s">
        <v>148</v>
      </c>
      <c r="H7" s="1" t="s">
        <v>149</v>
      </c>
      <c r="I7" s="1" t="s">
        <v>178</v>
      </c>
      <c r="J7" s="1" t="s">
        <v>151</v>
      </c>
      <c r="K7" s="1" t="s">
        <v>178</v>
      </c>
      <c r="L7" s="1" t="s">
        <v>178</v>
      </c>
      <c r="M7" s="1" t="s">
        <v>152</v>
      </c>
      <c r="N7" s="1" t="s">
        <v>152</v>
      </c>
      <c r="O7" s="1" t="s">
        <v>153</v>
      </c>
      <c r="P7" s="1" t="s">
        <v>154</v>
      </c>
      <c r="Q7" s="1" t="s">
        <v>179</v>
      </c>
      <c r="R7" s="1" t="s">
        <v>156</v>
      </c>
      <c r="S7" s="1" t="s">
        <v>157</v>
      </c>
      <c r="T7" s="1" t="s">
        <v>180</v>
      </c>
    </row>
    <row r="8" s="1" customFormat="1" spans="1:20">
      <c r="A8" s="3">
        <v>16635432293</v>
      </c>
      <c r="B8" s="1" t="s">
        <v>145</v>
      </c>
      <c r="C8" s="1" t="s">
        <v>181</v>
      </c>
      <c r="D8" s="1" t="s">
        <v>182</v>
      </c>
      <c r="E8" s="1" t="s">
        <v>101</v>
      </c>
      <c r="F8" s="1" t="s">
        <v>145</v>
      </c>
      <c r="G8" s="1" t="s">
        <v>148</v>
      </c>
      <c r="H8" s="1" t="s">
        <v>149</v>
      </c>
      <c r="I8" s="1" t="s">
        <v>183</v>
      </c>
      <c r="J8" s="1" t="s">
        <v>151</v>
      </c>
      <c r="K8" s="1" t="s">
        <v>183</v>
      </c>
      <c r="L8" s="1" t="s">
        <v>183</v>
      </c>
      <c r="M8" s="1" t="s">
        <v>152</v>
      </c>
      <c r="N8" s="1" t="s">
        <v>152</v>
      </c>
      <c r="O8" s="1" t="s">
        <v>153</v>
      </c>
      <c r="P8" s="1" t="s">
        <v>154</v>
      </c>
      <c r="Q8" s="1" t="s">
        <v>184</v>
      </c>
      <c r="R8" s="1" t="s">
        <v>156</v>
      </c>
      <c r="S8" s="1" t="s">
        <v>157</v>
      </c>
      <c r="T8" s="1" t="s">
        <v>158</v>
      </c>
    </row>
    <row r="9" s="1" customFormat="1" spans="1:20">
      <c r="A9" s="3">
        <v>16635122963</v>
      </c>
      <c r="B9" s="1" t="s">
        <v>145</v>
      </c>
      <c r="C9" s="1" t="s">
        <v>185</v>
      </c>
      <c r="D9" s="1" t="s">
        <v>186</v>
      </c>
      <c r="E9" s="1" t="s">
        <v>99</v>
      </c>
      <c r="F9" s="1" t="s">
        <v>145</v>
      </c>
      <c r="G9" s="1" t="s">
        <v>148</v>
      </c>
      <c r="H9" s="1" t="s">
        <v>149</v>
      </c>
      <c r="I9" s="1" t="s">
        <v>187</v>
      </c>
      <c r="J9" s="1" t="s">
        <v>151</v>
      </c>
      <c r="K9" s="1" t="s">
        <v>187</v>
      </c>
      <c r="L9" s="1" t="s">
        <v>187</v>
      </c>
      <c r="M9" s="1" t="s">
        <v>152</v>
      </c>
      <c r="N9" s="1" t="s">
        <v>152</v>
      </c>
      <c r="O9" s="1" t="s">
        <v>153</v>
      </c>
      <c r="P9" s="1" t="s">
        <v>154</v>
      </c>
      <c r="Q9" s="1" t="s">
        <v>188</v>
      </c>
      <c r="R9" s="1" t="s">
        <v>156</v>
      </c>
      <c r="S9" s="1" t="s">
        <v>157</v>
      </c>
      <c r="T9" s="1" t="s">
        <v>158</v>
      </c>
    </row>
    <row r="10" s="1" customFormat="1" spans="1:20">
      <c r="A10" s="3">
        <v>16635118158</v>
      </c>
      <c r="B10" s="1" t="s">
        <v>145</v>
      </c>
      <c r="C10" s="1" t="s">
        <v>189</v>
      </c>
      <c r="D10" s="1" t="s">
        <v>186</v>
      </c>
      <c r="E10" s="1" t="s">
        <v>98</v>
      </c>
      <c r="F10" s="1" t="s">
        <v>145</v>
      </c>
      <c r="G10" s="1" t="s">
        <v>148</v>
      </c>
      <c r="H10" s="1" t="s">
        <v>149</v>
      </c>
      <c r="I10" s="1" t="s">
        <v>187</v>
      </c>
      <c r="J10" s="1" t="s">
        <v>151</v>
      </c>
      <c r="K10" s="1" t="s">
        <v>187</v>
      </c>
      <c r="L10" s="1" t="s">
        <v>187</v>
      </c>
      <c r="M10" s="1" t="s">
        <v>152</v>
      </c>
      <c r="N10" s="1" t="s">
        <v>152</v>
      </c>
      <c r="O10" s="1" t="s">
        <v>153</v>
      </c>
      <c r="P10" s="1" t="s">
        <v>154</v>
      </c>
      <c r="Q10" s="1" t="s">
        <v>190</v>
      </c>
      <c r="R10" s="1" t="s">
        <v>156</v>
      </c>
      <c r="S10" s="1" t="s">
        <v>157</v>
      </c>
      <c r="T10" s="1" t="s">
        <v>158</v>
      </c>
    </row>
    <row r="11" s="1" customFormat="1" spans="1:20">
      <c r="A11" s="3">
        <v>16634750955</v>
      </c>
      <c r="B11" s="1" t="s">
        <v>145</v>
      </c>
      <c r="C11" s="1" t="s">
        <v>191</v>
      </c>
      <c r="D11" s="1" t="s">
        <v>177</v>
      </c>
      <c r="E11" s="1" t="s">
        <v>95</v>
      </c>
      <c r="F11" s="1" t="s">
        <v>145</v>
      </c>
      <c r="G11" s="1" t="s">
        <v>148</v>
      </c>
      <c r="H11" s="1" t="s">
        <v>149</v>
      </c>
      <c r="I11" s="1" t="s">
        <v>192</v>
      </c>
      <c r="J11" s="1" t="s">
        <v>151</v>
      </c>
      <c r="K11" s="1" t="s">
        <v>192</v>
      </c>
      <c r="L11" s="1" t="s">
        <v>192</v>
      </c>
      <c r="M11" s="1" t="s">
        <v>152</v>
      </c>
      <c r="N11" s="1" t="s">
        <v>152</v>
      </c>
      <c r="O11" s="1" t="s">
        <v>153</v>
      </c>
      <c r="P11" s="1" t="s">
        <v>154</v>
      </c>
      <c r="Q11" s="1" t="s">
        <v>193</v>
      </c>
      <c r="R11" s="1" t="s">
        <v>156</v>
      </c>
      <c r="S11" s="1" t="s">
        <v>157</v>
      </c>
      <c r="T11" s="1" t="s">
        <v>180</v>
      </c>
    </row>
    <row r="12" s="1" customFormat="1" spans="1:20">
      <c r="A12" s="3">
        <v>16634415785</v>
      </c>
      <c r="B12" s="1" t="s">
        <v>145</v>
      </c>
      <c r="C12" s="1" t="s">
        <v>194</v>
      </c>
      <c r="D12" s="1" t="s">
        <v>195</v>
      </c>
      <c r="E12" s="1" t="s">
        <v>94</v>
      </c>
      <c r="F12" s="1" t="s">
        <v>145</v>
      </c>
      <c r="G12" s="1" t="s">
        <v>148</v>
      </c>
      <c r="H12" s="1" t="s">
        <v>149</v>
      </c>
      <c r="I12" s="1" t="s">
        <v>196</v>
      </c>
      <c r="J12" s="1" t="s">
        <v>151</v>
      </c>
      <c r="K12" s="1" t="s">
        <v>196</v>
      </c>
      <c r="L12" s="1" t="s">
        <v>196</v>
      </c>
      <c r="M12" s="1" t="s">
        <v>152</v>
      </c>
      <c r="N12" s="1" t="s">
        <v>152</v>
      </c>
      <c r="O12" s="1" t="s">
        <v>153</v>
      </c>
      <c r="P12" s="1" t="s">
        <v>154</v>
      </c>
      <c r="Q12" s="1" t="s">
        <v>197</v>
      </c>
      <c r="R12" s="1" t="s">
        <v>156</v>
      </c>
      <c r="S12" s="1" t="s">
        <v>157</v>
      </c>
      <c r="T12" s="1" t="s">
        <v>158</v>
      </c>
    </row>
    <row r="13" s="1" customFormat="1" spans="1:20">
      <c r="A13" s="3">
        <v>16633924041</v>
      </c>
      <c r="B13" s="1" t="s">
        <v>145</v>
      </c>
      <c r="C13" s="1" t="s">
        <v>198</v>
      </c>
      <c r="D13" s="1" t="s">
        <v>177</v>
      </c>
      <c r="E13" s="1" t="s">
        <v>93</v>
      </c>
      <c r="F13" s="1" t="s">
        <v>145</v>
      </c>
      <c r="G13" s="1" t="s">
        <v>148</v>
      </c>
      <c r="H13" s="1" t="s">
        <v>149</v>
      </c>
      <c r="I13" s="1" t="s">
        <v>199</v>
      </c>
      <c r="J13" s="1" t="s">
        <v>151</v>
      </c>
      <c r="K13" s="1" t="s">
        <v>199</v>
      </c>
      <c r="L13" s="1" t="s">
        <v>199</v>
      </c>
      <c r="M13" s="1" t="s">
        <v>152</v>
      </c>
      <c r="N13" s="1" t="s">
        <v>152</v>
      </c>
      <c r="O13" s="1" t="s">
        <v>153</v>
      </c>
      <c r="P13" s="1" t="s">
        <v>154</v>
      </c>
      <c r="Q13" s="1" t="s">
        <v>200</v>
      </c>
      <c r="R13" s="1" t="s">
        <v>156</v>
      </c>
      <c r="S13" s="1" t="s">
        <v>157</v>
      </c>
      <c r="T13" s="1" t="s">
        <v>180</v>
      </c>
    </row>
    <row r="14" s="1" customFormat="1" spans="1:20">
      <c r="A14" s="3">
        <v>16633364013</v>
      </c>
      <c r="B14" s="1" t="s">
        <v>145</v>
      </c>
      <c r="C14" s="1" t="s">
        <v>201</v>
      </c>
      <c r="D14" s="1" t="s">
        <v>202</v>
      </c>
      <c r="E14" s="1" t="s">
        <v>91</v>
      </c>
      <c r="F14" s="1" t="s">
        <v>145</v>
      </c>
      <c r="G14" s="1" t="s">
        <v>148</v>
      </c>
      <c r="H14" s="1" t="s">
        <v>149</v>
      </c>
      <c r="I14" s="1" t="s">
        <v>203</v>
      </c>
      <c r="J14" s="1" t="s">
        <v>151</v>
      </c>
      <c r="K14" s="1" t="s">
        <v>203</v>
      </c>
      <c r="L14" s="1" t="s">
        <v>203</v>
      </c>
      <c r="M14" s="1" t="s">
        <v>152</v>
      </c>
      <c r="N14" s="1" t="s">
        <v>152</v>
      </c>
      <c r="O14" s="1" t="s">
        <v>153</v>
      </c>
      <c r="P14" s="1" t="s">
        <v>154</v>
      </c>
      <c r="Q14" s="1" t="s">
        <v>204</v>
      </c>
      <c r="R14" s="1" t="s">
        <v>156</v>
      </c>
      <c r="S14" s="1" t="s">
        <v>157</v>
      </c>
      <c r="T14" s="1" t="s">
        <v>158</v>
      </c>
    </row>
    <row r="15" s="1" customFormat="1" spans="1:20">
      <c r="A15" s="3">
        <v>16625306740</v>
      </c>
      <c r="B15" s="1" t="s">
        <v>145</v>
      </c>
      <c r="C15" s="1" t="s">
        <v>205</v>
      </c>
      <c r="D15" s="1" t="s">
        <v>206</v>
      </c>
      <c r="E15" s="1" t="s">
        <v>89</v>
      </c>
      <c r="F15" s="1" t="s">
        <v>145</v>
      </c>
      <c r="G15" s="1" t="s">
        <v>148</v>
      </c>
      <c r="H15" s="1" t="s">
        <v>149</v>
      </c>
      <c r="I15" s="1" t="s">
        <v>207</v>
      </c>
      <c r="J15" s="1" t="s">
        <v>151</v>
      </c>
      <c r="K15" s="1" t="s">
        <v>207</v>
      </c>
      <c r="L15" s="1" t="s">
        <v>207</v>
      </c>
      <c r="M15" s="1" t="s">
        <v>152</v>
      </c>
      <c r="N15" s="1" t="s">
        <v>152</v>
      </c>
      <c r="O15" s="1" t="s">
        <v>153</v>
      </c>
      <c r="P15" s="1" t="s">
        <v>154</v>
      </c>
      <c r="Q15" s="1" t="s">
        <v>208</v>
      </c>
      <c r="R15" s="1" t="s">
        <v>156</v>
      </c>
      <c r="S15" s="1" t="s">
        <v>157</v>
      </c>
      <c r="T15" s="1" t="s">
        <v>158</v>
      </c>
    </row>
    <row r="16" s="1" customFormat="1" spans="1:20">
      <c r="A16" s="3">
        <v>16625161835</v>
      </c>
      <c r="B16" s="1" t="s">
        <v>145</v>
      </c>
      <c r="C16" s="1" t="s">
        <v>209</v>
      </c>
      <c r="D16" s="1" t="s">
        <v>210</v>
      </c>
      <c r="E16" s="1" t="s">
        <v>87</v>
      </c>
      <c r="F16" s="1" t="s">
        <v>145</v>
      </c>
      <c r="G16" s="1" t="s">
        <v>148</v>
      </c>
      <c r="H16" s="1" t="s">
        <v>149</v>
      </c>
      <c r="I16" s="1" t="s">
        <v>211</v>
      </c>
      <c r="J16" s="1" t="s">
        <v>151</v>
      </c>
      <c r="K16" s="1" t="s">
        <v>211</v>
      </c>
      <c r="L16" s="1" t="s">
        <v>211</v>
      </c>
      <c r="M16" s="1" t="s">
        <v>152</v>
      </c>
      <c r="N16" s="1" t="s">
        <v>152</v>
      </c>
      <c r="O16" s="1" t="s">
        <v>153</v>
      </c>
      <c r="P16" s="1" t="s">
        <v>154</v>
      </c>
      <c r="Q16" s="1" t="s">
        <v>212</v>
      </c>
      <c r="R16" s="1" t="s">
        <v>156</v>
      </c>
      <c r="S16" s="1" t="s">
        <v>157</v>
      </c>
      <c r="T16" s="1" t="s">
        <v>158</v>
      </c>
    </row>
    <row r="17" s="1" customFormat="1" spans="1:20">
      <c r="A17" s="3">
        <v>16624452441</v>
      </c>
      <c r="B17" s="1" t="s">
        <v>145</v>
      </c>
      <c r="C17" s="1" t="s">
        <v>213</v>
      </c>
      <c r="D17" s="1" t="s">
        <v>214</v>
      </c>
      <c r="E17" s="1" t="s">
        <v>84</v>
      </c>
      <c r="F17" s="1" t="s">
        <v>145</v>
      </c>
      <c r="G17" s="1" t="s">
        <v>148</v>
      </c>
      <c r="H17" s="1" t="s">
        <v>149</v>
      </c>
      <c r="I17" s="1" t="s">
        <v>215</v>
      </c>
      <c r="J17" s="1" t="s">
        <v>151</v>
      </c>
      <c r="K17" s="1" t="s">
        <v>215</v>
      </c>
      <c r="L17" s="1" t="s">
        <v>215</v>
      </c>
      <c r="M17" s="1" t="s">
        <v>152</v>
      </c>
      <c r="N17" s="1" t="s">
        <v>152</v>
      </c>
      <c r="O17" s="1" t="s">
        <v>153</v>
      </c>
      <c r="P17" s="1" t="s">
        <v>154</v>
      </c>
      <c r="Q17" s="1" t="s">
        <v>216</v>
      </c>
      <c r="R17" s="1" t="s">
        <v>156</v>
      </c>
      <c r="S17" s="1" t="s">
        <v>157</v>
      </c>
      <c r="T17" s="1" t="s">
        <v>158</v>
      </c>
    </row>
    <row r="18" s="1" customFormat="1" spans="1:20">
      <c r="A18" s="3">
        <v>16624164051</v>
      </c>
      <c r="B18" s="1" t="s">
        <v>217</v>
      </c>
      <c r="C18" s="1" t="s">
        <v>218</v>
      </c>
      <c r="D18" s="1" t="s">
        <v>177</v>
      </c>
      <c r="E18" s="1" t="s">
        <v>80</v>
      </c>
      <c r="F18" s="1" t="s">
        <v>145</v>
      </c>
      <c r="G18" s="1" t="s">
        <v>148</v>
      </c>
      <c r="H18" s="1" t="s">
        <v>149</v>
      </c>
      <c r="I18" s="1" t="s">
        <v>192</v>
      </c>
      <c r="J18" s="1" t="s">
        <v>151</v>
      </c>
      <c r="K18" s="1" t="s">
        <v>192</v>
      </c>
      <c r="L18" s="1" t="s">
        <v>192</v>
      </c>
      <c r="M18" s="1" t="s">
        <v>152</v>
      </c>
      <c r="N18" s="1" t="s">
        <v>152</v>
      </c>
      <c r="O18" s="1" t="s">
        <v>153</v>
      </c>
      <c r="P18" s="1" t="s">
        <v>154</v>
      </c>
      <c r="Q18" s="1" t="s">
        <v>219</v>
      </c>
      <c r="R18" s="1" t="s">
        <v>156</v>
      </c>
      <c r="S18" s="1" t="s">
        <v>157</v>
      </c>
      <c r="T18" s="1" t="s">
        <v>180</v>
      </c>
    </row>
    <row r="19" s="1" customFormat="1" spans="1:20">
      <c r="A19" s="3">
        <v>16623377883</v>
      </c>
      <c r="B19" s="1" t="s">
        <v>217</v>
      </c>
      <c r="C19" s="1" t="s">
        <v>220</v>
      </c>
      <c r="D19" s="1" t="s">
        <v>221</v>
      </c>
      <c r="E19" s="1" t="s">
        <v>72</v>
      </c>
      <c r="F19" s="1" t="s">
        <v>145</v>
      </c>
      <c r="G19" s="1" t="s">
        <v>148</v>
      </c>
      <c r="H19" s="1" t="s">
        <v>149</v>
      </c>
      <c r="I19" s="1" t="s">
        <v>222</v>
      </c>
      <c r="J19" s="1" t="s">
        <v>151</v>
      </c>
      <c r="K19" s="1" t="s">
        <v>222</v>
      </c>
      <c r="L19" s="1" t="s">
        <v>222</v>
      </c>
      <c r="M19" s="1" t="s">
        <v>152</v>
      </c>
      <c r="N19" s="1" t="s">
        <v>152</v>
      </c>
      <c r="O19" s="1" t="s">
        <v>153</v>
      </c>
      <c r="P19" s="1" t="s">
        <v>154</v>
      </c>
      <c r="Q19" s="1" t="s">
        <v>223</v>
      </c>
      <c r="R19" s="1" t="s">
        <v>156</v>
      </c>
      <c r="S19" s="1" t="s">
        <v>157</v>
      </c>
      <c r="T19" s="1" t="s">
        <v>158</v>
      </c>
    </row>
    <row r="20" s="1" customFormat="1" spans="1:20">
      <c r="A20" s="3">
        <v>16622583382</v>
      </c>
      <c r="B20" s="1" t="s">
        <v>217</v>
      </c>
      <c r="C20" s="1" t="s">
        <v>224</v>
      </c>
      <c r="D20" s="1" t="s">
        <v>225</v>
      </c>
      <c r="E20" s="1" t="s">
        <v>69</v>
      </c>
      <c r="F20" s="1" t="s">
        <v>145</v>
      </c>
      <c r="G20" s="1" t="s">
        <v>148</v>
      </c>
      <c r="H20" s="1" t="s">
        <v>149</v>
      </c>
      <c r="I20" s="1" t="s">
        <v>226</v>
      </c>
      <c r="J20" s="1" t="s">
        <v>151</v>
      </c>
      <c r="K20" s="1" t="s">
        <v>226</v>
      </c>
      <c r="L20" s="1" t="s">
        <v>226</v>
      </c>
      <c r="M20" s="1" t="s">
        <v>152</v>
      </c>
      <c r="N20" s="1" t="s">
        <v>152</v>
      </c>
      <c r="O20" s="1" t="s">
        <v>153</v>
      </c>
      <c r="P20" s="1" t="s">
        <v>154</v>
      </c>
      <c r="Q20" s="1" t="s">
        <v>227</v>
      </c>
      <c r="R20" s="1" t="s">
        <v>156</v>
      </c>
      <c r="S20" s="1" t="s">
        <v>157</v>
      </c>
      <c r="T20" s="1" t="s">
        <v>158</v>
      </c>
    </row>
    <row r="21" s="1" customFormat="1" spans="1:20">
      <c r="A21" s="3">
        <v>16622249145</v>
      </c>
      <c r="B21" s="1" t="s">
        <v>217</v>
      </c>
      <c r="C21" s="1" t="s">
        <v>228</v>
      </c>
      <c r="D21" s="1" t="s">
        <v>229</v>
      </c>
      <c r="E21" s="1" t="s">
        <v>65</v>
      </c>
      <c r="F21" s="1" t="s">
        <v>145</v>
      </c>
      <c r="G21" s="1" t="s">
        <v>148</v>
      </c>
      <c r="H21" s="1" t="s">
        <v>149</v>
      </c>
      <c r="I21" s="1" t="s">
        <v>230</v>
      </c>
      <c r="J21" s="1" t="s">
        <v>151</v>
      </c>
      <c r="K21" s="1" t="s">
        <v>230</v>
      </c>
      <c r="L21" s="1" t="s">
        <v>230</v>
      </c>
      <c r="M21" s="1" t="s">
        <v>152</v>
      </c>
      <c r="N21" s="1" t="s">
        <v>152</v>
      </c>
      <c r="O21" s="1" t="s">
        <v>153</v>
      </c>
      <c r="P21" s="1" t="s">
        <v>154</v>
      </c>
      <c r="Q21" s="1" t="s">
        <v>231</v>
      </c>
      <c r="R21" s="1" t="s">
        <v>156</v>
      </c>
      <c r="S21" s="1" t="s">
        <v>157</v>
      </c>
      <c r="T21" s="1" t="s">
        <v>167</v>
      </c>
    </row>
    <row r="22" s="1" customFormat="1" spans="1:20">
      <c r="A22" s="3">
        <v>16620134348</v>
      </c>
      <c r="B22" s="1" t="s">
        <v>217</v>
      </c>
      <c r="C22" s="1" t="s">
        <v>232</v>
      </c>
      <c r="D22" s="1" t="s">
        <v>195</v>
      </c>
      <c r="E22" s="1" t="s">
        <v>62</v>
      </c>
      <c r="F22" s="1" t="s">
        <v>145</v>
      </c>
      <c r="G22" s="1" t="s">
        <v>148</v>
      </c>
      <c r="H22" s="1" t="s">
        <v>149</v>
      </c>
      <c r="I22" s="1" t="s">
        <v>233</v>
      </c>
      <c r="J22" s="1" t="s">
        <v>151</v>
      </c>
      <c r="K22" s="1" t="s">
        <v>233</v>
      </c>
      <c r="L22" s="1" t="s">
        <v>233</v>
      </c>
      <c r="M22" s="1" t="s">
        <v>152</v>
      </c>
      <c r="N22" s="1" t="s">
        <v>152</v>
      </c>
      <c r="O22" s="1" t="s">
        <v>153</v>
      </c>
      <c r="P22" s="1" t="s">
        <v>154</v>
      </c>
      <c r="Q22" s="1" t="s">
        <v>234</v>
      </c>
      <c r="R22" s="1" t="s">
        <v>156</v>
      </c>
      <c r="S22" s="1" t="s">
        <v>157</v>
      </c>
      <c r="T22" s="1" t="s">
        <v>158</v>
      </c>
    </row>
    <row r="23" s="1" customFormat="1" spans="1:20">
      <c r="A23" s="3">
        <v>16611855061</v>
      </c>
      <c r="B23" s="1" t="s">
        <v>235</v>
      </c>
      <c r="C23" s="1" t="s">
        <v>236</v>
      </c>
      <c r="D23" s="1" t="s">
        <v>177</v>
      </c>
      <c r="E23" s="1" t="s">
        <v>59</v>
      </c>
      <c r="F23" s="1" t="s">
        <v>145</v>
      </c>
      <c r="G23" s="1" t="s">
        <v>148</v>
      </c>
      <c r="H23" s="1" t="s">
        <v>149</v>
      </c>
      <c r="I23" s="1" t="s">
        <v>237</v>
      </c>
      <c r="J23" s="1" t="s">
        <v>151</v>
      </c>
      <c r="K23" s="1" t="s">
        <v>237</v>
      </c>
      <c r="L23" s="1" t="s">
        <v>237</v>
      </c>
      <c r="M23" s="1" t="s">
        <v>152</v>
      </c>
      <c r="N23" s="1" t="s">
        <v>152</v>
      </c>
      <c r="O23" s="1" t="s">
        <v>153</v>
      </c>
      <c r="P23" s="1" t="s">
        <v>154</v>
      </c>
      <c r="Q23" s="1" t="s">
        <v>238</v>
      </c>
      <c r="R23" s="1" t="s">
        <v>156</v>
      </c>
      <c r="S23" s="1" t="s">
        <v>157</v>
      </c>
      <c r="T23" s="1" t="s">
        <v>180</v>
      </c>
    </row>
    <row r="24" s="1" customFormat="1" spans="1:20">
      <c r="A24" s="3">
        <v>16611769138</v>
      </c>
      <c r="B24" s="1" t="s">
        <v>235</v>
      </c>
      <c r="C24" s="1" t="s">
        <v>239</v>
      </c>
      <c r="D24" s="1" t="s">
        <v>240</v>
      </c>
      <c r="E24" s="1" t="s">
        <v>56</v>
      </c>
      <c r="F24" s="1" t="s">
        <v>145</v>
      </c>
      <c r="G24" s="1" t="s">
        <v>148</v>
      </c>
      <c r="H24" s="1" t="s">
        <v>149</v>
      </c>
      <c r="I24" s="1" t="s">
        <v>241</v>
      </c>
      <c r="J24" s="1" t="s">
        <v>151</v>
      </c>
      <c r="K24" s="1" t="s">
        <v>241</v>
      </c>
      <c r="L24" s="1" t="s">
        <v>241</v>
      </c>
      <c r="M24" s="1" t="s">
        <v>152</v>
      </c>
      <c r="N24" s="1" t="s">
        <v>152</v>
      </c>
      <c r="O24" s="1" t="s">
        <v>153</v>
      </c>
      <c r="P24" s="1" t="s">
        <v>154</v>
      </c>
      <c r="Q24" s="1" t="s">
        <v>242</v>
      </c>
      <c r="R24" s="1" t="s">
        <v>156</v>
      </c>
      <c r="S24" s="1" t="s">
        <v>157</v>
      </c>
      <c r="T24" s="1" t="s">
        <v>158</v>
      </c>
    </row>
    <row r="25" s="1" customFormat="1" spans="1:20">
      <c r="A25" s="3">
        <v>16608812941</v>
      </c>
      <c r="B25" s="1" t="s">
        <v>235</v>
      </c>
      <c r="C25" s="1" t="s">
        <v>243</v>
      </c>
      <c r="D25" s="1" t="s">
        <v>206</v>
      </c>
      <c r="E25" s="1" t="s">
        <v>53</v>
      </c>
      <c r="F25" s="1" t="s">
        <v>145</v>
      </c>
      <c r="G25" s="1" t="s">
        <v>148</v>
      </c>
      <c r="H25" s="1" t="s">
        <v>149</v>
      </c>
      <c r="I25" s="1" t="s">
        <v>244</v>
      </c>
      <c r="J25" s="1" t="s">
        <v>151</v>
      </c>
      <c r="K25" s="1" t="s">
        <v>244</v>
      </c>
      <c r="L25" s="1" t="s">
        <v>244</v>
      </c>
      <c r="M25" s="1" t="s">
        <v>152</v>
      </c>
      <c r="N25" s="1" t="s">
        <v>152</v>
      </c>
      <c r="O25" s="1" t="s">
        <v>153</v>
      </c>
      <c r="P25" s="1" t="s">
        <v>154</v>
      </c>
      <c r="Q25" s="1" t="s">
        <v>245</v>
      </c>
      <c r="R25" s="1" t="s">
        <v>156</v>
      </c>
      <c r="S25" s="1" t="s">
        <v>157</v>
      </c>
      <c r="T25" s="1" t="s">
        <v>158</v>
      </c>
    </row>
    <row r="26" s="1" customFormat="1" spans="1:20">
      <c r="A26" s="3">
        <v>16600783727</v>
      </c>
      <c r="B26" s="1" t="s">
        <v>246</v>
      </c>
      <c r="C26" s="1" t="s">
        <v>247</v>
      </c>
      <c r="D26" s="1" t="s">
        <v>248</v>
      </c>
      <c r="E26" s="1" t="s">
        <v>50</v>
      </c>
      <c r="F26" s="1" t="s">
        <v>145</v>
      </c>
      <c r="G26" s="1" t="s">
        <v>148</v>
      </c>
      <c r="H26" s="1" t="s">
        <v>149</v>
      </c>
      <c r="I26" s="1" t="s">
        <v>249</v>
      </c>
      <c r="J26" s="1" t="s">
        <v>151</v>
      </c>
      <c r="K26" s="1" t="s">
        <v>249</v>
      </c>
      <c r="L26" s="1" t="s">
        <v>249</v>
      </c>
      <c r="M26" s="1" t="s">
        <v>152</v>
      </c>
      <c r="N26" s="1" t="s">
        <v>152</v>
      </c>
      <c r="O26" s="1" t="s">
        <v>153</v>
      </c>
      <c r="P26" s="1" t="s">
        <v>154</v>
      </c>
      <c r="Q26" s="1" t="s">
        <v>250</v>
      </c>
      <c r="R26" s="1" t="s">
        <v>156</v>
      </c>
      <c r="S26" s="1" t="s">
        <v>157</v>
      </c>
      <c r="T26" s="1" t="s">
        <v>158</v>
      </c>
    </row>
    <row r="27" s="1" customFormat="1" spans="1:20">
      <c r="A27" s="3">
        <v>16599719993</v>
      </c>
      <c r="B27" s="1" t="s">
        <v>246</v>
      </c>
      <c r="C27" s="1" t="s">
        <v>251</v>
      </c>
      <c r="D27" s="1" t="s">
        <v>252</v>
      </c>
      <c r="E27" s="1" t="s">
        <v>47</v>
      </c>
      <c r="F27" s="1" t="s">
        <v>235</v>
      </c>
      <c r="G27" s="1" t="s">
        <v>148</v>
      </c>
      <c r="H27" s="1" t="s">
        <v>149</v>
      </c>
      <c r="I27" s="1" t="s">
        <v>253</v>
      </c>
      <c r="J27" s="1" t="s">
        <v>151</v>
      </c>
      <c r="K27" s="1" t="s">
        <v>253</v>
      </c>
      <c r="L27" s="1" t="s">
        <v>253</v>
      </c>
      <c r="M27" s="1" t="s">
        <v>152</v>
      </c>
      <c r="N27" s="1" t="s">
        <v>152</v>
      </c>
      <c r="O27" s="1" t="s">
        <v>153</v>
      </c>
      <c r="P27" s="1" t="s">
        <v>154</v>
      </c>
      <c r="Q27" s="1" t="s">
        <v>254</v>
      </c>
      <c r="R27" s="1" t="s">
        <v>156</v>
      </c>
      <c r="S27" s="1" t="s">
        <v>157</v>
      </c>
      <c r="T27" s="1" t="s">
        <v>158</v>
      </c>
    </row>
    <row r="28" s="1" customFormat="1" spans="1:20">
      <c r="A28" s="3">
        <v>16594381947</v>
      </c>
      <c r="B28" s="1" t="s">
        <v>246</v>
      </c>
      <c r="C28" s="1" t="s">
        <v>255</v>
      </c>
      <c r="D28" s="1" t="s">
        <v>256</v>
      </c>
      <c r="E28" s="1" t="s">
        <v>44</v>
      </c>
      <c r="F28" s="1" t="s">
        <v>145</v>
      </c>
      <c r="G28" s="1" t="s">
        <v>148</v>
      </c>
      <c r="H28" s="1" t="s">
        <v>149</v>
      </c>
      <c r="I28" s="1" t="s">
        <v>257</v>
      </c>
      <c r="J28" s="1" t="s">
        <v>151</v>
      </c>
      <c r="K28" s="1" t="s">
        <v>257</v>
      </c>
      <c r="L28" s="1" t="s">
        <v>257</v>
      </c>
      <c r="M28" s="1" t="s">
        <v>152</v>
      </c>
      <c r="N28" s="1" t="s">
        <v>152</v>
      </c>
      <c r="O28" s="1" t="s">
        <v>153</v>
      </c>
      <c r="P28" s="1" t="s">
        <v>154</v>
      </c>
      <c r="Q28" s="1" t="s">
        <v>258</v>
      </c>
      <c r="R28" s="1" t="s">
        <v>156</v>
      </c>
      <c r="S28" s="1" t="s">
        <v>157</v>
      </c>
      <c r="T28" s="1" t="s">
        <v>158</v>
      </c>
    </row>
    <row r="29" s="1" customFormat="1" spans="1:20">
      <c r="A29" s="3">
        <v>16592673897</v>
      </c>
      <c r="B29" s="1" t="s">
        <v>259</v>
      </c>
      <c r="C29" s="1" t="s">
        <v>260</v>
      </c>
      <c r="D29" s="1" t="s">
        <v>261</v>
      </c>
      <c r="E29" s="1" t="s">
        <v>41</v>
      </c>
      <c r="F29" s="1" t="s">
        <v>145</v>
      </c>
      <c r="G29" s="1" t="s">
        <v>148</v>
      </c>
      <c r="H29" s="1" t="s">
        <v>149</v>
      </c>
      <c r="I29" s="1" t="s">
        <v>262</v>
      </c>
      <c r="J29" s="1" t="s">
        <v>151</v>
      </c>
      <c r="K29" s="1" t="s">
        <v>262</v>
      </c>
      <c r="L29" s="1" t="s">
        <v>262</v>
      </c>
      <c r="M29" s="1" t="s">
        <v>152</v>
      </c>
      <c r="N29" s="1" t="s">
        <v>152</v>
      </c>
      <c r="O29" s="1" t="s">
        <v>153</v>
      </c>
      <c r="P29" s="1" t="s">
        <v>154</v>
      </c>
      <c r="Q29" s="1" t="s">
        <v>263</v>
      </c>
      <c r="R29" s="1" t="s">
        <v>156</v>
      </c>
      <c r="S29" s="1" t="s">
        <v>157</v>
      </c>
      <c r="T29" s="1" t="s">
        <v>158</v>
      </c>
    </row>
    <row r="30" s="1" customFormat="1" spans="1:20">
      <c r="A30" s="3">
        <v>16494554080</v>
      </c>
      <c r="B30" s="1" t="s">
        <v>264</v>
      </c>
      <c r="C30" s="1" t="s">
        <v>265</v>
      </c>
      <c r="D30" s="1" t="s">
        <v>266</v>
      </c>
      <c r="E30" s="1" t="s">
        <v>30</v>
      </c>
      <c r="F30" s="1" t="s">
        <v>145</v>
      </c>
      <c r="G30" s="1" t="s">
        <v>148</v>
      </c>
      <c r="H30" s="1" t="s">
        <v>149</v>
      </c>
      <c r="I30" s="1" t="s">
        <v>267</v>
      </c>
      <c r="J30" s="1" t="s">
        <v>151</v>
      </c>
      <c r="K30" s="1" t="s">
        <v>267</v>
      </c>
      <c r="L30" s="1" t="s">
        <v>267</v>
      </c>
      <c r="M30" s="1" t="s">
        <v>152</v>
      </c>
      <c r="N30" s="1" t="s">
        <v>152</v>
      </c>
      <c r="O30" s="1" t="s">
        <v>153</v>
      </c>
      <c r="P30" s="1" t="s">
        <v>154</v>
      </c>
      <c r="Q30" s="1" t="s">
        <v>268</v>
      </c>
      <c r="R30" s="1" t="s">
        <v>156</v>
      </c>
      <c r="S30" s="1" t="s">
        <v>157</v>
      </c>
      <c r="T30" s="1" t="s">
        <v>158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2021-10-26T02:18:55Z</dcterms:created>
  <dcterms:modified xsi:type="dcterms:W3CDTF">2021-10-26T02:53:02Z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E0C28D24EAAC4E5492A28333F6810F34</vt:lpwstr>
  </property>
  <property fmtid="{D5CDD505-2E9C-101B-9397-08002B2CF9AE}" pid="3" name="KSOProductBuildVer">
    <vt:lpwstr>2052-11.1.0.10938</vt:lpwstr>
  </property>
</Properties>
</file>