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<sst xmlns="http://schemas.openxmlformats.org/spreadsheetml/2006/main" count="305" uniqueCount="145">
  <si>
    <t>去哪儿网酒店预付对账单</t>
  </si>
  <si>
    <t>供应商名称：</t>
  </si>
  <si>
    <t>遇见时光</t>
  </si>
  <si>
    <t>结算周期：</t>
  </si>
  <si>
    <t>2021-10-24至2021-10-25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</si>
  <si>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</si>
  <si>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</si>
  <si>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</si>
  <si>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</si>
  <si>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</si>
  <si>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</si>
  <si>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</si>
  <si>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</si>
  <si>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</si>
  <si>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</si>
  <si>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</si>
  <si>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</si>
  <si>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</si>
  <si>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</si>
  <si>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</si>
  <si>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¥2,295.00</t>
  </si>
  <si>
    <t>¥303.00</t>
  </si>
  <si>
    <t>¥1,992.00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</si>
  <si>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</si>
  <si>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</si>
  <si>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</si>
  <si>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</si>
  <si>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</si>
  <si>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</si>
  <si>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</si>
  <si>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</si>
  <si>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</si>
  <si>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</si>
  <si>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</si>
  <si>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</si>
  <si>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</si>
  <si>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</si>
  <si>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</si>
  <si>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</si>
  <si>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</si>
  <si>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</si>
  <si>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</si>
  <si>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</si>
  <si>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</si>
  <si>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</si>
  <si>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</si>
  <si>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</si>
  <si>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</si>
  <si>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</si>
  <si>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</si>
  <si>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</si>
  <si>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</si>
  <si>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</si>
  <si>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</si>
  <si>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</si>
  <si>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</si>
  <si>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</si>
  <si>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</si>
  <si>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</si>
  <si>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</si>
  <si>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</si>
  <si>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</si>
  <si>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</si>
  <si>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</si>
  <si>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</si>
  <si>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</si>
  <si>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</si>
  <si>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</si>
  <si>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</si>
  <si>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102795840631</t>
  </si>
  <si>
    <t>酒店预付</t>
  </si>
  <si>
    <t>否</t>
  </si>
  <si>
    <t>普通</t>
  </si>
  <si>
    <t>266547578</t>
  </si>
  <si>
    <t>三亚山海天JW万豪酒店</t>
  </si>
  <si>
    <t>1616855</t>
  </si>
  <si>
    <t>王婷|孔嘉</t>
  </si>
  <si>
    <t>2021-10-24</t>
  </si>
  <si>
    <t>2021-10-25</t>
  </si>
  <si>
    <t>¥1,644.00</t>
  </si>
  <si>
    <t>¥216.00</t>
  </si>
  <si>
    <t>¥1,428.00</t>
  </si>
  <si>
    <t>逸景阁园景房（特大床）</t>
  </si>
  <si>
    <t>WEBSITE</t>
  </si>
  <si>
    <t>102789116899</t>
  </si>
  <si>
    <t>294441913</t>
  </si>
  <si>
    <t>东莞世纪城羽毛球俱乐部酒店</t>
  </si>
  <si>
    <t>曾小玲</t>
  </si>
  <si>
    <t>2021-10-18</t>
  </si>
  <si>
    <t>2021-10-22</t>
  </si>
  <si>
    <t>¥651.00</t>
  </si>
  <si>
    <t>¥87.00</t>
  </si>
  <si>
    <t>¥564.00</t>
  </si>
  <si>
    <t>标准双床房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</si>
  <si>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</si>
  <si>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</si>
  <si>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</si>
  <si>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</si>
  <si>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</si>
  <si>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</si>
  <si>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</si>
  <si>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</si>
  <si>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</si>
  <si>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</si>
  <si>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</si>
  <si>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A211026092410481</t>
  </si>
  <si>
    <r>
      <t>总计：</t>
    </r>
    <r>
      <rPr>
        <sz val="10"/>
        <rFont val="Arial"/>
        <charset val="134"/>
      </rPr>
      <t>1992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</si>
  <si>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</si>
  <si>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</si>
  <si>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</si>
  <si>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</si>
  <si>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</si>
  <si>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</si>
  <si>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</si>
  <si>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</si>
  <si>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</si>
  <si>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</si>
  <si>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</si>
  <si>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</si>
  <si>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</si>
  <si>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</si>
  <si>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</si>
  <si>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</si>
  <si>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2282580</t>
  </si>
  <si>
    <t>王婷,孔嘉</t>
  </si>
  <si>
    <t>--</t>
  </si>
  <si>
    <t>1428.00</t>
  </si>
  <si>
    <t>RMB</t>
  </si>
  <si>
    <t>0</t>
  </si>
  <si>
    <t>0.00</t>
  </si>
  <si>
    <t>龙卷风国内直连</t>
  </si>
  <si>
    <t>2021-10-24 12:15:23</t>
  </si>
  <si>
    <t>汇智国际旅游发展有限公司</t>
  </si>
  <si>
    <t>直连</t>
  </si>
  <si>
    <t>2279647</t>
  </si>
  <si>
    <t>564.00</t>
  </si>
  <si>
    <t>2021-10-18 14:47:20</t>
  </si>
  <si>
    <t>102787893026</t>
  </si>
  <si>
    <t>2021-10-16</t>
  </si>
  <si>
    <t>2278591</t>
  </si>
  <si>
    <t>美豪酒店(成都春熙路太古里店)</t>
  </si>
  <si>
    <t>封殿雷,张晋峰</t>
  </si>
  <si>
    <t>2202.00</t>
  </si>
  <si>
    <t>-2202</t>
  </si>
  <si>
    <t>2021-10-22 17:39:02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</si>
</sst>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8" borderId="13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2" fillId="24" borderId="15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8" fillId="24" borderId="10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2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3</v>
      </c>
      <c r="N3" s="7" t="s">
        <v>88</v>
      </c>
      <c r="O3" s="7" t="s">
        <v>89</v>
      </c>
      <c r="P3" s="7" t="s">
        <v>78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83</v>
      </c>
      <c r="AG3" t="s">
        <v>71</v>
      </c>
      <c r="AH3" t="s">
        <v>19</v>
      </c>
    </row>
    <row r="4" customHeight="1" spans="1:32">
      <c r="A4" s="10" t="s">
        <v>94</v>
      </c>
      <c r="B4" s="10"/>
      <c r="C4" s="10" t="s">
        <v>95</v>
      </c>
      <c r="D4" s="10"/>
      <c r="E4" s="10"/>
      <c r="F4" s="10"/>
      <c r="G4" s="10" t="s">
        <v>95</v>
      </c>
      <c r="H4" s="10" t="s">
        <v>95</v>
      </c>
      <c r="I4" s="10" t="s">
        <v>95</v>
      </c>
      <c r="J4" s="10" t="s">
        <v>95</v>
      </c>
      <c r="K4" s="10" t="s">
        <v>95</v>
      </c>
      <c r="L4" s="10" t="s">
        <v>95</v>
      </c>
      <c r="M4" s="10" t="s">
        <v>95</v>
      </c>
      <c r="N4" s="10" t="s">
        <v>95</v>
      </c>
      <c r="O4" s="10" t="s">
        <v>95</v>
      </c>
      <c r="P4" s="10" t="s">
        <v>95</v>
      </c>
      <c r="Q4" s="10"/>
      <c r="R4" s="13" t="s">
        <v>20</v>
      </c>
      <c r="S4" s="13" t="s">
        <v>19</v>
      </c>
      <c r="T4" s="10" t="s">
        <v>95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95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</v>
      </c>
      <c r="B1" s="4" t="s">
        <v>97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98</v>
      </c>
      <c r="H1" s="4" t="s">
        <v>99</v>
      </c>
      <c r="I1" s="4" t="s">
        <v>13</v>
      </c>
      <c r="J1" s="4" t="s">
        <v>17</v>
      </c>
      <c r="K1" s="4" t="s">
        <v>18</v>
      </c>
      <c r="L1" s="9" t="s">
        <v>100</v>
      </c>
      <c r="M1" s="4" t="s">
        <v>101</v>
      </c>
      <c r="N1" s="4" t="s">
        <v>102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103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C16" sqref="C1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104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1428</v>
      </c>
      <c r="E2" t="str">
        <f>VLOOKUP(A2,HOP!A:L,12,0)</f>
        <v>1428.00</v>
      </c>
      <c r="F2" t="str">
        <f>VLOOKUP(A2,HOP!A:C,3,0)</f>
        <v>2282580</v>
      </c>
      <c r="G2">
        <f>D2-E2</f>
        <v>0</v>
      </c>
      <c r="H2" t="str">
        <f>$H$1&amp;F2</f>
        <v>，2282580</v>
      </c>
      <c r="I2" t="str">
        <f>VLOOKUP(A2,HOP!A:T,20,0)</f>
        <v>直连</v>
      </c>
    </row>
    <row r="3" ht="14.25" customHeight="1" spans="1:9">
      <c r="A3" s="6" t="s">
        <v>84</v>
      </c>
      <c r="B3" s="7" t="s">
        <v>89</v>
      </c>
      <c r="C3" s="7" t="s">
        <v>78</v>
      </c>
      <c r="D3" s="3">
        <v>564</v>
      </c>
      <c r="E3" t="str">
        <f>VLOOKUP(A3,HOP!A:L,12,0)</f>
        <v>564.00</v>
      </c>
      <c r="F3" t="str">
        <f>VLOOKUP(A3,HOP!A:C,3,0)</f>
        <v>2279647</v>
      </c>
      <c r="G3">
        <f>D3-E3</f>
        <v>0</v>
      </c>
      <c r="H3" t="str">
        <f>$H$1&amp;F3</f>
        <v>，2279647</v>
      </c>
      <c r="I3" t="str">
        <f>VLOOKUP(A3,HOP!A:T,20,0)</f>
        <v>直连</v>
      </c>
    </row>
    <row r="5" spans="4:4">
      <c r="D5" s="3">
        <f>SUM(D2:D4)</f>
        <v>1992</v>
      </c>
    </row>
    <row r="6" ht="14.25" spans="4:4">
      <c r="D6" s="8" t="s">
        <v>22</v>
      </c>
    </row>
    <row r="9" spans="1:1">
      <c r="A9" t="s">
        <v>105</v>
      </c>
    </row>
    <row r="10" spans="1:1">
      <c r="A10" s="5" t="s">
        <v>106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A2" sqref="A2:A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0">
      <c r="A1" s="2" t="s">
        <v>107</v>
      </c>
      <c r="B1" s="2" t="s">
        <v>108</v>
      </c>
      <c r="C1" s="2" t="s">
        <v>109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</row>
    <row r="2" s="1" customFormat="1" spans="1:20">
      <c r="A2" s="1" t="s">
        <v>69</v>
      </c>
      <c r="B2" s="1" t="s">
        <v>77</v>
      </c>
      <c r="C2" s="1" t="s">
        <v>123</v>
      </c>
      <c r="D2" s="1" t="s">
        <v>74</v>
      </c>
      <c r="E2" s="1" t="s">
        <v>124</v>
      </c>
      <c r="F2" s="1" t="s">
        <v>77</v>
      </c>
      <c r="G2" s="1" t="s">
        <v>78</v>
      </c>
      <c r="H2" s="1" t="s">
        <v>125</v>
      </c>
      <c r="I2" s="1" t="s">
        <v>126</v>
      </c>
      <c r="J2" s="1" t="s">
        <v>127</v>
      </c>
      <c r="K2" s="1" t="s">
        <v>126</v>
      </c>
      <c r="L2" s="1" t="s">
        <v>126</v>
      </c>
      <c r="M2" s="1" t="s">
        <v>128</v>
      </c>
      <c r="N2" s="1" t="s">
        <v>128</v>
      </c>
      <c r="O2" s="1" t="s">
        <v>129</v>
      </c>
      <c r="P2" s="1" t="s">
        <v>130</v>
      </c>
      <c r="Q2" s="1" t="s">
        <v>131</v>
      </c>
      <c r="R2" s="1" t="s">
        <v>71</v>
      </c>
      <c r="S2" s="1" t="s">
        <v>132</v>
      </c>
      <c r="T2" s="1" t="s">
        <v>133</v>
      </c>
    </row>
    <row r="3" s="1" customFormat="1" spans="1:20">
      <c r="A3" s="1" t="s">
        <v>84</v>
      </c>
      <c r="B3" s="1" t="s">
        <v>88</v>
      </c>
      <c r="C3" s="1" t="s">
        <v>134</v>
      </c>
      <c r="D3" s="1" t="s">
        <v>86</v>
      </c>
      <c r="E3" s="1" t="s">
        <v>87</v>
      </c>
      <c r="F3" s="1" t="s">
        <v>89</v>
      </c>
      <c r="G3" s="1" t="s">
        <v>78</v>
      </c>
      <c r="H3" s="1" t="s">
        <v>125</v>
      </c>
      <c r="I3" s="1" t="s">
        <v>135</v>
      </c>
      <c r="J3" s="1" t="s">
        <v>127</v>
      </c>
      <c r="K3" s="1" t="s">
        <v>135</v>
      </c>
      <c r="L3" s="1" t="s">
        <v>135</v>
      </c>
      <c r="M3" s="1" t="s">
        <v>128</v>
      </c>
      <c r="N3" s="1" t="s">
        <v>128</v>
      </c>
      <c r="O3" s="1" t="s">
        <v>129</v>
      </c>
      <c r="P3" s="1" t="s">
        <v>130</v>
      </c>
      <c r="Q3" s="1" t="s">
        <v>136</v>
      </c>
      <c r="R3" s="1" t="s">
        <v>71</v>
      </c>
      <c r="S3" s="1" t="s">
        <v>132</v>
      </c>
      <c r="T3" s="1" t="s">
        <v>133</v>
      </c>
    </row>
    <row r="4" s="1" customFormat="1" spans="1:20">
      <c r="A4" s="1" t="s">
        <v>137</v>
      </c>
      <c r="B4" s="1" t="s">
        <v>138</v>
      </c>
      <c r="C4" s="1" t="s">
        <v>139</v>
      </c>
      <c r="D4" s="1" t="s">
        <v>140</v>
      </c>
      <c r="E4" s="1" t="s">
        <v>141</v>
      </c>
      <c r="F4" s="1" t="s">
        <v>89</v>
      </c>
      <c r="G4" s="1" t="s">
        <v>78</v>
      </c>
      <c r="H4" s="1" t="s">
        <v>125</v>
      </c>
      <c r="I4" s="1" t="s">
        <v>142</v>
      </c>
      <c r="J4" s="1" t="s">
        <v>127</v>
      </c>
      <c r="K4" s="1" t="s">
        <v>142</v>
      </c>
      <c r="L4" s="1" t="s">
        <v>129</v>
      </c>
      <c r="M4" s="1" t="s">
        <v>143</v>
      </c>
      <c r="N4" s="1" t="s">
        <v>143</v>
      </c>
      <c r="O4" s="1" t="s">
        <v>129</v>
      </c>
      <c r="P4" s="1" t="s">
        <v>130</v>
      </c>
      <c r="Q4" s="1" t="s">
        <v>144</v>
      </c>
      <c r="R4" s="1" t="s">
        <v>71</v>
      </c>
      <c r="S4" s="1" t="s">
        <v>132</v>
      </c>
      <c r="T4" s="1" t="s">
        <v>133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2021-10-26T01:22:58Z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ECAFBA99DE674C819A0BAFBF09038202</vt:lpwstr>
  </property>
</Properties>
</file>