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对账!$1:$89</definedName>
  </definedNames>
  <calcPr calcId="144525"/>
</workbook>
</file>

<file path=xl/sharedStrings.xml><?xml version="1.0" encoding="utf-8"?>
<sst xmlns="http://schemas.openxmlformats.org/spreadsheetml/2006/main" count="2193" uniqueCount="528">
  <si>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</si>
  <si>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</si>
  <si>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</si>
  <si>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</si>
  <si>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</si>
  <si>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</si>
  <si>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</si>
  <si>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</si>
  <si>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</si>
  <si>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</si>
  <si>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</si>
  <si>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</si>
  <si>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</si>
  <si>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</si>
  <si>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</si>
  <si>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</si>
  <si>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</si>
  <si>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</si>
  <si>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</si>
  <si>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</si>
  <si>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</si>
  <si>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</si>
  <si>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</si>
  <si>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</si>
  <si>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</si>
  <si>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</si>
  <si>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</si>
  <si>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[西安]派酒店（西安三桥车城大秦温泉店）(66077415)</t>
  </si>
  <si>
    <t>商务双床房&lt;双人入住&gt;&lt;内宾&gt;&lt;预付&gt;&lt;无早&gt;</t>
  </si>
  <si>
    <t>CNY</t>
  </si>
  <si>
    <t>李根</t>
  </si>
  <si>
    <t>CA11323211023CNY</t>
  </si>
  <si>
    <t>未提现</t>
  </si>
  <si>
    <t>携程开票</t>
  </si>
  <si>
    <t>[梅州]梅州英思廷酒店(80612726)</t>
  </si>
  <si>
    <t>廷悦大床房&lt;内宾&gt;&lt;无早&gt;</t>
  </si>
  <si>
    <t>段春锋</t>
  </si>
  <si>
    <t>[惠州]惠州富力万丽酒店(60983574)</t>
  </si>
  <si>
    <t>江景豪华双床房&lt;双人入住&gt;&lt;内宾&gt;&lt;预付&gt;&lt;双早&gt;</t>
  </si>
  <si>
    <t>罗春水</t>
  </si>
  <si>
    <t>[上海]锦江之星品尚(上海外滩新天地西藏南路店)(71451726)</t>
  </si>
  <si>
    <t>单人房A&lt;双人入住&gt;&lt;内宾&gt;&lt;预付&gt;&lt;无早&gt;</t>
  </si>
  <si>
    <t>王守江</t>
  </si>
  <si>
    <t>[上海]维也纳酒店(上海五角场店)(79021161)</t>
  </si>
  <si>
    <t>豪华家庭房&lt;双人入住&gt;&lt;内宾&gt;&lt;预付&gt;&lt;无早&gt;</t>
  </si>
  <si>
    <t>林平</t>
  </si>
  <si>
    <t>[西宁]白玉兰酒店(西宁力盟商业步行街店)(71013653)</t>
  </si>
  <si>
    <t>玉舒大床房&lt;双人入住&gt;&lt;内宾&gt;&lt;预付&gt;&lt;无早&gt;</t>
  </si>
  <si>
    <t>胡鸣东</t>
  </si>
  <si>
    <t>廷逸双床房&lt;内宾&gt;&lt;双早&gt;</t>
  </si>
  <si>
    <t>王凯,尹晶</t>
  </si>
  <si>
    <t>[江门]天堃国际酒店（汇悦大融城店）(65983290)</t>
  </si>
  <si>
    <t>标准大床房&lt;双人入住&gt;&lt;内宾&gt;&lt;预付&gt;&lt;无早&gt;</t>
  </si>
  <si>
    <t>刘敏,廖君君</t>
  </si>
  <si>
    <t>[长治]如家精选酒店(长治八一广场威远门中路店)(81056484)</t>
  </si>
  <si>
    <t>精选高级商务房&lt;双人入住&gt;&lt;无早&gt;</t>
  </si>
  <si>
    <t>李慧</t>
  </si>
  <si>
    <t>标准双床房&lt;双人入住&gt;&lt;内宾&gt;&lt;预付&gt;&lt;双早&gt;</t>
  </si>
  <si>
    <t>刘敏,廖君君,廖君君</t>
  </si>
  <si>
    <t>reconfirmed by MS TANG</t>
  </si>
  <si>
    <t>[万年]格林联盟酒店(万年店)(70405073)</t>
  </si>
  <si>
    <t>大床房&lt;双人入住&gt;&lt;内宾&gt;&lt;预付&gt;&lt;无早&gt;</t>
  </si>
  <si>
    <t>张剑</t>
  </si>
  <si>
    <t>[吉安]吉安庐陵东方宾馆(71450971)</t>
  </si>
  <si>
    <t>豪华双床房&lt;双人入住&gt;&lt;内宾&gt;&lt;预付&gt;&lt;双早&gt;</t>
  </si>
  <si>
    <t>刘平</t>
  </si>
  <si>
    <t>[苏州]格林豪泰智选酒店(苏州石湖苏蠡路店)(64185940)</t>
  </si>
  <si>
    <t>1.8米大床房&lt;双人入住&gt;&lt;内宾&gt;&lt;预付&gt;&lt;无早&gt;</t>
  </si>
  <si>
    <t>徐澄</t>
  </si>
  <si>
    <t>[济南]尚客优酒店(济南经十路千佛山医院店)(77367733)</t>
  </si>
  <si>
    <t>标准双床房&lt;双人入住&gt;&lt;内宾&gt;&lt;预付&gt;&lt;无早&gt;</t>
  </si>
  <si>
    <t>于伟</t>
  </si>
  <si>
    <t>[北京]布丁严选酒店(北京王府井店)(71637266)</t>
  </si>
  <si>
    <t>严选单人房&lt;双人入住&gt;&lt;内宾&gt;&lt;预付&gt;&lt;无早&gt;</t>
  </si>
  <si>
    <t>朱德平</t>
  </si>
  <si>
    <t>[海阳]派酒店(海阳汽车站商业中心店)(71570907)</t>
  </si>
  <si>
    <t>惠选双床房&lt;双人入住&gt;&lt;内宾&gt;&lt;预付&gt;&lt;无早&gt;</t>
  </si>
  <si>
    <t>尼张布日</t>
  </si>
  <si>
    <t>[淄博]尚客优精选酒店(淄博张店区金晶大道万象汇店)(71990130)</t>
  </si>
  <si>
    <t>特惠大床房(无窗)&lt;双人入住&gt;&lt;内宾&gt;&lt;预付&gt;&lt;无早&gt;</t>
  </si>
  <si>
    <t>梁志勇</t>
  </si>
  <si>
    <t>[大厂]格林豪泰智选酒店(大厂影视城店)(76410501)</t>
  </si>
  <si>
    <t>林旭</t>
  </si>
  <si>
    <t>[广州]IU酒店(广州京溪南方医院地铁站店)(66064130)</t>
  </si>
  <si>
    <t>小U·舒适双床房&lt;双人入住&gt;&lt;内宾&gt;&lt;预付&gt;&lt;无早&gt;</t>
  </si>
  <si>
    <t>黄俊斌</t>
  </si>
  <si>
    <t>103961428977-3556705</t>
  </si>
  <si>
    <t>[无极]骏怡连锁酒店(无极北苏镇店)(79024988)</t>
  </si>
  <si>
    <t>胡翔</t>
  </si>
  <si>
    <t>退单</t>
  </si>
  <si>
    <t>[乌鲁木齐]IU酒店(乌鲁木齐铁路局西单商场地铁站店)(71498699)</t>
  </si>
  <si>
    <t>小U·超级大床房&lt;双人入住&gt;&lt;内宾&gt;&lt;预付&gt;&lt;无早&gt;</t>
  </si>
  <si>
    <t>王铎</t>
  </si>
  <si>
    <t>[上海]汉庭酒店（上海大宁国际广粤路店）（原广粤路店)(69041343)</t>
  </si>
  <si>
    <t>高级大床房&lt;双人入住&gt;&lt;内宾&gt;&lt;预付&gt;&lt;无早&gt;</t>
  </si>
  <si>
    <t>臧思远</t>
  </si>
  <si>
    <t>CA11323211024CNY</t>
  </si>
  <si>
    <t>R2004341066257372001</t>
  </si>
  <si>
    <t>[北京]锦江之星(北京会议中心鸟巢酒店)(60988931)</t>
  </si>
  <si>
    <t>商务房C&lt;双人入住&gt;&lt;内宾&gt;&lt;预付&gt;&lt;双早&gt;</t>
  </si>
  <si>
    <t>余卫田</t>
  </si>
  <si>
    <t>[太原]IU酒店(太原长风西街万象城店)(71451084)</t>
  </si>
  <si>
    <t>小U精致大床房&lt;双人入住&gt;&lt;内宾&gt;&lt;预付&gt;&lt;无早&gt;</t>
  </si>
  <si>
    <t>于兴隆</t>
  </si>
  <si>
    <t>于常青</t>
  </si>
  <si>
    <t>[广州]普兰内特概念酒店(广州白马服装城火车站地铁站店)(60982712)</t>
  </si>
  <si>
    <t>尊享大床房&lt;双人入住&gt;&lt;内宾&gt;&lt;预付&gt;&lt;无早&gt;</t>
  </si>
  <si>
    <t>唐文燕</t>
  </si>
  <si>
    <t>[杭州]杭州东站智选假日酒店(60985516)</t>
  </si>
  <si>
    <t>俞晓峰</t>
  </si>
  <si>
    <t>[上海]锦江之星品尚(上海川沙地铁站旅游度假区店)(46117442)</t>
  </si>
  <si>
    <t>商务房A&lt;双人入住&gt;&lt;内宾&gt;&lt;预付&gt;&lt;双早&gt;</t>
  </si>
  <si>
    <t>高臣岭</t>
  </si>
  <si>
    <t>雷起鑫</t>
  </si>
  <si>
    <t>万新民</t>
  </si>
  <si>
    <t>[张家界]张家界青和锦江国际酒店(65996053)</t>
  </si>
  <si>
    <t>高级双床房&lt;双人入住&gt;&lt;内宾&gt;&lt;预付&gt;&lt;双早&gt;</t>
  </si>
  <si>
    <t>许俊君</t>
  </si>
  <si>
    <t>[上海]格雅酒店(上海北外滩大连路地铁站店)(69045581)</t>
  </si>
  <si>
    <t>豪华大床房&lt;双人入住&gt;&lt;内宾&gt;&lt;预付&gt;&lt;无早&gt;</t>
  </si>
  <si>
    <t>沈海峰</t>
  </si>
  <si>
    <t>[洪湖]骏怡连锁酒店(湖北荆州洪湖宝安商业广场店)(79024613)</t>
  </si>
  <si>
    <t>王梦君</t>
  </si>
  <si>
    <t>取消</t>
  </si>
  <si>
    <t>商务双床房&lt;内宾&gt;&lt;双人入住&gt;&lt;预付&gt;&lt;无早&gt;</t>
  </si>
  <si>
    <t>石华东</t>
  </si>
  <si>
    <t>[北京]北京百富怡大酒店(60982101)</t>
  </si>
  <si>
    <t>石罡</t>
  </si>
  <si>
    <t>商务大床房&lt;内宾&gt;&lt;双人入住&gt;&lt;预付&gt;&lt;无早&gt;</t>
  </si>
  <si>
    <t>张文婕</t>
  </si>
  <si>
    <t>[成都]麗枫酒店(成都世纪城新会展中心店)(64223697)</t>
  </si>
  <si>
    <t>标准单人房&lt;双人入住&gt;&lt;内宾&gt;&lt;预付&gt;&lt;无早&gt;</t>
  </si>
  <si>
    <t>成治国</t>
  </si>
  <si>
    <t>郭庆</t>
  </si>
  <si>
    <t>[广州]总统大酒店(广州天河岗顶店)(69028694)</t>
  </si>
  <si>
    <t>商务套间&lt;双人入住&gt;&lt;内宾&gt;&lt;预付&gt;&lt;无早&gt;</t>
  </si>
  <si>
    <t>何阳阳</t>
  </si>
  <si>
    <t>[抚州]贝壳酒店(抚州临川大道店)(77382367)</t>
  </si>
  <si>
    <t>商务大床房&lt;双人入住&gt;&lt;内宾&gt;&lt;预付&gt;&lt;无早&gt;</t>
  </si>
  <si>
    <t>白树缘</t>
  </si>
  <si>
    <t>[福州]锦江之星风尚(福州宜家鼓山店)(65976734)</t>
  </si>
  <si>
    <t>商务房A&lt;双人入住&gt;&lt;内宾&gt;&lt;预付&gt;&lt;无早&gt;</t>
  </si>
  <si>
    <t>刘楠</t>
  </si>
  <si>
    <t>孟凡海</t>
  </si>
  <si>
    <t>[无锡]无锡君乐酒店(60986931)</t>
  </si>
  <si>
    <t>豪华双床房&lt;双人入住&gt;&lt;内宾&gt;&lt;预付&gt;&lt;无早&gt;</t>
  </si>
  <si>
    <t>朱昊枢</t>
  </si>
  <si>
    <t>安洪斌</t>
  </si>
  <si>
    <t>[深圳]深圳国际会展中心希尔顿酒店(72948031)</t>
  </si>
  <si>
    <t>何如锋</t>
  </si>
  <si>
    <t>CA11323211025CNY</t>
  </si>
  <si>
    <t>[和平]和平热龙温泉度假村(71638387)</t>
  </si>
  <si>
    <t>南湖东岸别墅大床房&lt;特惠专享&gt;&lt;双人入住&gt;&lt;双早&gt;</t>
  </si>
  <si>
    <t>姚容安,罗剑良</t>
  </si>
  <si>
    <t>[宁波]宁波格调时尚酒店(78933190)</t>
  </si>
  <si>
    <t>单人房&lt;双人入住&gt;&lt;内宾&gt;&lt;预付&gt;&lt;无早&gt;</t>
  </si>
  <si>
    <t>张鹏</t>
  </si>
  <si>
    <t>[武汉]城市便捷酒店(武汉解放大道新荣轻轨站店)(72840195)</t>
  </si>
  <si>
    <t>特惠大床房&lt;双人入住&gt;&lt;内宾&gt;&lt;预付&gt;&lt;无早&gt;</t>
  </si>
  <si>
    <t>余文</t>
  </si>
  <si>
    <t>Acknowledged</t>
  </si>
  <si>
    <t>张红波,郭磊</t>
  </si>
  <si>
    <t>[荆州]骏怡精选酒店(荆州沙市区北京路人信汇店)(71988462)</t>
  </si>
  <si>
    <t>精选双床房&lt;双人入住&gt;&lt;内宾&gt;&lt;预付&gt;&lt;无早&gt;</t>
  </si>
  <si>
    <t>刘远禄</t>
  </si>
  <si>
    <t>[北京]锦江之星(北京奥运村大屯路店)(46126129)</t>
  </si>
  <si>
    <t>商务房B&lt;双人入住&gt;&lt;内宾&gt;&lt;预付&gt;&lt;双早&gt;</t>
  </si>
  <si>
    <t>马乐丁</t>
  </si>
  <si>
    <t>[杭州]锦江之星品尚(杭州滨江大学城浦沿地铁站酒店)(65383582)</t>
  </si>
  <si>
    <t>商务标准房A&lt;双人入住&gt;&lt;内宾&gt;&lt;预付&gt;&lt;无早&gt;</t>
  </si>
  <si>
    <t>范志东</t>
  </si>
  <si>
    <t>[重庆]城市便捷(重庆巴南万达广场店)(71583347)</t>
  </si>
  <si>
    <t>张维子</t>
  </si>
  <si>
    <t>[哈密]格林豪泰酒店(哈密火车站店)(78917420)</t>
  </si>
  <si>
    <t>三人房&lt;双人入住&gt;&lt;内宾&gt;&lt;预付&gt;&lt;无早&gt;</t>
  </si>
  <si>
    <t>古建安</t>
  </si>
  <si>
    <t>[昆山]格林豪泰(昆山国际会展店)(71451621)</t>
  </si>
  <si>
    <t>李丑齐</t>
  </si>
  <si>
    <t>刘洪鑫,梁红</t>
  </si>
  <si>
    <t>[黄冈]黄冈松泰酒店(77191149)</t>
  </si>
  <si>
    <t>精品双床房&lt;双人入住&gt;&lt;内宾&gt;&lt;预付&gt;&lt;无早&gt;</t>
  </si>
  <si>
    <t>黄涛</t>
  </si>
  <si>
    <t>[广州]7天连锁酒店(广州梅花园地铁站店)(66087786)</t>
  </si>
  <si>
    <t>精选大床房&lt;双人入住&gt;&lt;内宾&gt;&lt;预付&gt;&lt;无早&gt;</t>
  </si>
  <si>
    <t>赵志华</t>
  </si>
  <si>
    <t>[滕州]格林豪泰(滕州解放中路店)(77362768)</t>
  </si>
  <si>
    <t>赵京福</t>
  </si>
  <si>
    <t>孙爱斌</t>
  </si>
  <si>
    <t>张贤涛</t>
  </si>
  <si>
    <t>廷悦双床房&lt;内宾&gt;&lt;无早&gt;</t>
  </si>
  <si>
    <t>何焯怡</t>
  </si>
  <si>
    <t>[安顺]安顺豪生温泉度假酒店(80625373)</t>
  </si>
  <si>
    <t>豪庭大床房&lt;双人入住&gt;&lt;中宾&gt;&lt;日历房套餐高价值&gt;&lt;双早&gt;&lt;新酒店礼盒&gt;</t>
  </si>
  <si>
    <t>黄金</t>
  </si>
  <si>
    <t>[吴川]吴川鼎龙湾海洋主题公寓(71988433)</t>
  </si>
  <si>
    <t>180度全海景大床房&lt;双人入住&gt;&lt;内宾&gt;&lt;预付&gt;&lt;双早&gt;</t>
  </si>
  <si>
    <t>龙宏章</t>
  </si>
  <si>
    <t>朱永丽</t>
  </si>
  <si>
    <t>李佳美</t>
  </si>
  <si>
    <t>[泗水]贝壳酒店(泗水汽车站店)(77369659)</t>
  </si>
  <si>
    <t>套房&lt;双人入住&gt;&lt;内宾&gt;&lt;预付&gt;&lt;无早&gt;</t>
  </si>
  <si>
    <t>肖申</t>
  </si>
  <si>
    <t>轻奢大床房&lt;双人入住&gt;&lt;中宾&gt;&lt;日历房套餐高价值&gt;&lt;双早&gt;&lt;新酒店礼盒&gt;</t>
  </si>
  <si>
    <t>王建光</t>
  </si>
  <si>
    <t>[资阳]尚客优酒店(资阳市政府店)(73260618)</t>
  </si>
  <si>
    <t>特惠房&lt;双人入住&gt;&lt;内宾&gt;&lt;预付&gt;&lt;无早&gt;</t>
  </si>
  <si>
    <t>周禹安</t>
  </si>
  <si>
    <t>刘云贵</t>
  </si>
  <si>
    <t>[东莞]东莞汇丽华酒店(60985158)</t>
  </si>
  <si>
    <t>豪华大床房&lt;双人入住&gt;&lt;内宾&gt;&lt;预付&gt;&lt;双早&gt;</t>
  </si>
  <si>
    <t>许佳涛</t>
  </si>
  <si>
    <t>[临沂]临沂华美达酒店(61265313)</t>
  </si>
  <si>
    <t>高级大床房&lt;双人入住&gt;&lt;内宾&gt;&lt;预付&gt;&lt;双早&gt;</t>
  </si>
  <si>
    <t>张文斗</t>
  </si>
  <si>
    <t>吴雪雷</t>
  </si>
  <si>
    <t>李金朋</t>
  </si>
  <si>
    <t>豪华商务房&lt;双人入住&gt;&lt;内宾&gt;&lt;预付&gt;&lt;双早&gt;</t>
  </si>
  <si>
    <t>刘洪涛</t>
  </si>
  <si>
    <t>，</t>
  </si>
  <si>
    <t>10.27 可退459.26元</t>
  </si>
  <si>
    <t>202110211559180025</t>
  </si>
  <si>
    <t>房集</t>
  </si>
  <si>
    <t>202110211952250022</t>
  </si>
  <si>
    <t>录错代理，录到汇登国内了</t>
  </si>
  <si>
    <t>A211027113739481</t>
  </si>
  <si>
    <t>A211027113831481</t>
  </si>
  <si>
    <t>i211025100655 房集：380.8元</t>
  </si>
  <si>
    <t>i211025100747 房集：421元</t>
  </si>
  <si>
    <t>CNY / HKD 当前参考汇率: 1.217849471</t>
  </si>
  <si>
    <t>总计：30246.99 CNY/
36836.28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</si>
  <si>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</si>
  <si>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</si>
  <si>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</si>
  <si>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</si>
  <si>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</si>
  <si>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</si>
  <si>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</si>
  <si>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</si>
  <si>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</si>
  <si>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</si>
  <si>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</si>
  <si>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</si>
  <si>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</si>
  <si>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</si>
  <si>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</si>
  <si>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</si>
  <si>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</si>
  <si>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2021-10-21</t>
  </si>
  <si>
    <t>2281383</t>
  </si>
  <si>
    <t>临沂华美达酒店</t>
  </si>
  <si>
    <t>2021-10-22</t>
  </si>
  <si>
    <t>退房日月结</t>
  </si>
  <si>
    <t>292.23</t>
  </si>
  <si>
    <t>RMB</t>
  </si>
  <si>
    <t>0</t>
  </si>
  <si>
    <t>0.00</t>
  </si>
  <si>
    <t>携程汇智国内直连</t>
  </si>
  <si>
    <t>2021-10-21 22:09:19</t>
  </si>
  <si>
    <t>否</t>
  </si>
  <si>
    <t>汇智国际旅游发展有限公司</t>
  </si>
  <si>
    <t>直连</t>
  </si>
  <si>
    <t>2281376</t>
  </si>
  <si>
    <t>214.44</t>
  </si>
  <si>
    <t>2021-10-21 21:49:57</t>
  </si>
  <si>
    <t>2281375</t>
  </si>
  <si>
    <t>2021-10-21 21:49:03</t>
  </si>
  <si>
    <t>2281360</t>
  </si>
  <si>
    <t>2021-10-21 21:22:40</t>
  </si>
  <si>
    <t>2281344</t>
  </si>
  <si>
    <t>东莞汇丽华酒店</t>
  </si>
  <si>
    <t>338.65</t>
  </si>
  <si>
    <t>2021-10-21 20:30:40</t>
  </si>
  <si>
    <t>2281330</t>
  </si>
  <si>
    <t>梅州英思廷酒店</t>
  </si>
  <si>
    <t>213.13</t>
  </si>
  <si>
    <t>2021-10-21 20:02:43</t>
  </si>
  <si>
    <t>直采</t>
  </si>
  <si>
    <t>2281321</t>
  </si>
  <si>
    <t>尚客优酒店(资阳市政府店)</t>
  </si>
  <si>
    <t>111.73</t>
  </si>
  <si>
    <t>2021-10-21 19:48:59</t>
  </si>
  <si>
    <t>2281274</t>
  </si>
  <si>
    <t>贝壳酒店(泗水汽车站店)</t>
  </si>
  <si>
    <t>200.37</t>
  </si>
  <si>
    <t>2021-10-21 18:00:49</t>
  </si>
  <si>
    <t>2281250</t>
  </si>
  <si>
    <t>锦江之星品尚(杭州滨江大学城浦沿地铁站酒店)</t>
  </si>
  <si>
    <t>263.10</t>
  </si>
  <si>
    <t>2021-10-21 17:01:53</t>
  </si>
  <si>
    <t>2281217</t>
  </si>
  <si>
    <t>广州普兰内特概念酒店</t>
  </si>
  <si>
    <t>224.43</t>
  </si>
  <si>
    <t>2021-10-21 15:51:11</t>
  </si>
  <si>
    <t>2281207</t>
  </si>
  <si>
    <t>吴川鼎龙湾海洋主题公寓</t>
  </si>
  <si>
    <t>131.20</t>
  </si>
  <si>
    <t>2021-10-21 15:40:27</t>
  </si>
  <si>
    <t>2281203</t>
  </si>
  <si>
    <t>2021-10-21 15:33:34</t>
  </si>
  <si>
    <t>2281194</t>
  </si>
  <si>
    <t>格林豪泰(苏州石湖苏蠡路店)</t>
  </si>
  <si>
    <t>155.77</t>
  </si>
  <si>
    <t>2021-10-21 15:15:28</t>
  </si>
  <si>
    <t>2281188</t>
  </si>
  <si>
    <t>2021-10-21 15:05:48</t>
  </si>
  <si>
    <t>2281173</t>
  </si>
  <si>
    <t>格林豪泰(滕州解放中路店)</t>
  </si>
  <si>
    <t>123.67</t>
  </si>
  <si>
    <t>2021-10-21 14:04:54</t>
  </si>
  <si>
    <t>2281163</t>
  </si>
  <si>
    <t>7天连锁酒店（广州梅花园地铁站店）</t>
  </si>
  <si>
    <t>125.41</t>
  </si>
  <si>
    <t>2021-10-21 13:40:39</t>
  </si>
  <si>
    <t>2281157</t>
  </si>
  <si>
    <t>黄冈松泰酒店</t>
  </si>
  <si>
    <t>108.65</t>
  </si>
  <si>
    <t>2021-10-21 13:09:14</t>
  </si>
  <si>
    <t>2281149</t>
  </si>
  <si>
    <t>490.30</t>
  </si>
  <si>
    <t>2021-10-21 12:42:30</t>
  </si>
  <si>
    <t>2281138</t>
  </si>
  <si>
    <t>2021-10-21 12:07:34</t>
  </si>
  <si>
    <t>2281132</t>
  </si>
  <si>
    <t>格林豪泰(昆山国际会展店)</t>
  </si>
  <si>
    <t>191.15</t>
  </si>
  <si>
    <t>2021-10-21 11:55:10</t>
  </si>
  <si>
    <t>2281098</t>
  </si>
  <si>
    <t>格林豪泰酒店(哈密火车站店)</t>
  </si>
  <si>
    <t>2021-10-21 10:07:05</t>
  </si>
  <si>
    <t>2281062</t>
  </si>
  <si>
    <t>2021-10-21 08:25:35</t>
  </si>
  <si>
    <t>2021-10-20</t>
  </si>
  <si>
    <t>2280888</t>
  </si>
  <si>
    <t>锦江之星风尚(福州宜家鼓山店)</t>
  </si>
  <si>
    <t>206.42</t>
  </si>
  <si>
    <t>2021-10-20 21:48:29</t>
  </si>
  <si>
    <t>2280847</t>
  </si>
  <si>
    <t>无锡君乐酒店</t>
  </si>
  <si>
    <t>294.39</t>
  </si>
  <si>
    <t>2021-10-20 20:30:55</t>
  </si>
  <si>
    <t>2280795</t>
  </si>
  <si>
    <t>北京百富怡大酒店</t>
  </si>
  <si>
    <t>702.31</t>
  </si>
  <si>
    <t>2021-10-20 18:58:36</t>
  </si>
  <si>
    <t>2280770</t>
  </si>
  <si>
    <t>2021-10-20 18:06:58</t>
  </si>
  <si>
    <t>2280703</t>
  </si>
  <si>
    <t>贝壳酒店(抚州临川大道店)</t>
  </si>
  <si>
    <t>99.06</t>
  </si>
  <si>
    <t>2021-10-20 16:03:03</t>
  </si>
  <si>
    <t>2280685</t>
  </si>
  <si>
    <t>总统大酒店(广州天河岗顶店)</t>
  </si>
  <si>
    <t>540.45</t>
  </si>
  <si>
    <t>2021-10-20 15:34:48</t>
  </si>
  <si>
    <t>2280668</t>
  </si>
  <si>
    <t>2021-10-20 14:45:13</t>
  </si>
  <si>
    <t>2280661</t>
  </si>
  <si>
    <t>麗枫酒店(成都世纪城新会展中心店)</t>
  </si>
  <si>
    <t>290.08</t>
  </si>
  <si>
    <t>2021-10-20 14:32:57</t>
  </si>
  <si>
    <t>2280657</t>
  </si>
  <si>
    <t>格雅酒店(上海北外滩大连路地铁站店)</t>
  </si>
  <si>
    <t>257.32</t>
  </si>
  <si>
    <t>2021-10-20 14:26:54</t>
  </si>
  <si>
    <t>2280649</t>
  </si>
  <si>
    <t>城市便捷(重庆巴南万达广场店)</t>
  </si>
  <si>
    <t>367.35</t>
  </si>
  <si>
    <t>2021-10-20 14:12:57</t>
  </si>
  <si>
    <t>2280647</t>
  </si>
  <si>
    <t>2021-10-20 14:06:19</t>
  </si>
  <si>
    <t>2280642</t>
  </si>
  <si>
    <t>274.03</t>
  </si>
  <si>
    <t>2021-10-20 13:54:09</t>
  </si>
  <si>
    <t>2280621</t>
  </si>
  <si>
    <t>237.94</t>
  </si>
  <si>
    <t>2021-10-20 13:18:42</t>
  </si>
  <si>
    <t>2280618</t>
  </si>
  <si>
    <t>锦江之星(北京奥运村大屯路店)</t>
  </si>
  <si>
    <t>873.82</t>
  </si>
  <si>
    <t>2021-10-20 13:37:41</t>
  </si>
  <si>
    <t>2280612</t>
  </si>
  <si>
    <t>杭州菲住布渴酒店</t>
  </si>
  <si>
    <t>叶建</t>
  </si>
  <si>
    <t>2021-10-20 13:11:25</t>
  </si>
  <si>
    <t>2280608</t>
  </si>
  <si>
    <t>骏怡连锁酒店(湖北荆州洪湖宝安商业广场店)</t>
  </si>
  <si>
    <t>117.88</t>
  </si>
  <si>
    <t>2021-10-20 13:01:53</t>
  </si>
  <si>
    <t>2280587</t>
  </si>
  <si>
    <t>282.84</t>
  </si>
  <si>
    <t>2021-10-20 12:26:23</t>
  </si>
  <si>
    <t>2280584</t>
  </si>
  <si>
    <t>1036.84</t>
  </si>
  <si>
    <t>2021-10-20 12:20:31</t>
  </si>
  <si>
    <t>2280579</t>
  </si>
  <si>
    <t>尚客优酒店(济南经十路千佛山医院店)</t>
  </si>
  <si>
    <t>147.55</t>
  </si>
  <si>
    <t>2021-10-20 12:02:37</t>
  </si>
  <si>
    <t>2280558</t>
  </si>
  <si>
    <t>格林豪泰智选酒店(大厂影视城店)</t>
  </si>
  <si>
    <t>116.85</t>
  </si>
  <si>
    <t>2021-10-20 11:28:31</t>
  </si>
  <si>
    <t>2280541</t>
  </si>
  <si>
    <t>杭州东站智选假日酒店</t>
  </si>
  <si>
    <t>421.28</t>
  </si>
  <si>
    <t>2021-10-20 10:43:55</t>
  </si>
  <si>
    <t>2280539</t>
  </si>
  <si>
    <t>城市便捷酒店(武汉解放大道新荣轻轨站店)</t>
  </si>
  <si>
    <t>341.04</t>
  </si>
  <si>
    <t>2021-10-20 10:39:10</t>
  </si>
  <si>
    <t>2021-10-19</t>
  </si>
  <si>
    <t>2280346</t>
  </si>
  <si>
    <t>锦江之星品尚(上海川沙地铁站旅游度假区店)</t>
  </si>
  <si>
    <t>368.01</t>
  </si>
  <si>
    <t>2021-10-19 23:35:25</t>
  </si>
  <si>
    <t>2280314</t>
  </si>
  <si>
    <t>骏怡连锁酒店(无极北苏镇店)</t>
  </si>
  <si>
    <t>115.83</t>
  </si>
  <si>
    <t>2021-10-19 20:52:37</t>
  </si>
  <si>
    <t>2280292</t>
  </si>
  <si>
    <t>2021-10-19 20:09:52</t>
  </si>
  <si>
    <t>2280213</t>
  </si>
  <si>
    <t>455.66</t>
  </si>
  <si>
    <t>2021-10-19 16:54:03</t>
  </si>
  <si>
    <t>2280206</t>
  </si>
  <si>
    <t>IU酒店(广州京溪南方医院地铁站店)</t>
  </si>
  <si>
    <t>210.01</t>
  </si>
  <si>
    <t>2021-10-19 16:58:37</t>
  </si>
  <si>
    <t>2280193</t>
  </si>
  <si>
    <t>311.54</t>
  </si>
  <si>
    <t>2021-10-19 16:10:23</t>
  </si>
  <si>
    <t>2280143</t>
  </si>
  <si>
    <t>2021-10-19 14:21:21</t>
  </si>
  <si>
    <t>2280132</t>
  </si>
  <si>
    <t>尚客优精选酒店(淄博张店区金晶大道万象汇店)</t>
  </si>
  <si>
    <t>109.68</t>
  </si>
  <si>
    <t>2021-10-19 13:59:24</t>
  </si>
  <si>
    <t>2280120</t>
  </si>
  <si>
    <t>派酒店（海阳汽车站商业中心店）</t>
  </si>
  <si>
    <t>125.84</t>
  </si>
  <si>
    <t>2021-10-19 13:27:55</t>
  </si>
  <si>
    <t>2280110</t>
  </si>
  <si>
    <t>布丁酒店（北京王府井店）</t>
  </si>
  <si>
    <t>204.30</t>
  </si>
  <si>
    <t>2021-10-19 13:00:29</t>
  </si>
  <si>
    <t>2280098</t>
  </si>
  <si>
    <t>147.56</t>
  </si>
  <si>
    <t>2021-10-19 12:22:19</t>
  </si>
  <si>
    <t>2280096</t>
  </si>
  <si>
    <t>2021-10-19 12:20:00</t>
  </si>
  <si>
    <t>2280073</t>
  </si>
  <si>
    <t>吉安庐陵东方宾馆</t>
  </si>
  <si>
    <t>504.74</t>
  </si>
  <si>
    <t>2021-10-19 11:33:49</t>
  </si>
  <si>
    <t>2021-10-18</t>
  </si>
  <si>
    <t>2279717</t>
  </si>
  <si>
    <t>格林联盟酒店（万年万昌大道店）</t>
  </si>
  <si>
    <t>247.20</t>
  </si>
  <si>
    <t>2021-10-18 17:20:20</t>
  </si>
  <si>
    <t>2279658</t>
  </si>
  <si>
    <t>喆啡酒店(江门汇悦城店)</t>
  </si>
  <si>
    <t>748.53</t>
  </si>
  <si>
    <t>2021-10-18 15:08:57</t>
  </si>
  <si>
    <t>2279605</t>
  </si>
  <si>
    <t>如家精选酒店(长治八一广场威远门中路店)</t>
  </si>
  <si>
    <t>176.00</t>
  </si>
  <si>
    <t>2021-10-18 13:41:17</t>
  </si>
  <si>
    <t>2279553</t>
  </si>
  <si>
    <t>IU酒店(太原长风西街万象城店)</t>
  </si>
  <si>
    <t>462.18</t>
  </si>
  <si>
    <t>2021-10-18 11:30:43</t>
  </si>
  <si>
    <t>2279540</t>
  </si>
  <si>
    <t>443.76</t>
  </si>
  <si>
    <t>2021-10-18 10:55:15</t>
  </si>
  <si>
    <t>2021-10-17</t>
  </si>
  <si>
    <t>2279134</t>
  </si>
  <si>
    <t>锦江之星(北京会议中心鸟巢酒店)</t>
  </si>
  <si>
    <t>783.60</t>
  </si>
  <si>
    <t>2021-10-17 16:14:30</t>
  </si>
  <si>
    <t>2279125</t>
  </si>
  <si>
    <t>宁波格调时尚酒店</t>
  </si>
  <si>
    <t>438.72</t>
  </si>
  <si>
    <t>2021-10-17 15:46:41</t>
  </si>
  <si>
    <t>2279026</t>
  </si>
  <si>
    <t>2021-10-17 11:43:57</t>
  </si>
  <si>
    <t>2021-10-16</t>
  </si>
  <si>
    <t>2278747</t>
  </si>
  <si>
    <t>和平热龙温泉度假村</t>
  </si>
  <si>
    <t>1800.00</t>
  </si>
  <si>
    <t>2021-10-16 20:42:32</t>
  </si>
  <si>
    <t>2021-10-15</t>
  </si>
  <si>
    <t>2277822</t>
  </si>
  <si>
    <t>白玉兰酒店(西宁力盟商业步行街店)</t>
  </si>
  <si>
    <t>1198.38</t>
  </si>
  <si>
    <t>2021-10-15 12:56:40</t>
  </si>
  <si>
    <t>2277769</t>
  </si>
  <si>
    <t>维也纳酒店(上海五角场店)</t>
  </si>
  <si>
    <t>1632.12</t>
  </si>
  <si>
    <t>2021-10-15 11:07:30</t>
  </si>
  <si>
    <t>2021-10-14</t>
  </si>
  <si>
    <t>2277508</t>
  </si>
  <si>
    <t>锦江之星品尚(上海豫园老西门地铁站店)</t>
  </si>
  <si>
    <t>252.67</t>
  </si>
  <si>
    <t>2021-10-14 21:34:41</t>
  </si>
  <si>
    <t>2021-10-13</t>
  </si>
  <si>
    <t>2276854</t>
  </si>
  <si>
    <t>惠州富力万丽酒店</t>
  </si>
  <si>
    <t>657.54</t>
  </si>
  <si>
    <t>2021-10-13 20:13:50</t>
  </si>
  <si>
    <t>2021-10-12</t>
  </si>
  <si>
    <t>2276391</t>
  </si>
  <si>
    <t>426.26</t>
  </si>
  <si>
    <t>2021-10-12 21:54:18</t>
  </si>
  <si>
    <t>2021-10-11</t>
  </si>
  <si>
    <t>2275585</t>
  </si>
  <si>
    <t>派·酒店(西安三桥车城大秦温泉店)</t>
  </si>
  <si>
    <t>571.62</t>
  </si>
  <si>
    <t>2021-10-11 12:59:08</t>
  </si>
  <si>
    <t>2021-10-10</t>
  </si>
  <si>
    <t>2275234</t>
  </si>
  <si>
    <t>深圳国际会展中心希尔顿酒店</t>
  </si>
  <si>
    <t>895.58</t>
  </si>
  <si>
    <t>2021-10-10 15:24:58</t>
  </si>
  <si>
    <t>2021-10-06</t>
  </si>
  <si>
    <t>2273770</t>
  </si>
  <si>
    <t>汉庭酒店（上海大宁国际广粤路店）（原广粤路店)</t>
  </si>
  <si>
    <t>3174.33</t>
  </si>
  <si>
    <t>2021-10-06 20:49:35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</si>
</sst>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9" borderId="4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  <xf numFmtId="0" fontId="0" fillId="0" borderId="0" xfId="0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1"/>
  <sheetViews>
    <sheetView topLeftCell="A40" workbookViewId="0">
      <selection activeCell="A40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>
        <v>16514810687</v>
      </c>
      <c r="B2" s="4" t="s">
        <v>25</v>
      </c>
      <c r="C2" s="4" t="s">
        <v>26</v>
      </c>
      <c r="D2" s="4" t="s">
        <v>27</v>
      </c>
      <c r="E2" s="4" t="s">
        <v>28</v>
      </c>
      <c r="F2" s="6">
        <v>44486</v>
      </c>
      <c r="G2" s="6">
        <v>44489</v>
      </c>
      <c r="H2" s="4">
        <v>1</v>
      </c>
      <c r="I2" s="4">
        <v>3</v>
      </c>
      <c r="J2" s="4">
        <v>3</v>
      </c>
      <c r="K2" s="4" t="s">
        <v>29</v>
      </c>
      <c r="L2" s="4">
        <v>571.62</v>
      </c>
      <c r="M2" s="4">
        <v>571.62</v>
      </c>
      <c r="N2" s="4" t="s">
        <v>30</v>
      </c>
      <c r="O2" s="4" t="s">
        <v>31</v>
      </c>
      <c r="P2" s="4" t="s">
        <v>32</v>
      </c>
      <c r="Q2" s="4">
        <v>0</v>
      </c>
      <c r="R2" s="9">
        <v>44480</v>
      </c>
      <c r="S2" s="6">
        <v>44492</v>
      </c>
      <c r="T2" s="4" t="s">
        <v>33</v>
      </c>
      <c r="U2" s="4">
        <v>571.62</v>
      </c>
      <c r="V2" s="4">
        <v>0</v>
      </c>
      <c r="W2" s="4">
        <v>0</v>
      </c>
      <c r="X2" s="4">
        <v>2275585</v>
      </c>
      <c r="Y2" s="4">
        <v>103936350404</v>
      </c>
    </row>
    <row r="3" s="4" customFormat="1" spans="1:24">
      <c r="A3" s="4">
        <v>16530623169</v>
      </c>
      <c r="B3" s="4" t="s">
        <v>25</v>
      </c>
      <c r="C3" s="4" t="s">
        <v>26</v>
      </c>
      <c r="D3" s="4" t="s">
        <v>34</v>
      </c>
      <c r="E3" s="4" t="s">
        <v>35</v>
      </c>
      <c r="F3" s="6">
        <v>44487</v>
      </c>
      <c r="G3" s="6">
        <v>44489</v>
      </c>
      <c r="H3" s="4">
        <v>1</v>
      </c>
      <c r="I3" s="4">
        <v>2</v>
      </c>
      <c r="J3" s="4">
        <v>2</v>
      </c>
      <c r="K3" s="4" t="s">
        <v>29</v>
      </c>
      <c r="L3" s="4">
        <v>426.26</v>
      </c>
      <c r="M3" s="4">
        <v>426.26</v>
      </c>
      <c r="N3" s="4" t="s">
        <v>36</v>
      </c>
      <c r="O3" s="4" t="s">
        <v>31</v>
      </c>
      <c r="P3" s="4" t="s">
        <v>32</v>
      </c>
      <c r="Q3" s="4">
        <v>0</v>
      </c>
      <c r="R3" s="9">
        <v>44481</v>
      </c>
      <c r="S3" s="6">
        <v>44492</v>
      </c>
      <c r="T3" s="4" t="s">
        <v>33</v>
      </c>
      <c r="U3" s="4">
        <v>426.26</v>
      </c>
      <c r="V3" s="4">
        <v>0</v>
      </c>
      <c r="W3" s="4">
        <v>0</v>
      </c>
      <c r="X3" s="4">
        <v>2276391</v>
      </c>
    </row>
    <row r="4" s="4" customFormat="1" spans="1:23">
      <c r="A4" s="4">
        <v>16538726067</v>
      </c>
      <c r="B4" s="4" t="s">
        <v>25</v>
      </c>
      <c r="C4" s="4" t="s">
        <v>26</v>
      </c>
      <c r="D4" s="4" t="s">
        <v>37</v>
      </c>
      <c r="E4" s="4" t="s">
        <v>38</v>
      </c>
      <c r="F4" s="6">
        <v>44488</v>
      </c>
      <c r="G4" s="6">
        <v>44489</v>
      </c>
      <c r="H4" s="4">
        <v>1</v>
      </c>
      <c r="I4" s="4">
        <v>1</v>
      </c>
      <c r="J4" s="4">
        <v>1</v>
      </c>
      <c r="K4" s="4" t="s">
        <v>29</v>
      </c>
      <c r="L4" s="4">
        <v>657.54</v>
      </c>
      <c r="M4" s="4">
        <v>657.54</v>
      </c>
      <c r="N4" s="4" t="s">
        <v>39</v>
      </c>
      <c r="O4" s="4" t="s">
        <v>31</v>
      </c>
      <c r="P4" s="4" t="s">
        <v>32</v>
      </c>
      <c r="Q4" s="4">
        <v>0</v>
      </c>
      <c r="R4" s="9">
        <v>44482</v>
      </c>
      <c r="S4" s="6">
        <v>44492</v>
      </c>
      <c r="T4" s="4" t="s">
        <v>33</v>
      </c>
      <c r="U4" s="4">
        <v>657.54</v>
      </c>
      <c r="V4" s="4">
        <v>0</v>
      </c>
      <c r="W4" s="4">
        <v>0</v>
      </c>
    </row>
    <row r="5" s="4" customFormat="1" spans="1:25">
      <c r="A5" s="4">
        <v>16548452664</v>
      </c>
      <c r="B5" s="4" t="s">
        <v>25</v>
      </c>
      <c r="C5" s="4" t="s">
        <v>26</v>
      </c>
      <c r="D5" s="4" t="s">
        <v>40</v>
      </c>
      <c r="E5" s="4" t="s">
        <v>41</v>
      </c>
      <c r="F5" s="6">
        <v>44488</v>
      </c>
      <c r="G5" s="6">
        <v>44489</v>
      </c>
      <c r="H5" s="4">
        <v>1</v>
      </c>
      <c r="I5" s="4">
        <v>1</v>
      </c>
      <c r="J5" s="4">
        <v>1</v>
      </c>
      <c r="K5" s="4" t="s">
        <v>29</v>
      </c>
      <c r="L5" s="4">
        <v>252.67</v>
      </c>
      <c r="M5" s="4">
        <v>252.67</v>
      </c>
      <c r="N5" s="4" t="s">
        <v>42</v>
      </c>
      <c r="O5" s="4" t="s">
        <v>31</v>
      </c>
      <c r="P5" s="4" t="s">
        <v>32</v>
      </c>
      <c r="Q5" s="4">
        <v>0</v>
      </c>
      <c r="R5" s="9">
        <v>44483</v>
      </c>
      <c r="S5" s="6">
        <v>44492</v>
      </c>
      <c r="T5" s="4" t="s">
        <v>33</v>
      </c>
      <c r="U5" s="4">
        <v>252.67</v>
      </c>
      <c r="V5" s="4">
        <v>0</v>
      </c>
      <c r="W5" s="4">
        <v>0</v>
      </c>
      <c r="X5" s="4">
        <v>2277508</v>
      </c>
      <c r="Y5" s="4">
        <v>103947167744</v>
      </c>
    </row>
    <row r="6" s="4" customFormat="1" spans="1:25">
      <c r="A6" s="4">
        <v>16550252885</v>
      </c>
      <c r="B6" s="4" t="s">
        <v>25</v>
      </c>
      <c r="C6" s="4" t="s">
        <v>26</v>
      </c>
      <c r="D6" s="4" t="s">
        <v>43</v>
      </c>
      <c r="E6" s="4" t="s">
        <v>44</v>
      </c>
      <c r="F6" s="6">
        <v>44485</v>
      </c>
      <c r="G6" s="6">
        <v>44489</v>
      </c>
      <c r="H6" s="4">
        <v>1</v>
      </c>
      <c r="I6" s="4">
        <v>4</v>
      </c>
      <c r="J6" s="4">
        <v>4</v>
      </c>
      <c r="K6" s="4" t="s">
        <v>29</v>
      </c>
      <c r="L6" s="4">
        <v>1632.12</v>
      </c>
      <c r="M6" s="4">
        <v>1632.12</v>
      </c>
      <c r="N6" s="4" t="s">
        <v>45</v>
      </c>
      <c r="O6" s="4" t="s">
        <v>31</v>
      </c>
      <c r="P6" s="4" t="s">
        <v>32</v>
      </c>
      <c r="Q6" s="4">
        <v>0</v>
      </c>
      <c r="R6" s="9">
        <v>44484</v>
      </c>
      <c r="S6" s="6">
        <v>44492</v>
      </c>
      <c r="T6" s="4" t="s">
        <v>33</v>
      </c>
      <c r="U6" s="4">
        <v>1632.12</v>
      </c>
      <c r="V6" s="4">
        <v>0</v>
      </c>
      <c r="W6" s="4">
        <v>0</v>
      </c>
      <c r="X6" s="4">
        <v>2277769</v>
      </c>
      <c r="Y6" s="4">
        <v>103948256324</v>
      </c>
    </row>
    <row r="7" s="4" customFormat="1" spans="1:25">
      <c r="A7" s="4">
        <v>16550742480</v>
      </c>
      <c r="B7" s="4" t="s">
        <v>25</v>
      </c>
      <c r="C7" s="4" t="s">
        <v>26</v>
      </c>
      <c r="D7" s="4" t="s">
        <v>46</v>
      </c>
      <c r="E7" s="4" t="s">
        <v>47</v>
      </c>
      <c r="F7" s="6">
        <v>44484</v>
      </c>
      <c r="G7" s="6">
        <v>44489</v>
      </c>
      <c r="H7" s="4">
        <v>1</v>
      </c>
      <c r="I7" s="4">
        <v>5</v>
      </c>
      <c r="J7" s="4">
        <v>5</v>
      </c>
      <c r="K7" s="4" t="s">
        <v>29</v>
      </c>
      <c r="L7" s="4">
        <v>1198.38</v>
      </c>
      <c r="M7" s="4">
        <v>1198.38</v>
      </c>
      <c r="N7" s="4" t="s">
        <v>48</v>
      </c>
      <c r="O7" s="4" t="s">
        <v>31</v>
      </c>
      <c r="P7" s="4" t="s">
        <v>32</v>
      </c>
      <c r="Q7" s="4">
        <v>0</v>
      </c>
      <c r="R7" s="9">
        <v>44484</v>
      </c>
      <c r="S7" s="6">
        <v>44492</v>
      </c>
      <c r="T7" s="4" t="s">
        <v>33</v>
      </c>
      <c r="U7" s="4">
        <v>1198.38</v>
      </c>
      <c r="V7" s="4">
        <v>0</v>
      </c>
      <c r="W7" s="4">
        <v>0</v>
      </c>
      <c r="X7" s="4">
        <v>2277822</v>
      </c>
      <c r="Y7" s="4">
        <v>103948555064</v>
      </c>
    </row>
    <row r="8" s="4" customFormat="1" spans="1:24">
      <c r="A8" s="4">
        <v>16574979921</v>
      </c>
      <c r="B8" s="4" t="s">
        <v>25</v>
      </c>
      <c r="C8" s="4" t="s">
        <v>26</v>
      </c>
      <c r="D8" s="4" t="s">
        <v>34</v>
      </c>
      <c r="E8" s="4" t="s">
        <v>49</v>
      </c>
      <c r="F8" s="6">
        <v>44488</v>
      </c>
      <c r="G8" s="6">
        <v>44489</v>
      </c>
      <c r="H8" s="4">
        <v>2</v>
      </c>
      <c r="I8" s="4">
        <v>1</v>
      </c>
      <c r="J8" s="4">
        <v>2</v>
      </c>
      <c r="K8" s="4" t="s">
        <v>29</v>
      </c>
      <c r="L8" s="4">
        <v>490.3</v>
      </c>
      <c r="M8" s="4">
        <v>490.3</v>
      </c>
      <c r="N8" s="4" t="s">
        <v>50</v>
      </c>
      <c r="O8" s="4" t="s">
        <v>31</v>
      </c>
      <c r="P8" s="4" t="s">
        <v>32</v>
      </c>
      <c r="Q8" s="4">
        <v>0</v>
      </c>
      <c r="R8" s="9">
        <v>44486</v>
      </c>
      <c r="S8" s="6">
        <v>44492</v>
      </c>
      <c r="T8" s="4" t="s">
        <v>33</v>
      </c>
      <c r="U8" s="4">
        <v>490.3</v>
      </c>
      <c r="V8" s="4">
        <v>0</v>
      </c>
      <c r="W8" s="4">
        <v>0</v>
      </c>
      <c r="X8" s="4">
        <v>2279026</v>
      </c>
    </row>
    <row r="9" s="4" customFormat="1" spans="1:24">
      <c r="A9" s="4">
        <v>16585050163</v>
      </c>
      <c r="B9" s="4" t="s">
        <v>25</v>
      </c>
      <c r="C9" s="4" t="s">
        <v>26</v>
      </c>
      <c r="D9" s="4" t="s">
        <v>51</v>
      </c>
      <c r="E9" s="4" t="s">
        <v>52</v>
      </c>
      <c r="F9" s="6">
        <v>44488</v>
      </c>
      <c r="G9" s="6">
        <v>44489</v>
      </c>
      <c r="H9" s="4">
        <v>2</v>
      </c>
      <c r="I9" s="4">
        <v>1</v>
      </c>
      <c r="J9" s="4">
        <v>2</v>
      </c>
      <c r="K9" s="4" t="s">
        <v>29</v>
      </c>
      <c r="L9" s="4">
        <v>443.76</v>
      </c>
      <c r="M9" s="4">
        <v>443.76</v>
      </c>
      <c r="N9" s="4" t="s">
        <v>53</v>
      </c>
      <c r="O9" s="4" t="s">
        <v>31</v>
      </c>
      <c r="P9" s="4" t="s">
        <v>32</v>
      </c>
      <c r="Q9" s="4">
        <v>0</v>
      </c>
      <c r="R9" s="9">
        <v>44487</v>
      </c>
      <c r="S9" s="6">
        <v>44492</v>
      </c>
      <c r="T9" s="4" t="s">
        <v>33</v>
      </c>
      <c r="U9" s="4">
        <v>443.76</v>
      </c>
      <c r="V9" s="4">
        <v>0</v>
      </c>
      <c r="W9" s="4">
        <v>0</v>
      </c>
      <c r="X9" s="4">
        <v>2279540</v>
      </c>
    </row>
    <row r="10" s="4" customFormat="1" spans="1:24">
      <c r="A10" s="4">
        <v>16585939683</v>
      </c>
      <c r="B10" s="4" t="s">
        <v>25</v>
      </c>
      <c r="C10" s="4" t="s">
        <v>26</v>
      </c>
      <c r="D10" s="4" t="s">
        <v>54</v>
      </c>
      <c r="E10" s="4" t="s">
        <v>55</v>
      </c>
      <c r="F10" s="6">
        <v>44488</v>
      </c>
      <c r="G10" s="6">
        <v>44489</v>
      </c>
      <c r="H10" s="4">
        <v>1</v>
      </c>
      <c r="I10" s="4">
        <v>1</v>
      </c>
      <c r="J10" s="4">
        <v>1</v>
      </c>
      <c r="K10" s="4" t="s">
        <v>29</v>
      </c>
      <c r="L10" s="4">
        <v>176</v>
      </c>
      <c r="M10" s="4">
        <v>176</v>
      </c>
      <c r="N10" s="4" t="s">
        <v>56</v>
      </c>
      <c r="O10" s="4" t="s">
        <v>31</v>
      </c>
      <c r="P10" s="4" t="s">
        <v>32</v>
      </c>
      <c r="Q10" s="4">
        <v>0</v>
      </c>
      <c r="R10" s="9">
        <v>44487</v>
      </c>
      <c r="S10" s="6">
        <v>44492</v>
      </c>
      <c r="T10" s="4" t="s">
        <v>33</v>
      </c>
      <c r="U10" s="4">
        <v>176</v>
      </c>
      <c r="V10" s="4">
        <v>0</v>
      </c>
      <c r="W10" s="4">
        <v>0</v>
      </c>
      <c r="X10" s="4">
        <v>2279605</v>
      </c>
    </row>
    <row r="11" s="4" customFormat="1" spans="1:25">
      <c r="A11" s="4">
        <v>16586453049</v>
      </c>
      <c r="B11" s="4" t="s">
        <v>25</v>
      </c>
      <c r="C11" s="4" t="s">
        <v>26</v>
      </c>
      <c r="D11" s="4" t="s">
        <v>51</v>
      </c>
      <c r="E11" s="4" t="s">
        <v>57</v>
      </c>
      <c r="F11" s="6">
        <v>44488</v>
      </c>
      <c r="G11" s="6">
        <v>44489</v>
      </c>
      <c r="H11" s="4">
        <v>3</v>
      </c>
      <c r="I11" s="4">
        <v>1</v>
      </c>
      <c r="J11" s="4">
        <v>3</v>
      </c>
      <c r="K11" s="4" t="s">
        <v>29</v>
      </c>
      <c r="L11" s="4">
        <v>748.53</v>
      </c>
      <c r="M11" s="4">
        <v>748.53</v>
      </c>
      <c r="N11" s="4" t="s">
        <v>58</v>
      </c>
      <c r="O11" s="4" t="s">
        <v>31</v>
      </c>
      <c r="P11" s="4" t="s">
        <v>32</v>
      </c>
      <c r="Q11" s="4">
        <v>0</v>
      </c>
      <c r="R11" s="9">
        <v>44487</v>
      </c>
      <c r="S11" s="6">
        <v>44492</v>
      </c>
      <c r="T11" s="4" t="s">
        <v>33</v>
      </c>
      <c r="U11" s="4">
        <v>748.53</v>
      </c>
      <c r="V11" s="4">
        <v>0</v>
      </c>
      <c r="W11" s="4">
        <v>0</v>
      </c>
      <c r="X11" s="4">
        <v>2279658</v>
      </c>
      <c r="Y11" s="4" t="s">
        <v>59</v>
      </c>
    </row>
    <row r="12" s="4" customFormat="1" spans="1:23">
      <c r="A12" s="4">
        <v>16587036920</v>
      </c>
      <c r="B12" s="4" t="s">
        <v>25</v>
      </c>
      <c r="C12" s="4" t="s">
        <v>26</v>
      </c>
      <c r="D12" s="4" t="s">
        <v>60</v>
      </c>
      <c r="E12" s="4" t="s">
        <v>61</v>
      </c>
      <c r="F12" s="6">
        <v>44487</v>
      </c>
      <c r="G12" s="6">
        <v>44489</v>
      </c>
      <c r="H12" s="4">
        <v>1</v>
      </c>
      <c r="I12" s="4">
        <v>2</v>
      </c>
      <c r="J12" s="4">
        <v>2</v>
      </c>
      <c r="K12" s="4" t="s">
        <v>29</v>
      </c>
      <c r="L12" s="4">
        <v>247.2</v>
      </c>
      <c r="M12" s="4">
        <v>247.2</v>
      </c>
      <c r="N12" s="4" t="s">
        <v>62</v>
      </c>
      <c r="O12" s="4" t="s">
        <v>31</v>
      </c>
      <c r="P12" s="4" t="s">
        <v>32</v>
      </c>
      <c r="Q12" s="4">
        <v>0</v>
      </c>
      <c r="R12" s="9">
        <v>44487</v>
      </c>
      <c r="S12" s="6">
        <v>44492</v>
      </c>
      <c r="T12" s="4" t="s">
        <v>33</v>
      </c>
      <c r="U12" s="4">
        <v>247.2</v>
      </c>
      <c r="V12" s="4">
        <v>0</v>
      </c>
      <c r="W12" s="4">
        <v>0</v>
      </c>
    </row>
    <row r="13" s="4" customFormat="1" spans="1:24">
      <c r="A13" s="4">
        <v>16594226346</v>
      </c>
      <c r="B13" s="4" t="s">
        <v>25</v>
      </c>
      <c r="C13" s="4" t="s">
        <v>26</v>
      </c>
      <c r="D13" s="4" t="s">
        <v>63</v>
      </c>
      <c r="E13" s="4" t="s">
        <v>64</v>
      </c>
      <c r="F13" s="6">
        <v>44488</v>
      </c>
      <c r="G13" s="6">
        <v>44489</v>
      </c>
      <c r="H13" s="4">
        <v>1</v>
      </c>
      <c r="I13" s="4">
        <v>1</v>
      </c>
      <c r="J13" s="4">
        <v>1</v>
      </c>
      <c r="K13" s="4" t="s">
        <v>29</v>
      </c>
      <c r="L13" s="4">
        <v>504.74</v>
      </c>
      <c r="M13" s="4">
        <v>504.74</v>
      </c>
      <c r="N13" s="4" t="s">
        <v>65</v>
      </c>
      <c r="O13" s="4" t="s">
        <v>31</v>
      </c>
      <c r="P13" s="4" t="s">
        <v>32</v>
      </c>
      <c r="Q13" s="4">
        <v>0</v>
      </c>
      <c r="R13" s="9">
        <v>44488</v>
      </c>
      <c r="S13" s="6">
        <v>44492</v>
      </c>
      <c r="T13" s="4" t="s">
        <v>33</v>
      </c>
      <c r="U13" s="4">
        <v>504.74</v>
      </c>
      <c r="V13" s="4">
        <v>0</v>
      </c>
      <c r="W13" s="4">
        <v>0</v>
      </c>
      <c r="X13" s="4">
        <v>2280073</v>
      </c>
    </row>
    <row r="14" s="4" customFormat="1" spans="1:24">
      <c r="A14" s="4">
        <v>16594488162</v>
      </c>
      <c r="B14" s="4" t="s">
        <v>25</v>
      </c>
      <c r="C14" s="4" t="s">
        <v>26</v>
      </c>
      <c r="D14" s="4" t="s">
        <v>66</v>
      </c>
      <c r="E14" s="4" t="s">
        <v>67</v>
      </c>
      <c r="F14" s="6">
        <v>44488</v>
      </c>
      <c r="G14" s="6">
        <v>44489</v>
      </c>
      <c r="H14" s="4">
        <v>1</v>
      </c>
      <c r="I14" s="4">
        <v>1</v>
      </c>
      <c r="J14" s="4">
        <v>1</v>
      </c>
      <c r="K14" s="4" t="s">
        <v>29</v>
      </c>
      <c r="L14" s="4">
        <v>155.77</v>
      </c>
      <c r="M14" s="4">
        <v>155.77</v>
      </c>
      <c r="N14" s="4" t="s">
        <v>68</v>
      </c>
      <c r="O14" s="4" t="s">
        <v>31</v>
      </c>
      <c r="P14" s="4" t="s">
        <v>32</v>
      </c>
      <c r="Q14" s="4">
        <v>0</v>
      </c>
      <c r="R14" s="9">
        <v>44488</v>
      </c>
      <c r="S14" s="6">
        <v>44492</v>
      </c>
      <c r="T14" s="4" t="s">
        <v>33</v>
      </c>
      <c r="U14" s="4">
        <v>155.77</v>
      </c>
      <c r="V14" s="4">
        <v>0</v>
      </c>
      <c r="W14" s="4">
        <v>0</v>
      </c>
      <c r="X14" s="4">
        <v>2280096</v>
      </c>
    </row>
    <row r="15" s="4" customFormat="1" spans="1:23">
      <c r="A15" s="4">
        <v>16594500173</v>
      </c>
      <c r="B15" s="4" t="s">
        <v>25</v>
      </c>
      <c r="C15" s="4" t="s">
        <v>26</v>
      </c>
      <c r="D15" s="4" t="s">
        <v>69</v>
      </c>
      <c r="E15" s="4" t="s">
        <v>70</v>
      </c>
      <c r="F15" s="6">
        <v>44488</v>
      </c>
      <c r="G15" s="6">
        <v>44489</v>
      </c>
      <c r="H15" s="4">
        <v>1</v>
      </c>
      <c r="I15" s="4">
        <v>1</v>
      </c>
      <c r="J15" s="4">
        <v>1</v>
      </c>
      <c r="K15" s="4" t="s">
        <v>29</v>
      </c>
      <c r="L15" s="4">
        <v>147.56</v>
      </c>
      <c r="M15" s="4">
        <v>147.56</v>
      </c>
      <c r="N15" s="4" t="s">
        <v>71</v>
      </c>
      <c r="O15" s="4" t="s">
        <v>31</v>
      </c>
      <c r="P15" s="4" t="s">
        <v>32</v>
      </c>
      <c r="Q15" s="4">
        <v>0</v>
      </c>
      <c r="R15" s="9">
        <v>44488</v>
      </c>
      <c r="S15" s="6">
        <v>44492</v>
      </c>
      <c r="T15" s="4" t="s">
        <v>33</v>
      </c>
      <c r="U15" s="4">
        <v>147.56</v>
      </c>
      <c r="V15" s="4">
        <v>0</v>
      </c>
      <c r="W15" s="4">
        <v>0</v>
      </c>
    </row>
    <row r="16" s="4" customFormat="1" spans="1:24">
      <c r="A16" s="4">
        <v>16594697342</v>
      </c>
      <c r="B16" s="4" t="s">
        <v>25</v>
      </c>
      <c r="C16" s="4" t="s">
        <v>26</v>
      </c>
      <c r="D16" s="4" t="s">
        <v>72</v>
      </c>
      <c r="E16" s="4" t="s">
        <v>73</v>
      </c>
      <c r="F16" s="6">
        <v>44488</v>
      </c>
      <c r="G16" s="6">
        <v>44489</v>
      </c>
      <c r="H16" s="4">
        <v>1</v>
      </c>
      <c r="I16" s="4">
        <v>1</v>
      </c>
      <c r="J16" s="4">
        <v>1</v>
      </c>
      <c r="K16" s="4" t="s">
        <v>29</v>
      </c>
      <c r="L16" s="4">
        <v>204.3</v>
      </c>
      <c r="M16" s="4">
        <v>204.3</v>
      </c>
      <c r="N16" s="4" t="s">
        <v>74</v>
      </c>
      <c r="O16" s="4" t="s">
        <v>31</v>
      </c>
      <c r="P16" s="4" t="s">
        <v>32</v>
      </c>
      <c r="Q16" s="4">
        <v>0</v>
      </c>
      <c r="R16" s="9">
        <v>44488</v>
      </c>
      <c r="S16" s="6">
        <v>44492</v>
      </c>
      <c r="T16" s="4" t="s">
        <v>33</v>
      </c>
      <c r="U16" s="4">
        <v>204.3</v>
      </c>
      <c r="V16" s="4">
        <v>0</v>
      </c>
      <c r="W16" s="4">
        <v>0</v>
      </c>
      <c r="X16" s="4">
        <v>2280110</v>
      </c>
    </row>
    <row r="17" s="4" customFormat="1" spans="1:25">
      <c r="A17" s="4">
        <v>16594867239</v>
      </c>
      <c r="B17" s="4" t="s">
        <v>25</v>
      </c>
      <c r="C17" s="4" t="s">
        <v>26</v>
      </c>
      <c r="D17" s="4" t="s">
        <v>75</v>
      </c>
      <c r="E17" s="4" t="s">
        <v>76</v>
      </c>
      <c r="F17" s="6">
        <v>44488</v>
      </c>
      <c r="G17" s="6">
        <v>44489</v>
      </c>
      <c r="H17" s="4">
        <v>1</v>
      </c>
      <c r="I17" s="4">
        <v>1</v>
      </c>
      <c r="J17" s="4">
        <v>1</v>
      </c>
      <c r="K17" s="4" t="s">
        <v>29</v>
      </c>
      <c r="L17" s="4">
        <v>125.84</v>
      </c>
      <c r="M17" s="4">
        <v>125.84</v>
      </c>
      <c r="N17" s="4" t="s">
        <v>77</v>
      </c>
      <c r="O17" s="4" t="s">
        <v>31</v>
      </c>
      <c r="P17" s="4" t="s">
        <v>32</v>
      </c>
      <c r="Q17" s="4">
        <v>0</v>
      </c>
      <c r="R17" s="9">
        <v>44488</v>
      </c>
      <c r="S17" s="6">
        <v>44492</v>
      </c>
      <c r="T17" s="4" t="s">
        <v>33</v>
      </c>
      <c r="U17" s="4">
        <v>125.84</v>
      </c>
      <c r="V17" s="4">
        <v>0</v>
      </c>
      <c r="W17" s="4">
        <v>0</v>
      </c>
      <c r="X17" s="4">
        <v>2280120</v>
      </c>
      <c r="Y17" s="4">
        <v>103960749534</v>
      </c>
    </row>
    <row r="18" s="4" customFormat="1" spans="1:24">
      <c r="A18" s="4">
        <v>16595031480</v>
      </c>
      <c r="B18" s="4" t="s">
        <v>25</v>
      </c>
      <c r="C18" s="4" t="s">
        <v>26</v>
      </c>
      <c r="D18" s="4" t="s">
        <v>78</v>
      </c>
      <c r="E18" s="4" t="s">
        <v>79</v>
      </c>
      <c r="F18" s="6">
        <v>44488</v>
      </c>
      <c r="G18" s="6">
        <v>44489</v>
      </c>
      <c r="H18" s="4">
        <v>1</v>
      </c>
      <c r="I18" s="4">
        <v>1</v>
      </c>
      <c r="J18" s="4">
        <v>1</v>
      </c>
      <c r="K18" s="4" t="s">
        <v>29</v>
      </c>
      <c r="L18" s="4">
        <v>109.68</v>
      </c>
      <c r="M18" s="4">
        <v>109.68</v>
      </c>
      <c r="N18" s="4" t="s">
        <v>80</v>
      </c>
      <c r="O18" s="4" t="s">
        <v>31</v>
      </c>
      <c r="P18" s="4" t="s">
        <v>32</v>
      </c>
      <c r="Q18" s="4">
        <v>0</v>
      </c>
      <c r="R18" s="9">
        <v>44488</v>
      </c>
      <c r="S18" s="6">
        <v>44492</v>
      </c>
      <c r="T18" s="4" t="s">
        <v>33</v>
      </c>
      <c r="U18" s="4">
        <v>109.68</v>
      </c>
      <c r="V18" s="4">
        <v>0</v>
      </c>
      <c r="W18" s="4">
        <v>0</v>
      </c>
      <c r="X18" s="4">
        <v>2280132</v>
      </c>
    </row>
    <row r="19" s="4" customFormat="1" spans="1:24">
      <c r="A19" s="4">
        <v>16595142840</v>
      </c>
      <c r="B19" s="4" t="s">
        <v>25</v>
      </c>
      <c r="C19" s="4" t="s">
        <v>26</v>
      </c>
      <c r="D19" s="4" t="s">
        <v>81</v>
      </c>
      <c r="E19" s="4" t="s">
        <v>70</v>
      </c>
      <c r="F19" s="6">
        <v>44488</v>
      </c>
      <c r="G19" s="6">
        <v>44489</v>
      </c>
      <c r="H19" s="4">
        <v>1</v>
      </c>
      <c r="I19" s="4">
        <v>1</v>
      </c>
      <c r="J19" s="4">
        <v>1</v>
      </c>
      <c r="K19" s="4" t="s">
        <v>29</v>
      </c>
      <c r="L19" s="4">
        <v>116.85</v>
      </c>
      <c r="M19" s="4">
        <v>116.85</v>
      </c>
      <c r="N19" s="4" t="s">
        <v>82</v>
      </c>
      <c r="O19" s="4" t="s">
        <v>31</v>
      </c>
      <c r="P19" s="4" t="s">
        <v>32</v>
      </c>
      <c r="Q19" s="4">
        <v>0</v>
      </c>
      <c r="R19" s="9">
        <v>44488</v>
      </c>
      <c r="S19" s="6">
        <v>44492</v>
      </c>
      <c r="T19" s="4" t="s">
        <v>33</v>
      </c>
      <c r="U19" s="4">
        <v>116.85</v>
      </c>
      <c r="V19" s="4">
        <v>0</v>
      </c>
      <c r="W19" s="4">
        <v>0</v>
      </c>
      <c r="X19" s="4">
        <v>2280143</v>
      </c>
    </row>
    <row r="20" s="4" customFormat="1" spans="1:25">
      <c r="A20" s="4">
        <v>16599404991</v>
      </c>
      <c r="B20" s="4" t="s">
        <v>25</v>
      </c>
      <c r="C20" s="4" t="s">
        <v>26</v>
      </c>
      <c r="D20" s="4" t="s">
        <v>83</v>
      </c>
      <c r="E20" s="4" t="s">
        <v>84</v>
      </c>
      <c r="F20" s="6">
        <v>44488</v>
      </c>
      <c r="G20" s="6">
        <v>44489</v>
      </c>
      <c r="H20" s="4">
        <v>1</v>
      </c>
      <c r="I20" s="4">
        <v>1</v>
      </c>
      <c r="J20" s="4">
        <v>1</v>
      </c>
      <c r="K20" s="4" t="s">
        <v>29</v>
      </c>
      <c r="L20" s="4">
        <v>210.01</v>
      </c>
      <c r="M20" s="4">
        <v>210.01</v>
      </c>
      <c r="N20" s="4" t="s">
        <v>85</v>
      </c>
      <c r="O20" s="4" t="s">
        <v>31</v>
      </c>
      <c r="P20" s="4" t="s">
        <v>32</v>
      </c>
      <c r="Q20" s="4">
        <v>0</v>
      </c>
      <c r="R20" s="9">
        <v>44488</v>
      </c>
      <c r="S20" s="6">
        <v>44492</v>
      </c>
      <c r="T20" s="4" t="s">
        <v>33</v>
      </c>
      <c r="U20" s="4">
        <v>210.01</v>
      </c>
      <c r="V20" s="4">
        <v>0</v>
      </c>
      <c r="W20" s="4">
        <v>0</v>
      </c>
      <c r="X20" s="4">
        <v>2280206</v>
      </c>
      <c r="Y20" s="4" t="s">
        <v>86</v>
      </c>
    </row>
    <row r="21" s="4" customFormat="1" spans="1:24">
      <c r="A21" s="4">
        <v>16601181907</v>
      </c>
      <c r="B21" s="4" t="s">
        <v>25</v>
      </c>
      <c r="C21" s="4" t="s">
        <v>26</v>
      </c>
      <c r="D21" s="4" t="s">
        <v>87</v>
      </c>
      <c r="E21" s="4" t="s">
        <v>61</v>
      </c>
      <c r="F21" s="6">
        <v>44488</v>
      </c>
      <c r="G21" s="6">
        <v>44489</v>
      </c>
      <c r="H21" s="4">
        <v>1</v>
      </c>
      <c r="I21" s="4">
        <v>1</v>
      </c>
      <c r="J21" s="4">
        <v>1</v>
      </c>
      <c r="K21" s="4" t="s">
        <v>29</v>
      </c>
      <c r="L21" s="4">
        <v>115.83</v>
      </c>
      <c r="M21" s="4">
        <v>115.83</v>
      </c>
      <c r="N21" s="4" t="s">
        <v>88</v>
      </c>
      <c r="O21" s="4" t="s">
        <v>31</v>
      </c>
      <c r="P21" s="4" t="s">
        <v>32</v>
      </c>
      <c r="Q21" s="4">
        <v>0</v>
      </c>
      <c r="R21" s="9">
        <v>44488</v>
      </c>
      <c r="S21" s="6">
        <v>44492</v>
      </c>
      <c r="T21" s="4" t="s">
        <v>33</v>
      </c>
      <c r="U21" s="4">
        <v>115.83</v>
      </c>
      <c r="V21" s="4">
        <v>0</v>
      </c>
      <c r="W21" s="4">
        <v>0</v>
      </c>
      <c r="X21" s="4">
        <v>2280314</v>
      </c>
    </row>
    <row r="22" s="4" customFormat="1" spans="1:25">
      <c r="A22" s="4">
        <v>16541454319</v>
      </c>
      <c r="B22" s="4" t="s">
        <v>25</v>
      </c>
      <c r="C22" s="4" t="s">
        <v>89</v>
      </c>
      <c r="D22" s="4" t="s">
        <v>90</v>
      </c>
      <c r="E22" s="4" t="s">
        <v>91</v>
      </c>
      <c r="F22" s="6">
        <v>44484</v>
      </c>
      <c r="G22" s="6">
        <v>44486</v>
      </c>
      <c r="H22" s="4">
        <v>1</v>
      </c>
      <c r="I22" s="4">
        <v>2</v>
      </c>
      <c r="J22" s="4">
        <v>2</v>
      </c>
      <c r="K22" s="4" t="s">
        <v>29</v>
      </c>
      <c r="L22" s="4">
        <v>-459.26</v>
      </c>
      <c r="M22" s="4">
        <v>-459.26</v>
      </c>
      <c r="N22" s="4" t="s">
        <v>92</v>
      </c>
      <c r="O22" s="4" t="s">
        <v>31</v>
      </c>
      <c r="P22" s="4" t="s">
        <v>32</v>
      </c>
      <c r="Q22" s="4">
        <v>0</v>
      </c>
      <c r="R22" s="9">
        <v>44483</v>
      </c>
      <c r="S22" s="6">
        <v>44492</v>
      </c>
      <c r="T22" s="4" t="s">
        <v>33</v>
      </c>
      <c r="U22" s="4">
        <v>-459.26</v>
      </c>
      <c r="V22" s="4">
        <v>0</v>
      </c>
      <c r="W22" s="4">
        <v>0</v>
      </c>
      <c r="X22" s="4">
        <v>2277249</v>
      </c>
      <c r="Y22" s="4">
        <v>103945391304</v>
      </c>
    </row>
    <row r="23" s="4" customFormat="1" spans="1:25">
      <c r="A23" s="4">
        <v>16485477258</v>
      </c>
      <c r="B23" s="4" t="s">
        <v>25</v>
      </c>
      <c r="C23" s="4" t="s">
        <v>26</v>
      </c>
      <c r="D23" s="4" t="s">
        <v>93</v>
      </c>
      <c r="E23" s="4" t="s">
        <v>94</v>
      </c>
      <c r="F23" s="6">
        <v>44479</v>
      </c>
      <c r="G23" s="6">
        <v>44490</v>
      </c>
      <c r="H23" s="4">
        <v>1</v>
      </c>
      <c r="I23" s="4">
        <v>11</v>
      </c>
      <c r="J23" s="4">
        <v>11</v>
      </c>
      <c r="K23" s="4" t="s">
        <v>29</v>
      </c>
      <c r="L23" s="4">
        <v>3174.33</v>
      </c>
      <c r="M23" s="4">
        <v>3174.33</v>
      </c>
      <c r="N23" s="4" t="s">
        <v>95</v>
      </c>
      <c r="O23" s="4" t="s">
        <v>96</v>
      </c>
      <c r="P23" s="4" t="s">
        <v>32</v>
      </c>
      <c r="Q23" s="4">
        <v>0</v>
      </c>
      <c r="R23" s="9">
        <v>44475</v>
      </c>
      <c r="S23" s="6">
        <v>44493</v>
      </c>
      <c r="T23" s="4" t="s">
        <v>33</v>
      </c>
      <c r="U23" s="4">
        <v>3174.33</v>
      </c>
      <c r="V23" s="4">
        <v>0</v>
      </c>
      <c r="W23" s="4">
        <v>0</v>
      </c>
      <c r="X23" s="4">
        <v>2273770</v>
      </c>
      <c r="Y23" s="4" t="s">
        <v>97</v>
      </c>
    </row>
    <row r="24" s="4" customFormat="1" spans="1:24">
      <c r="A24" s="4">
        <v>16581301076</v>
      </c>
      <c r="B24" s="4" t="s">
        <v>25</v>
      </c>
      <c r="C24" s="4" t="s">
        <v>26</v>
      </c>
      <c r="D24" s="4" t="s">
        <v>98</v>
      </c>
      <c r="E24" s="4" t="s">
        <v>99</v>
      </c>
      <c r="F24" s="6">
        <v>44488</v>
      </c>
      <c r="G24" s="6">
        <v>44490</v>
      </c>
      <c r="H24" s="4">
        <v>1</v>
      </c>
      <c r="I24" s="4">
        <v>2</v>
      </c>
      <c r="J24" s="4">
        <v>2</v>
      </c>
      <c r="K24" s="4" t="s">
        <v>29</v>
      </c>
      <c r="L24" s="4">
        <v>783.6</v>
      </c>
      <c r="M24" s="4">
        <v>783.6</v>
      </c>
      <c r="N24" s="4" t="s">
        <v>100</v>
      </c>
      <c r="O24" s="4" t="s">
        <v>96</v>
      </c>
      <c r="P24" s="4" t="s">
        <v>32</v>
      </c>
      <c r="Q24" s="4">
        <v>0</v>
      </c>
      <c r="R24" s="9">
        <v>44486</v>
      </c>
      <c r="S24" s="6">
        <v>44493</v>
      </c>
      <c r="T24" s="4" t="s">
        <v>33</v>
      </c>
      <c r="U24" s="4">
        <v>783.6</v>
      </c>
      <c r="V24" s="4">
        <v>0</v>
      </c>
      <c r="W24" s="4">
        <v>0</v>
      </c>
      <c r="X24" s="4">
        <v>2279134</v>
      </c>
    </row>
    <row r="25" s="4" customFormat="1" spans="1:25">
      <c r="A25" s="4">
        <v>16585246032</v>
      </c>
      <c r="B25" s="4" t="s">
        <v>25</v>
      </c>
      <c r="C25" s="4" t="s">
        <v>26</v>
      </c>
      <c r="D25" s="4" t="s">
        <v>101</v>
      </c>
      <c r="E25" s="4" t="s">
        <v>102</v>
      </c>
      <c r="F25" s="6">
        <v>44487</v>
      </c>
      <c r="G25" s="6">
        <v>44490</v>
      </c>
      <c r="H25" s="4">
        <v>1</v>
      </c>
      <c r="I25" s="4">
        <v>3</v>
      </c>
      <c r="J25" s="4">
        <v>3</v>
      </c>
      <c r="K25" s="4" t="s">
        <v>29</v>
      </c>
      <c r="L25" s="4">
        <v>462.18</v>
      </c>
      <c r="M25" s="4">
        <v>462.18</v>
      </c>
      <c r="N25" s="4" t="s">
        <v>103</v>
      </c>
      <c r="O25" s="4" t="s">
        <v>96</v>
      </c>
      <c r="P25" s="4" t="s">
        <v>32</v>
      </c>
      <c r="Q25" s="4">
        <v>0</v>
      </c>
      <c r="R25" s="9">
        <v>44487</v>
      </c>
      <c r="S25" s="6">
        <v>44493</v>
      </c>
      <c r="T25" s="4" t="s">
        <v>33</v>
      </c>
      <c r="U25" s="4">
        <v>462.18</v>
      </c>
      <c r="V25" s="4">
        <v>0</v>
      </c>
      <c r="W25" s="4">
        <v>0</v>
      </c>
      <c r="X25" s="4">
        <v>2279553</v>
      </c>
      <c r="Y25" s="4">
        <v>103957271314</v>
      </c>
    </row>
    <row r="26" s="4" customFormat="1" spans="1:24">
      <c r="A26" s="4">
        <v>16598423260</v>
      </c>
      <c r="B26" s="4" t="s">
        <v>25</v>
      </c>
      <c r="C26" s="4" t="s">
        <v>26</v>
      </c>
      <c r="D26" s="4" t="s">
        <v>66</v>
      </c>
      <c r="E26" s="4" t="s">
        <v>67</v>
      </c>
      <c r="F26" s="6">
        <v>44488</v>
      </c>
      <c r="G26" s="6">
        <v>44490</v>
      </c>
      <c r="H26" s="4">
        <v>1</v>
      </c>
      <c r="I26" s="4">
        <v>2</v>
      </c>
      <c r="J26" s="4">
        <v>2</v>
      </c>
      <c r="K26" s="4" t="s">
        <v>29</v>
      </c>
      <c r="L26" s="4">
        <v>311.54</v>
      </c>
      <c r="M26" s="4">
        <v>311.54</v>
      </c>
      <c r="N26" s="4" t="s">
        <v>104</v>
      </c>
      <c r="O26" s="4" t="s">
        <v>96</v>
      </c>
      <c r="P26" s="4" t="s">
        <v>32</v>
      </c>
      <c r="Q26" s="4">
        <v>0</v>
      </c>
      <c r="R26" s="9">
        <v>44488</v>
      </c>
      <c r="S26" s="6">
        <v>44493</v>
      </c>
      <c r="T26" s="4" t="s">
        <v>33</v>
      </c>
      <c r="U26" s="4">
        <v>311.54</v>
      </c>
      <c r="V26" s="4">
        <v>0</v>
      </c>
      <c r="W26" s="4">
        <v>0</v>
      </c>
      <c r="X26" s="4">
        <v>2280193</v>
      </c>
    </row>
    <row r="27" s="4" customFormat="1" spans="1:24">
      <c r="A27" s="4">
        <v>16599575932</v>
      </c>
      <c r="B27" s="4" t="s">
        <v>25</v>
      </c>
      <c r="C27" s="4" t="s">
        <v>26</v>
      </c>
      <c r="D27" s="4" t="s">
        <v>105</v>
      </c>
      <c r="E27" s="4" t="s">
        <v>106</v>
      </c>
      <c r="F27" s="6">
        <v>44488</v>
      </c>
      <c r="G27" s="6">
        <v>44490</v>
      </c>
      <c r="H27" s="4">
        <v>1</v>
      </c>
      <c r="I27" s="4">
        <v>2</v>
      </c>
      <c r="J27" s="4">
        <v>2</v>
      </c>
      <c r="K27" s="4" t="s">
        <v>29</v>
      </c>
      <c r="L27" s="4">
        <v>455.66</v>
      </c>
      <c r="M27" s="4">
        <v>455.66</v>
      </c>
      <c r="N27" s="4" t="s">
        <v>107</v>
      </c>
      <c r="O27" s="4" t="s">
        <v>96</v>
      </c>
      <c r="P27" s="4" t="s">
        <v>32</v>
      </c>
      <c r="Q27" s="4">
        <v>0</v>
      </c>
      <c r="R27" s="9">
        <v>44488</v>
      </c>
      <c r="S27" s="6">
        <v>44493</v>
      </c>
      <c r="T27" s="4" t="s">
        <v>33</v>
      </c>
      <c r="U27" s="4">
        <v>455.66</v>
      </c>
      <c r="V27" s="4">
        <v>0</v>
      </c>
      <c r="W27" s="4">
        <v>0</v>
      </c>
      <c r="X27" s="4">
        <v>2280213</v>
      </c>
    </row>
    <row r="28" s="4" customFormat="1" spans="1:24">
      <c r="A28" s="4">
        <v>16600587048</v>
      </c>
      <c r="B28" s="4" t="s">
        <v>25</v>
      </c>
      <c r="C28" s="4" t="s">
        <v>26</v>
      </c>
      <c r="D28" s="4" t="s">
        <v>108</v>
      </c>
      <c r="E28" s="4" t="s">
        <v>70</v>
      </c>
      <c r="F28" s="6">
        <v>44489</v>
      </c>
      <c r="G28" s="6">
        <v>44490</v>
      </c>
      <c r="H28" s="4">
        <v>1</v>
      </c>
      <c r="I28" s="4">
        <v>1</v>
      </c>
      <c r="J28" s="4">
        <v>1</v>
      </c>
      <c r="K28" s="4" t="s">
        <v>29</v>
      </c>
      <c r="L28" s="4">
        <v>421.28</v>
      </c>
      <c r="M28" s="4">
        <v>421.28</v>
      </c>
      <c r="N28" s="4" t="s">
        <v>109</v>
      </c>
      <c r="O28" s="4" t="s">
        <v>96</v>
      </c>
      <c r="P28" s="4" t="s">
        <v>32</v>
      </c>
      <c r="Q28" s="4">
        <v>0</v>
      </c>
      <c r="R28" s="9">
        <v>44488</v>
      </c>
      <c r="S28" s="6">
        <v>44493</v>
      </c>
      <c r="T28" s="4" t="s">
        <v>33</v>
      </c>
      <c r="U28" s="4">
        <v>421.28</v>
      </c>
      <c r="V28" s="4">
        <v>0</v>
      </c>
      <c r="W28" s="4">
        <v>0</v>
      </c>
      <c r="X28" s="4">
        <v>2280292</v>
      </c>
    </row>
    <row r="29" s="4" customFormat="1" spans="1:23">
      <c r="A29" s="4">
        <v>16601503661</v>
      </c>
      <c r="B29" s="4" t="s">
        <v>25</v>
      </c>
      <c r="C29" s="4" t="s">
        <v>26</v>
      </c>
      <c r="D29" s="4" t="s">
        <v>110</v>
      </c>
      <c r="E29" s="4" t="s">
        <v>111</v>
      </c>
      <c r="F29" s="6">
        <v>44489</v>
      </c>
      <c r="G29" s="6">
        <v>44490</v>
      </c>
      <c r="H29" s="4">
        <v>1</v>
      </c>
      <c r="I29" s="4">
        <v>1</v>
      </c>
      <c r="J29" s="4">
        <v>1</v>
      </c>
      <c r="K29" s="4" t="s">
        <v>29</v>
      </c>
      <c r="L29" s="4">
        <v>368.01</v>
      </c>
      <c r="M29" s="4">
        <v>368.01</v>
      </c>
      <c r="N29" s="4" t="s">
        <v>112</v>
      </c>
      <c r="O29" s="4" t="s">
        <v>96</v>
      </c>
      <c r="P29" s="4" t="s">
        <v>32</v>
      </c>
      <c r="Q29" s="4">
        <v>0</v>
      </c>
      <c r="R29" s="9">
        <v>44488</v>
      </c>
      <c r="S29" s="6">
        <v>44493</v>
      </c>
      <c r="T29" s="4" t="s">
        <v>33</v>
      </c>
      <c r="U29" s="4">
        <v>368.01</v>
      </c>
      <c r="V29" s="4">
        <v>0</v>
      </c>
      <c r="W29" s="4">
        <v>0</v>
      </c>
    </row>
    <row r="30" s="4" customFormat="1" spans="1:24">
      <c r="A30" s="4">
        <v>16607680033</v>
      </c>
      <c r="B30" s="4" t="s">
        <v>25</v>
      </c>
      <c r="C30" s="4" t="s">
        <v>26</v>
      </c>
      <c r="D30" s="4" t="s">
        <v>108</v>
      </c>
      <c r="E30" s="4" t="s">
        <v>70</v>
      </c>
      <c r="F30" s="6">
        <v>44489</v>
      </c>
      <c r="G30" s="6">
        <v>44490</v>
      </c>
      <c r="H30" s="4">
        <v>1</v>
      </c>
      <c r="I30" s="4">
        <v>1</v>
      </c>
      <c r="J30" s="4">
        <v>1</v>
      </c>
      <c r="K30" s="4" t="s">
        <v>29</v>
      </c>
      <c r="L30" s="4">
        <v>421.28</v>
      </c>
      <c r="M30" s="4">
        <v>421.28</v>
      </c>
      <c r="N30" s="4" t="s">
        <v>113</v>
      </c>
      <c r="O30" s="4" t="s">
        <v>96</v>
      </c>
      <c r="P30" s="4" t="s">
        <v>32</v>
      </c>
      <c r="Q30" s="4">
        <v>0</v>
      </c>
      <c r="R30" s="9">
        <v>44489</v>
      </c>
      <c r="S30" s="6">
        <v>44493</v>
      </c>
      <c r="T30" s="4" t="s">
        <v>33</v>
      </c>
      <c r="U30" s="4">
        <v>421.28</v>
      </c>
      <c r="V30" s="4">
        <v>0</v>
      </c>
      <c r="W30" s="4">
        <v>0</v>
      </c>
      <c r="X30" s="4">
        <v>2280541</v>
      </c>
    </row>
    <row r="31" s="4" customFormat="1" spans="1:23">
      <c r="A31" s="4">
        <v>16608190791</v>
      </c>
      <c r="B31" s="4" t="s">
        <v>25</v>
      </c>
      <c r="C31" s="4" t="s">
        <v>26</v>
      </c>
      <c r="D31" s="4" t="s">
        <v>81</v>
      </c>
      <c r="E31" s="4" t="s">
        <v>70</v>
      </c>
      <c r="F31" s="6">
        <v>44489</v>
      </c>
      <c r="G31" s="6">
        <v>44490</v>
      </c>
      <c r="H31" s="4">
        <v>1</v>
      </c>
      <c r="I31" s="4">
        <v>1</v>
      </c>
      <c r="J31" s="4">
        <v>1</v>
      </c>
      <c r="K31" s="4" t="s">
        <v>29</v>
      </c>
      <c r="L31" s="4">
        <v>116.85</v>
      </c>
      <c r="M31" s="4">
        <v>116.85</v>
      </c>
      <c r="N31" s="4" t="s">
        <v>114</v>
      </c>
      <c r="O31" s="4" t="s">
        <v>96</v>
      </c>
      <c r="P31" s="4" t="s">
        <v>32</v>
      </c>
      <c r="Q31" s="4">
        <v>0</v>
      </c>
      <c r="R31" s="9">
        <v>44489</v>
      </c>
      <c r="S31" s="6">
        <v>44493</v>
      </c>
      <c r="T31" s="4" t="s">
        <v>33</v>
      </c>
      <c r="U31" s="4">
        <v>116.85</v>
      </c>
      <c r="V31" s="4">
        <v>0</v>
      </c>
      <c r="W31" s="4">
        <v>0</v>
      </c>
    </row>
    <row r="32" s="4" customFormat="1" spans="1:23">
      <c r="A32" s="4">
        <v>16608511102</v>
      </c>
      <c r="B32" s="4" t="s">
        <v>25</v>
      </c>
      <c r="C32" s="4" t="s">
        <v>26</v>
      </c>
      <c r="D32" s="4" t="s">
        <v>69</v>
      </c>
      <c r="E32" s="4" t="s">
        <v>70</v>
      </c>
      <c r="F32" s="6">
        <v>44489</v>
      </c>
      <c r="G32" s="6">
        <v>44490</v>
      </c>
      <c r="H32" s="4">
        <v>1</v>
      </c>
      <c r="I32" s="4">
        <v>1</v>
      </c>
      <c r="J32" s="4">
        <v>1</v>
      </c>
      <c r="K32" s="4" t="s">
        <v>29</v>
      </c>
      <c r="L32" s="4">
        <v>147.55</v>
      </c>
      <c r="M32" s="4">
        <v>147.55</v>
      </c>
      <c r="N32" s="4" t="s">
        <v>71</v>
      </c>
      <c r="O32" s="4" t="s">
        <v>96</v>
      </c>
      <c r="P32" s="4" t="s">
        <v>32</v>
      </c>
      <c r="Q32" s="4">
        <v>0</v>
      </c>
      <c r="R32" s="9">
        <v>44489</v>
      </c>
      <c r="S32" s="6">
        <v>44493</v>
      </c>
      <c r="T32" s="4" t="s">
        <v>33</v>
      </c>
      <c r="U32" s="4">
        <v>147.55</v>
      </c>
      <c r="V32" s="4">
        <v>0</v>
      </c>
      <c r="W32" s="4">
        <v>0</v>
      </c>
    </row>
    <row r="33" s="4" customFormat="1" spans="1:24">
      <c r="A33" s="4">
        <v>16608538342</v>
      </c>
      <c r="B33" s="4" t="s">
        <v>25</v>
      </c>
      <c r="C33" s="4" t="s">
        <v>26</v>
      </c>
      <c r="D33" s="4" t="s">
        <v>115</v>
      </c>
      <c r="E33" s="4" t="s">
        <v>116</v>
      </c>
      <c r="F33" s="6">
        <v>44489</v>
      </c>
      <c r="G33" s="6">
        <v>44490</v>
      </c>
      <c r="H33" s="4">
        <v>1</v>
      </c>
      <c r="I33" s="4">
        <v>1</v>
      </c>
      <c r="J33" s="4">
        <v>1</v>
      </c>
      <c r="K33" s="4" t="s">
        <v>29</v>
      </c>
      <c r="L33" s="4">
        <v>397.37</v>
      </c>
      <c r="M33" s="4">
        <v>397.37</v>
      </c>
      <c r="N33" s="4" t="s">
        <v>117</v>
      </c>
      <c r="O33" s="4" t="s">
        <v>96</v>
      </c>
      <c r="P33" s="4" t="s">
        <v>32</v>
      </c>
      <c r="Q33" s="4">
        <v>0</v>
      </c>
      <c r="R33" s="9">
        <v>44489</v>
      </c>
      <c r="S33" s="6">
        <v>44493</v>
      </c>
      <c r="T33" s="4" t="s">
        <v>33</v>
      </c>
      <c r="U33" s="4">
        <v>397.37</v>
      </c>
      <c r="V33" s="4">
        <v>0</v>
      </c>
      <c r="W33" s="4">
        <v>0</v>
      </c>
      <c r="X33" s="4">
        <v>2280583</v>
      </c>
    </row>
    <row r="34" s="4" customFormat="1" spans="1:23">
      <c r="A34" s="4">
        <v>16608712046</v>
      </c>
      <c r="B34" s="4" t="s">
        <v>25</v>
      </c>
      <c r="C34" s="4" t="s">
        <v>26</v>
      </c>
      <c r="D34" s="4" t="s">
        <v>118</v>
      </c>
      <c r="E34" s="4" t="s">
        <v>119</v>
      </c>
      <c r="F34" s="6">
        <v>44489</v>
      </c>
      <c r="G34" s="6">
        <v>44490</v>
      </c>
      <c r="H34" s="4">
        <v>1</v>
      </c>
      <c r="I34" s="4">
        <v>1</v>
      </c>
      <c r="J34" s="4">
        <v>1</v>
      </c>
      <c r="K34" s="4" t="s">
        <v>29</v>
      </c>
      <c r="L34" s="4">
        <v>282.84</v>
      </c>
      <c r="M34" s="4">
        <v>282.84</v>
      </c>
      <c r="N34" s="4" t="s">
        <v>120</v>
      </c>
      <c r="O34" s="4" t="s">
        <v>96</v>
      </c>
      <c r="P34" s="4" t="s">
        <v>32</v>
      </c>
      <c r="Q34" s="4">
        <v>0</v>
      </c>
      <c r="R34" s="9">
        <v>44489</v>
      </c>
      <c r="S34" s="6">
        <v>44493</v>
      </c>
      <c r="T34" s="4" t="s">
        <v>33</v>
      </c>
      <c r="U34" s="4">
        <v>282.84</v>
      </c>
      <c r="V34" s="4">
        <v>0</v>
      </c>
      <c r="W34" s="4">
        <v>0</v>
      </c>
    </row>
    <row r="35" s="4" customFormat="1" spans="1:24">
      <c r="A35" s="4">
        <v>16608977634</v>
      </c>
      <c r="B35" s="4" t="s">
        <v>25</v>
      </c>
      <c r="C35" s="4" t="s">
        <v>26</v>
      </c>
      <c r="D35" s="4" t="s">
        <v>121</v>
      </c>
      <c r="E35" s="4" t="s">
        <v>28</v>
      </c>
      <c r="F35" s="6">
        <v>44489</v>
      </c>
      <c r="G35" s="6">
        <v>44490</v>
      </c>
      <c r="H35" s="4">
        <v>1</v>
      </c>
      <c r="I35" s="4">
        <v>1</v>
      </c>
      <c r="J35" s="4">
        <v>1</v>
      </c>
      <c r="K35" s="4" t="s">
        <v>29</v>
      </c>
      <c r="L35" s="4">
        <v>117.88</v>
      </c>
      <c r="M35" s="4">
        <v>117.88</v>
      </c>
      <c r="N35" s="4" t="s">
        <v>122</v>
      </c>
      <c r="O35" s="4" t="s">
        <v>96</v>
      </c>
      <c r="P35" s="4" t="s">
        <v>32</v>
      </c>
      <c r="Q35" s="4">
        <v>0</v>
      </c>
      <c r="R35" s="9">
        <v>44489</v>
      </c>
      <c r="S35" s="6">
        <v>44493</v>
      </c>
      <c r="T35" s="4" t="s">
        <v>33</v>
      </c>
      <c r="U35" s="4">
        <v>117.88</v>
      </c>
      <c r="V35" s="4">
        <v>0</v>
      </c>
      <c r="W35" s="4">
        <v>0</v>
      </c>
      <c r="X35" s="4">
        <v>2280608</v>
      </c>
    </row>
    <row r="36" s="4" customFormat="1" spans="1:24">
      <c r="A36" s="4">
        <v>16608538342</v>
      </c>
      <c r="B36" s="4" t="s">
        <v>25</v>
      </c>
      <c r="C36" s="4" t="s">
        <v>123</v>
      </c>
      <c r="D36" s="4" t="s">
        <v>115</v>
      </c>
      <c r="E36" s="4" t="s">
        <v>116</v>
      </c>
      <c r="F36" s="6">
        <v>44489</v>
      </c>
      <c r="G36" s="6">
        <v>44490</v>
      </c>
      <c r="H36" s="4">
        <v>1</v>
      </c>
      <c r="I36" s="4">
        <v>1</v>
      </c>
      <c r="J36" s="4">
        <v>1</v>
      </c>
      <c r="K36" s="4" t="s">
        <v>29</v>
      </c>
      <c r="L36" s="4">
        <v>-397.37</v>
      </c>
      <c r="M36" s="4">
        <v>-397.37</v>
      </c>
      <c r="N36" s="4" t="s">
        <v>117</v>
      </c>
      <c r="O36" s="4" t="s">
        <v>96</v>
      </c>
      <c r="P36" s="4" t="s">
        <v>32</v>
      </c>
      <c r="Q36" s="4">
        <v>0</v>
      </c>
      <c r="R36" s="9">
        <v>44489</v>
      </c>
      <c r="S36" s="6">
        <v>44493</v>
      </c>
      <c r="T36" s="4" t="s">
        <v>33</v>
      </c>
      <c r="U36" s="4">
        <v>-397.37</v>
      </c>
      <c r="V36" s="4">
        <v>0</v>
      </c>
      <c r="W36" s="4">
        <v>0</v>
      </c>
      <c r="X36" s="4">
        <v>2280583</v>
      </c>
    </row>
    <row r="37" s="4" customFormat="1" spans="1:23">
      <c r="A37" s="4">
        <v>16609291739</v>
      </c>
      <c r="B37" s="4" t="s">
        <v>25</v>
      </c>
      <c r="C37" s="4" t="s">
        <v>26</v>
      </c>
      <c r="D37" s="4" t="s">
        <v>118</v>
      </c>
      <c r="E37" s="4" t="s">
        <v>124</v>
      </c>
      <c r="F37" s="6">
        <v>44489</v>
      </c>
      <c r="G37" s="6">
        <v>44490</v>
      </c>
      <c r="H37" s="4">
        <v>1</v>
      </c>
      <c r="I37" s="4">
        <v>1</v>
      </c>
      <c r="J37" s="4">
        <v>1</v>
      </c>
      <c r="K37" s="4" t="s">
        <v>29</v>
      </c>
      <c r="L37" s="4">
        <v>274.03</v>
      </c>
      <c r="M37" s="4">
        <v>274.03</v>
      </c>
      <c r="N37" s="4" t="s">
        <v>125</v>
      </c>
      <c r="O37" s="4" t="s">
        <v>96</v>
      </c>
      <c r="P37" s="4" t="s">
        <v>32</v>
      </c>
      <c r="Q37" s="4">
        <v>0</v>
      </c>
      <c r="R37" s="9">
        <v>44489</v>
      </c>
      <c r="S37" s="6">
        <v>44493</v>
      </c>
      <c r="T37" s="4" t="s">
        <v>33</v>
      </c>
      <c r="U37" s="4">
        <v>274.03</v>
      </c>
      <c r="V37" s="4">
        <v>0</v>
      </c>
      <c r="W37" s="4">
        <v>0</v>
      </c>
    </row>
    <row r="38" s="4" customFormat="1" spans="1:25">
      <c r="A38" s="4">
        <v>16609358027</v>
      </c>
      <c r="B38" s="4" t="s">
        <v>25</v>
      </c>
      <c r="C38" s="4" t="s">
        <v>26</v>
      </c>
      <c r="D38" s="4" t="s">
        <v>126</v>
      </c>
      <c r="E38" s="4" t="s">
        <v>94</v>
      </c>
      <c r="F38" s="6">
        <v>44489</v>
      </c>
      <c r="G38" s="6">
        <v>44490</v>
      </c>
      <c r="H38" s="4">
        <v>1</v>
      </c>
      <c r="I38" s="4">
        <v>1</v>
      </c>
      <c r="J38" s="4">
        <v>1</v>
      </c>
      <c r="K38" s="4" t="s">
        <v>29</v>
      </c>
      <c r="L38" s="4">
        <v>702.31</v>
      </c>
      <c r="M38" s="4">
        <v>702.31</v>
      </c>
      <c r="N38" s="4" t="s">
        <v>127</v>
      </c>
      <c r="O38" s="4" t="s">
        <v>96</v>
      </c>
      <c r="P38" s="4" t="s">
        <v>32</v>
      </c>
      <c r="Q38" s="4">
        <v>0</v>
      </c>
      <c r="R38" s="9">
        <v>44489</v>
      </c>
      <c r="S38" s="6">
        <v>44493</v>
      </c>
      <c r="T38" s="4" t="s">
        <v>33</v>
      </c>
      <c r="U38" s="4">
        <v>702.31</v>
      </c>
      <c r="V38" s="4">
        <v>0</v>
      </c>
      <c r="W38" s="4">
        <v>0</v>
      </c>
      <c r="X38" s="4">
        <v>2280647</v>
      </c>
      <c r="Y38" s="4">
        <v>393568</v>
      </c>
    </row>
    <row r="39" s="4" customFormat="1" spans="1:24">
      <c r="A39" s="4">
        <v>16609466374</v>
      </c>
      <c r="B39" s="4" t="s">
        <v>25</v>
      </c>
      <c r="C39" s="4" t="s">
        <v>26</v>
      </c>
      <c r="D39" s="4" t="s">
        <v>118</v>
      </c>
      <c r="E39" s="4" t="s">
        <v>128</v>
      </c>
      <c r="F39" s="6">
        <v>44489</v>
      </c>
      <c r="G39" s="6">
        <v>44490</v>
      </c>
      <c r="H39" s="4">
        <v>1</v>
      </c>
      <c r="I39" s="4">
        <v>1</v>
      </c>
      <c r="J39" s="4">
        <v>1</v>
      </c>
      <c r="K39" s="4" t="s">
        <v>29</v>
      </c>
      <c r="L39" s="4">
        <v>257.32</v>
      </c>
      <c r="M39" s="4">
        <v>257.32</v>
      </c>
      <c r="N39" s="4" t="s">
        <v>129</v>
      </c>
      <c r="O39" s="4" t="s">
        <v>96</v>
      </c>
      <c r="P39" s="4" t="s">
        <v>32</v>
      </c>
      <c r="Q39" s="4">
        <v>0</v>
      </c>
      <c r="R39" s="9">
        <v>44489</v>
      </c>
      <c r="S39" s="6">
        <v>44493</v>
      </c>
      <c r="T39" s="4" t="s">
        <v>33</v>
      </c>
      <c r="U39" s="4">
        <v>257.32</v>
      </c>
      <c r="V39" s="4">
        <v>0</v>
      </c>
      <c r="W39" s="4">
        <v>0</v>
      </c>
      <c r="X39" s="4">
        <v>2280657</v>
      </c>
    </row>
    <row r="40" s="4" customFormat="1" spans="1:25">
      <c r="A40" s="4">
        <v>16609495014</v>
      </c>
      <c r="B40" s="4" t="s">
        <v>25</v>
      </c>
      <c r="C40" s="4" t="s">
        <v>26</v>
      </c>
      <c r="D40" s="4" t="s">
        <v>130</v>
      </c>
      <c r="E40" s="4" t="s">
        <v>131</v>
      </c>
      <c r="F40" s="6">
        <v>44489</v>
      </c>
      <c r="G40" s="6">
        <v>44490</v>
      </c>
      <c r="H40" s="4">
        <v>1</v>
      </c>
      <c r="I40" s="4">
        <v>1</v>
      </c>
      <c r="J40" s="4">
        <v>1</v>
      </c>
      <c r="K40" s="4" t="s">
        <v>29</v>
      </c>
      <c r="L40" s="4">
        <v>290.08</v>
      </c>
      <c r="M40" s="4">
        <v>290.08</v>
      </c>
      <c r="N40" s="4" t="s">
        <v>132</v>
      </c>
      <c r="O40" s="4" t="s">
        <v>96</v>
      </c>
      <c r="P40" s="4" t="s">
        <v>32</v>
      </c>
      <c r="Q40" s="4">
        <v>0</v>
      </c>
      <c r="R40" s="9">
        <v>44489</v>
      </c>
      <c r="S40" s="6">
        <v>44493</v>
      </c>
      <c r="T40" s="4" t="s">
        <v>33</v>
      </c>
      <c r="U40" s="4">
        <v>290.08</v>
      </c>
      <c r="V40" s="4">
        <v>0</v>
      </c>
      <c r="W40" s="4">
        <v>0</v>
      </c>
      <c r="X40" s="4">
        <v>2280661</v>
      </c>
      <c r="Y40" s="4">
        <v>103964068794</v>
      </c>
    </row>
    <row r="41" s="4" customFormat="1" spans="1:24">
      <c r="A41" s="4">
        <v>16609559026</v>
      </c>
      <c r="B41" s="4" t="s">
        <v>25</v>
      </c>
      <c r="C41" s="4" t="s">
        <v>26</v>
      </c>
      <c r="D41" s="4" t="s">
        <v>66</v>
      </c>
      <c r="E41" s="4" t="s">
        <v>67</v>
      </c>
      <c r="F41" s="6">
        <v>44489</v>
      </c>
      <c r="G41" s="6">
        <v>44490</v>
      </c>
      <c r="H41" s="4">
        <v>1</v>
      </c>
      <c r="I41" s="4">
        <v>1</v>
      </c>
      <c r="J41" s="4">
        <v>1</v>
      </c>
      <c r="K41" s="4" t="s">
        <v>29</v>
      </c>
      <c r="L41" s="4">
        <v>155.77</v>
      </c>
      <c r="M41" s="4">
        <v>155.77</v>
      </c>
      <c r="N41" s="4" t="s">
        <v>133</v>
      </c>
      <c r="O41" s="4" t="s">
        <v>96</v>
      </c>
      <c r="P41" s="4" t="s">
        <v>32</v>
      </c>
      <c r="Q41" s="4">
        <v>0</v>
      </c>
      <c r="R41" s="9">
        <v>44489</v>
      </c>
      <c r="S41" s="6">
        <v>44493</v>
      </c>
      <c r="T41" s="4" t="s">
        <v>33</v>
      </c>
      <c r="U41" s="4">
        <v>155.77</v>
      </c>
      <c r="V41" s="4">
        <v>0</v>
      </c>
      <c r="W41" s="4">
        <v>0</v>
      </c>
      <c r="X41" s="4">
        <v>2280668</v>
      </c>
    </row>
    <row r="42" s="4" customFormat="1" spans="1:24">
      <c r="A42" s="4">
        <v>16609810829</v>
      </c>
      <c r="B42" s="4" t="s">
        <v>25</v>
      </c>
      <c r="C42" s="4" t="s">
        <v>26</v>
      </c>
      <c r="D42" s="4" t="s">
        <v>134</v>
      </c>
      <c r="E42" s="4" t="s">
        <v>135</v>
      </c>
      <c r="F42" s="6">
        <v>44489</v>
      </c>
      <c r="G42" s="6">
        <v>44490</v>
      </c>
      <c r="H42" s="4">
        <v>1</v>
      </c>
      <c r="I42" s="4">
        <v>1</v>
      </c>
      <c r="J42" s="4">
        <v>1</v>
      </c>
      <c r="K42" s="4" t="s">
        <v>29</v>
      </c>
      <c r="L42" s="4">
        <v>540.45</v>
      </c>
      <c r="M42" s="4">
        <v>540.45</v>
      </c>
      <c r="N42" s="4" t="s">
        <v>136</v>
      </c>
      <c r="O42" s="4" t="s">
        <v>96</v>
      </c>
      <c r="P42" s="4" t="s">
        <v>32</v>
      </c>
      <c r="Q42" s="4">
        <v>0</v>
      </c>
      <c r="R42" s="9">
        <v>44489</v>
      </c>
      <c r="S42" s="6">
        <v>44493</v>
      </c>
      <c r="T42" s="4" t="s">
        <v>33</v>
      </c>
      <c r="U42" s="4">
        <v>540.45</v>
      </c>
      <c r="V42" s="4">
        <v>0</v>
      </c>
      <c r="W42" s="4">
        <v>0</v>
      </c>
      <c r="X42" s="4">
        <v>2280685</v>
      </c>
    </row>
    <row r="43" s="4" customFormat="1" spans="1:24">
      <c r="A43" s="4">
        <v>16609960632</v>
      </c>
      <c r="B43" s="4" t="s">
        <v>25</v>
      </c>
      <c r="C43" s="4" t="s">
        <v>26</v>
      </c>
      <c r="D43" s="4" t="s">
        <v>137</v>
      </c>
      <c r="E43" s="4" t="s">
        <v>138</v>
      </c>
      <c r="F43" s="6">
        <v>44489</v>
      </c>
      <c r="G43" s="6">
        <v>44490</v>
      </c>
      <c r="H43" s="4">
        <v>1</v>
      </c>
      <c r="I43" s="4">
        <v>1</v>
      </c>
      <c r="J43" s="4">
        <v>1</v>
      </c>
      <c r="K43" s="4" t="s">
        <v>29</v>
      </c>
      <c r="L43" s="4">
        <v>99.06</v>
      </c>
      <c r="M43" s="4">
        <v>99.06</v>
      </c>
      <c r="N43" s="4" t="s">
        <v>139</v>
      </c>
      <c r="O43" s="4" t="s">
        <v>96</v>
      </c>
      <c r="P43" s="4" t="s">
        <v>32</v>
      </c>
      <c r="Q43" s="4">
        <v>0</v>
      </c>
      <c r="R43" s="9">
        <v>44489</v>
      </c>
      <c r="S43" s="6">
        <v>44493</v>
      </c>
      <c r="T43" s="4" t="s">
        <v>33</v>
      </c>
      <c r="U43" s="4">
        <v>99.06</v>
      </c>
      <c r="V43" s="4">
        <v>0</v>
      </c>
      <c r="W43" s="4">
        <v>0</v>
      </c>
      <c r="X43" s="4">
        <v>2280703</v>
      </c>
    </row>
    <row r="44" s="4" customFormat="1" spans="1:25">
      <c r="A44" s="4">
        <v>16610709023</v>
      </c>
      <c r="B44" s="4" t="s">
        <v>25</v>
      </c>
      <c r="C44" s="4" t="s">
        <v>26</v>
      </c>
      <c r="D44" s="4" t="s">
        <v>140</v>
      </c>
      <c r="E44" s="4" t="s">
        <v>141</v>
      </c>
      <c r="F44" s="6">
        <v>44489</v>
      </c>
      <c r="G44" s="6">
        <v>44490</v>
      </c>
      <c r="H44" s="4">
        <v>1</v>
      </c>
      <c r="I44" s="4">
        <v>1</v>
      </c>
      <c r="J44" s="4">
        <v>1</v>
      </c>
      <c r="K44" s="4" t="s">
        <v>29</v>
      </c>
      <c r="L44" s="4">
        <v>206.42</v>
      </c>
      <c r="M44" s="4">
        <v>206.42</v>
      </c>
      <c r="N44" s="4" t="s">
        <v>142</v>
      </c>
      <c r="O44" s="4" t="s">
        <v>96</v>
      </c>
      <c r="P44" s="4" t="s">
        <v>32</v>
      </c>
      <c r="Q44" s="4">
        <v>0</v>
      </c>
      <c r="R44" s="9">
        <v>44489</v>
      </c>
      <c r="S44" s="6">
        <v>44493</v>
      </c>
      <c r="T44" s="4" t="s">
        <v>33</v>
      </c>
      <c r="U44" s="4">
        <v>206.42</v>
      </c>
      <c r="V44" s="4">
        <v>0</v>
      </c>
      <c r="W44" s="4">
        <v>0</v>
      </c>
      <c r="X44" s="4">
        <v>2280770</v>
      </c>
      <c r="Y44" s="4">
        <v>103964795884</v>
      </c>
    </row>
    <row r="45" s="4" customFormat="1" spans="1:25">
      <c r="A45" s="4">
        <v>16611019048</v>
      </c>
      <c r="B45" s="4" t="s">
        <v>25</v>
      </c>
      <c r="C45" s="4" t="s">
        <v>26</v>
      </c>
      <c r="D45" s="4" t="s">
        <v>126</v>
      </c>
      <c r="E45" s="4" t="s">
        <v>94</v>
      </c>
      <c r="F45" s="6">
        <v>44489</v>
      </c>
      <c r="G45" s="6">
        <v>44490</v>
      </c>
      <c r="H45" s="4">
        <v>1</v>
      </c>
      <c r="I45" s="4">
        <v>1</v>
      </c>
      <c r="J45" s="4">
        <v>1</v>
      </c>
      <c r="K45" s="4" t="s">
        <v>29</v>
      </c>
      <c r="L45" s="4">
        <v>702.31</v>
      </c>
      <c r="M45" s="4">
        <v>702.31</v>
      </c>
      <c r="N45" s="4" t="s">
        <v>143</v>
      </c>
      <c r="O45" s="4" t="s">
        <v>96</v>
      </c>
      <c r="P45" s="4" t="s">
        <v>32</v>
      </c>
      <c r="Q45" s="4">
        <v>0</v>
      </c>
      <c r="R45" s="9">
        <v>44489</v>
      </c>
      <c r="S45" s="6">
        <v>44493</v>
      </c>
      <c r="T45" s="4" t="s">
        <v>33</v>
      </c>
      <c r="U45" s="4">
        <v>702.31</v>
      </c>
      <c r="V45" s="4">
        <v>0</v>
      </c>
      <c r="W45" s="4">
        <v>0</v>
      </c>
      <c r="X45" s="4">
        <v>2280795</v>
      </c>
      <c r="Y45" s="4">
        <v>393589</v>
      </c>
    </row>
    <row r="46" s="4" customFormat="1" spans="1:25">
      <c r="A46" s="4">
        <v>16611519500</v>
      </c>
      <c r="B46" s="4" t="s">
        <v>25</v>
      </c>
      <c r="C46" s="4" t="s">
        <v>26</v>
      </c>
      <c r="D46" s="4" t="s">
        <v>144</v>
      </c>
      <c r="E46" s="4" t="s">
        <v>145</v>
      </c>
      <c r="F46" s="6">
        <v>44489</v>
      </c>
      <c r="G46" s="6">
        <v>44490</v>
      </c>
      <c r="H46" s="4">
        <v>1</v>
      </c>
      <c r="I46" s="4">
        <v>1</v>
      </c>
      <c r="J46" s="4">
        <v>1</v>
      </c>
      <c r="K46" s="4" t="s">
        <v>29</v>
      </c>
      <c r="L46" s="4">
        <v>294.39</v>
      </c>
      <c r="M46" s="4">
        <v>294.39</v>
      </c>
      <c r="N46" s="4" t="s">
        <v>146</v>
      </c>
      <c r="O46" s="4" t="s">
        <v>96</v>
      </c>
      <c r="P46" s="4" t="s">
        <v>32</v>
      </c>
      <c r="Q46" s="4">
        <v>0</v>
      </c>
      <c r="R46" s="9">
        <v>44489</v>
      </c>
      <c r="S46" s="6">
        <v>44493</v>
      </c>
      <c r="T46" s="4" t="s">
        <v>33</v>
      </c>
      <c r="U46" s="4">
        <v>294.39</v>
      </c>
      <c r="V46" s="4">
        <v>0</v>
      </c>
      <c r="W46" s="4">
        <v>0</v>
      </c>
      <c r="X46" s="4">
        <v>2280847</v>
      </c>
      <c r="Y46" s="4">
        <v>130672</v>
      </c>
    </row>
    <row r="47" s="4" customFormat="1" spans="1:25">
      <c r="A47" s="4">
        <v>16611925552</v>
      </c>
      <c r="B47" s="4" t="s">
        <v>25</v>
      </c>
      <c r="C47" s="4" t="s">
        <v>26</v>
      </c>
      <c r="D47" s="4" t="s">
        <v>140</v>
      </c>
      <c r="E47" s="4" t="s">
        <v>141</v>
      </c>
      <c r="F47" s="6">
        <v>44489</v>
      </c>
      <c r="G47" s="6">
        <v>44490</v>
      </c>
      <c r="H47" s="4">
        <v>1</v>
      </c>
      <c r="I47" s="4">
        <v>1</v>
      </c>
      <c r="J47" s="4">
        <v>1</v>
      </c>
      <c r="K47" s="4" t="s">
        <v>29</v>
      </c>
      <c r="L47" s="4">
        <v>206.42</v>
      </c>
      <c r="M47" s="4">
        <v>206.42</v>
      </c>
      <c r="N47" s="4" t="s">
        <v>147</v>
      </c>
      <c r="O47" s="4" t="s">
        <v>96</v>
      </c>
      <c r="P47" s="4" t="s">
        <v>32</v>
      </c>
      <c r="Q47" s="4">
        <v>0</v>
      </c>
      <c r="R47" s="9">
        <v>44489</v>
      </c>
      <c r="S47" s="6">
        <v>44493</v>
      </c>
      <c r="T47" s="4" t="s">
        <v>33</v>
      </c>
      <c r="U47" s="4">
        <v>206.42</v>
      </c>
      <c r="V47" s="4">
        <v>0</v>
      </c>
      <c r="W47" s="4">
        <v>0</v>
      </c>
      <c r="X47" s="4">
        <v>2280888</v>
      </c>
      <c r="Y47" s="4">
        <v>103965471834</v>
      </c>
    </row>
    <row r="48" s="4" customFormat="1" spans="1:25">
      <c r="A48" s="4">
        <v>16511012638</v>
      </c>
      <c r="B48" s="4" t="s">
        <v>25</v>
      </c>
      <c r="C48" s="4" t="s">
        <v>26</v>
      </c>
      <c r="D48" s="4" t="s">
        <v>148</v>
      </c>
      <c r="E48" s="4" t="s">
        <v>94</v>
      </c>
      <c r="F48" s="6">
        <v>44490</v>
      </c>
      <c r="G48" s="6">
        <v>44491</v>
      </c>
      <c r="H48" s="4">
        <v>1</v>
      </c>
      <c r="I48" s="4">
        <v>1</v>
      </c>
      <c r="J48" s="4">
        <v>1</v>
      </c>
      <c r="K48" s="4" t="s">
        <v>29</v>
      </c>
      <c r="L48" s="4">
        <v>895.58</v>
      </c>
      <c r="M48" s="4">
        <v>895.58</v>
      </c>
      <c r="N48" s="4" t="s">
        <v>149</v>
      </c>
      <c r="O48" s="4" t="s">
        <v>150</v>
      </c>
      <c r="P48" s="4" t="s">
        <v>32</v>
      </c>
      <c r="Q48" s="4">
        <v>0</v>
      </c>
      <c r="R48" s="9">
        <v>44479</v>
      </c>
      <c r="S48" s="6">
        <v>44494</v>
      </c>
      <c r="T48" s="4" t="s">
        <v>33</v>
      </c>
      <c r="U48" s="4">
        <v>895.58</v>
      </c>
      <c r="V48" s="4">
        <v>0</v>
      </c>
      <c r="W48" s="4">
        <v>0</v>
      </c>
      <c r="X48" s="4">
        <v>2275234</v>
      </c>
      <c r="Y48" s="4">
        <v>3198290222</v>
      </c>
    </row>
    <row r="49" s="4" customFormat="1" spans="1:23">
      <c r="A49" s="4">
        <v>16572879421</v>
      </c>
      <c r="B49" s="4" t="s">
        <v>25</v>
      </c>
      <c r="C49" s="4" t="s">
        <v>26</v>
      </c>
      <c r="D49" s="4" t="s">
        <v>151</v>
      </c>
      <c r="E49" s="4" t="s">
        <v>152</v>
      </c>
      <c r="F49" s="6">
        <v>44489</v>
      </c>
      <c r="G49" s="6">
        <v>44491</v>
      </c>
      <c r="H49" s="4">
        <v>2</v>
      </c>
      <c r="I49" s="4">
        <v>2</v>
      </c>
      <c r="J49" s="4">
        <v>4</v>
      </c>
      <c r="K49" s="4" t="s">
        <v>29</v>
      </c>
      <c r="L49" s="4">
        <v>1800</v>
      </c>
      <c r="M49" s="4">
        <v>1800</v>
      </c>
      <c r="N49" s="4" t="s">
        <v>153</v>
      </c>
      <c r="O49" s="4" t="s">
        <v>150</v>
      </c>
      <c r="P49" s="4" t="s">
        <v>32</v>
      </c>
      <c r="Q49" s="4">
        <v>0</v>
      </c>
      <c r="R49" s="9">
        <v>44485</v>
      </c>
      <c r="S49" s="6">
        <v>44494</v>
      </c>
      <c r="T49" s="4" t="s">
        <v>33</v>
      </c>
      <c r="U49" s="4">
        <v>1800</v>
      </c>
      <c r="V49" s="4">
        <v>0</v>
      </c>
      <c r="W49" s="4">
        <v>0</v>
      </c>
    </row>
    <row r="50" s="4" customFormat="1" spans="1:24">
      <c r="A50" s="4">
        <v>16581067399</v>
      </c>
      <c r="B50" s="4" t="s">
        <v>25</v>
      </c>
      <c r="C50" s="4" t="s">
        <v>26</v>
      </c>
      <c r="D50" s="4" t="s">
        <v>154</v>
      </c>
      <c r="E50" s="4" t="s">
        <v>155</v>
      </c>
      <c r="F50" s="6">
        <v>44487</v>
      </c>
      <c r="G50" s="6">
        <v>44491</v>
      </c>
      <c r="H50" s="4">
        <v>1</v>
      </c>
      <c r="I50" s="4">
        <v>4</v>
      </c>
      <c r="J50" s="4">
        <v>4</v>
      </c>
      <c r="K50" s="4" t="s">
        <v>29</v>
      </c>
      <c r="L50" s="4">
        <v>438.72</v>
      </c>
      <c r="M50" s="4">
        <v>438.72</v>
      </c>
      <c r="N50" s="4" t="s">
        <v>156</v>
      </c>
      <c r="O50" s="4" t="s">
        <v>150</v>
      </c>
      <c r="P50" s="4" t="s">
        <v>32</v>
      </c>
      <c r="Q50" s="4">
        <v>0</v>
      </c>
      <c r="R50" s="9">
        <v>44486</v>
      </c>
      <c r="S50" s="6">
        <v>44494</v>
      </c>
      <c r="T50" s="4" t="s">
        <v>33</v>
      </c>
      <c r="U50" s="4">
        <v>438.72</v>
      </c>
      <c r="V50" s="4">
        <v>0</v>
      </c>
      <c r="W50" s="4">
        <v>0</v>
      </c>
      <c r="X50" s="4">
        <v>2279125</v>
      </c>
    </row>
    <row r="51" s="4" customFormat="1" spans="1:25">
      <c r="A51" s="4">
        <v>16607574264</v>
      </c>
      <c r="B51" s="4" t="s">
        <v>25</v>
      </c>
      <c r="C51" s="4" t="s">
        <v>26</v>
      </c>
      <c r="D51" s="4" t="s">
        <v>157</v>
      </c>
      <c r="E51" s="4" t="s">
        <v>158</v>
      </c>
      <c r="F51" s="6">
        <v>44489</v>
      </c>
      <c r="G51" s="6">
        <v>44491</v>
      </c>
      <c r="H51" s="4">
        <v>1</v>
      </c>
      <c r="I51" s="4">
        <v>2</v>
      </c>
      <c r="J51" s="4">
        <v>2</v>
      </c>
      <c r="K51" s="4" t="s">
        <v>29</v>
      </c>
      <c r="L51" s="4">
        <v>341.04</v>
      </c>
      <c r="M51" s="4">
        <v>341.04</v>
      </c>
      <c r="N51" s="4" t="s">
        <v>159</v>
      </c>
      <c r="O51" s="4" t="s">
        <v>150</v>
      </c>
      <c r="P51" s="4" t="s">
        <v>32</v>
      </c>
      <c r="Q51" s="4">
        <v>0</v>
      </c>
      <c r="R51" s="9">
        <v>44489</v>
      </c>
      <c r="S51" s="6">
        <v>44494</v>
      </c>
      <c r="T51" s="4" t="s">
        <v>33</v>
      </c>
      <c r="U51" s="4">
        <v>341.04</v>
      </c>
      <c r="V51" s="4">
        <v>0</v>
      </c>
      <c r="W51" s="4">
        <v>0</v>
      </c>
      <c r="X51" s="4">
        <v>2280539</v>
      </c>
      <c r="Y51" s="4" t="s">
        <v>160</v>
      </c>
    </row>
    <row r="52" s="4" customFormat="1" spans="1:25">
      <c r="A52" s="4">
        <v>16608669971</v>
      </c>
      <c r="B52" s="4" t="s">
        <v>25</v>
      </c>
      <c r="C52" s="4" t="s">
        <v>26</v>
      </c>
      <c r="D52" s="4" t="s">
        <v>118</v>
      </c>
      <c r="E52" s="4" t="s">
        <v>128</v>
      </c>
      <c r="F52" s="6">
        <v>44489</v>
      </c>
      <c r="G52" s="6">
        <v>44491</v>
      </c>
      <c r="H52" s="4">
        <v>2</v>
      </c>
      <c r="I52" s="4">
        <v>2</v>
      </c>
      <c r="J52" s="4">
        <v>4</v>
      </c>
      <c r="K52" s="4" t="s">
        <v>29</v>
      </c>
      <c r="L52" s="4">
        <v>1036.84</v>
      </c>
      <c r="M52" s="4">
        <v>1036.84</v>
      </c>
      <c r="N52" s="4" t="s">
        <v>161</v>
      </c>
      <c r="O52" s="4" t="s">
        <v>150</v>
      </c>
      <c r="P52" s="4" t="s">
        <v>32</v>
      </c>
      <c r="Q52" s="4">
        <v>0</v>
      </c>
      <c r="R52" s="9">
        <v>44489</v>
      </c>
      <c r="S52" s="6">
        <v>44494</v>
      </c>
      <c r="T52" s="4" t="s">
        <v>33</v>
      </c>
      <c r="U52" s="4">
        <v>1036.84</v>
      </c>
      <c r="V52" s="4">
        <v>0</v>
      </c>
      <c r="W52" s="4">
        <v>0</v>
      </c>
      <c r="X52" s="4">
        <v>2280584</v>
      </c>
      <c r="Y52" s="4" t="s">
        <v>160</v>
      </c>
    </row>
    <row r="53" s="4" customFormat="1" spans="1:23">
      <c r="A53" s="4">
        <v>16608879895</v>
      </c>
      <c r="B53" s="4" t="s">
        <v>25</v>
      </c>
      <c r="C53" s="4" t="s">
        <v>26</v>
      </c>
      <c r="D53" s="4" t="s">
        <v>162</v>
      </c>
      <c r="E53" s="4" t="s">
        <v>163</v>
      </c>
      <c r="F53" s="6">
        <v>44490</v>
      </c>
      <c r="G53" s="6">
        <v>44491</v>
      </c>
      <c r="H53" s="4">
        <v>1</v>
      </c>
      <c r="I53" s="4">
        <v>1</v>
      </c>
      <c r="J53" s="4">
        <v>1</v>
      </c>
      <c r="K53" s="4" t="s">
        <v>29</v>
      </c>
      <c r="L53" s="4">
        <v>110.7</v>
      </c>
      <c r="M53" s="4">
        <v>110.7</v>
      </c>
      <c r="N53" s="4" t="s">
        <v>164</v>
      </c>
      <c r="O53" s="4" t="s">
        <v>150</v>
      </c>
      <c r="P53" s="4" t="s">
        <v>32</v>
      </c>
      <c r="Q53" s="4">
        <v>0</v>
      </c>
      <c r="R53" s="9">
        <v>44489</v>
      </c>
      <c r="S53" s="6">
        <v>44494</v>
      </c>
      <c r="T53" s="4" t="s">
        <v>33</v>
      </c>
      <c r="U53" s="4">
        <v>110.7</v>
      </c>
      <c r="V53" s="4">
        <v>0</v>
      </c>
      <c r="W53" s="4">
        <v>0</v>
      </c>
    </row>
    <row r="54" s="4" customFormat="1" spans="1:23">
      <c r="A54" s="4">
        <v>16608879895</v>
      </c>
      <c r="B54" s="4" t="s">
        <v>25</v>
      </c>
      <c r="C54" s="4" t="s">
        <v>123</v>
      </c>
      <c r="D54" s="4" t="s">
        <v>162</v>
      </c>
      <c r="E54" s="4" t="s">
        <v>163</v>
      </c>
      <c r="F54" s="6">
        <v>44490</v>
      </c>
      <c r="G54" s="6">
        <v>44491</v>
      </c>
      <c r="H54" s="4">
        <v>1</v>
      </c>
      <c r="I54" s="4">
        <v>1</v>
      </c>
      <c r="J54" s="4">
        <v>1</v>
      </c>
      <c r="K54" s="4" t="s">
        <v>29</v>
      </c>
      <c r="L54" s="4">
        <v>-110.7</v>
      </c>
      <c r="M54" s="4">
        <v>-110.7</v>
      </c>
      <c r="N54" s="4" t="s">
        <v>164</v>
      </c>
      <c r="O54" s="4" t="s">
        <v>150</v>
      </c>
      <c r="P54" s="4" t="s">
        <v>32</v>
      </c>
      <c r="Q54" s="4">
        <v>0</v>
      </c>
      <c r="R54" s="9">
        <v>44489</v>
      </c>
      <c r="S54" s="6">
        <v>44494</v>
      </c>
      <c r="T54" s="4" t="s">
        <v>33</v>
      </c>
      <c r="U54" s="4">
        <v>-110.7</v>
      </c>
      <c r="V54" s="4">
        <v>0</v>
      </c>
      <c r="W54" s="4">
        <v>0</v>
      </c>
    </row>
    <row r="55" s="4" customFormat="1" spans="1:24">
      <c r="A55" s="4">
        <v>16609084921</v>
      </c>
      <c r="B55" s="4" t="s">
        <v>25</v>
      </c>
      <c r="C55" s="4" t="s">
        <v>26</v>
      </c>
      <c r="D55" s="4" t="s">
        <v>165</v>
      </c>
      <c r="E55" s="4" t="s">
        <v>166</v>
      </c>
      <c r="F55" s="6">
        <v>44489</v>
      </c>
      <c r="G55" s="6">
        <v>44491</v>
      </c>
      <c r="H55" s="4">
        <v>1</v>
      </c>
      <c r="I55" s="4">
        <v>2</v>
      </c>
      <c r="J55" s="4">
        <v>2</v>
      </c>
      <c r="K55" s="4" t="s">
        <v>29</v>
      </c>
      <c r="L55" s="4">
        <v>873.82</v>
      </c>
      <c r="M55" s="4">
        <v>873.82</v>
      </c>
      <c r="N55" s="4" t="s">
        <v>167</v>
      </c>
      <c r="O55" s="4" t="s">
        <v>150</v>
      </c>
      <c r="P55" s="4" t="s">
        <v>32</v>
      </c>
      <c r="Q55" s="4">
        <v>0</v>
      </c>
      <c r="R55" s="9">
        <v>44489</v>
      </c>
      <c r="S55" s="6">
        <v>44494</v>
      </c>
      <c r="T55" s="4" t="s">
        <v>33</v>
      </c>
      <c r="U55" s="4">
        <v>873.82</v>
      </c>
      <c r="V55" s="4">
        <v>0</v>
      </c>
      <c r="W55" s="4">
        <v>0</v>
      </c>
      <c r="X55" s="4">
        <v>2280618</v>
      </c>
    </row>
    <row r="56" s="4" customFormat="1" spans="1:25">
      <c r="A56" s="4">
        <v>16609096291</v>
      </c>
      <c r="B56" s="4" t="s">
        <v>25</v>
      </c>
      <c r="C56" s="4" t="s">
        <v>26</v>
      </c>
      <c r="D56" s="4" t="s">
        <v>168</v>
      </c>
      <c r="E56" s="4" t="s">
        <v>169</v>
      </c>
      <c r="F56" s="6">
        <v>44490</v>
      </c>
      <c r="G56" s="6">
        <v>44491</v>
      </c>
      <c r="H56" s="4">
        <v>1</v>
      </c>
      <c r="I56" s="4">
        <v>1</v>
      </c>
      <c r="J56" s="4">
        <v>1</v>
      </c>
      <c r="K56" s="4" t="s">
        <v>29</v>
      </c>
      <c r="L56" s="4">
        <v>237.94</v>
      </c>
      <c r="M56" s="4">
        <v>237.94</v>
      </c>
      <c r="N56" s="4" t="s">
        <v>170</v>
      </c>
      <c r="O56" s="4" t="s">
        <v>150</v>
      </c>
      <c r="P56" s="4" t="s">
        <v>32</v>
      </c>
      <c r="Q56" s="4">
        <v>0</v>
      </c>
      <c r="R56" s="9">
        <v>44489</v>
      </c>
      <c r="S56" s="6">
        <v>44494</v>
      </c>
      <c r="T56" s="4" t="s">
        <v>33</v>
      </c>
      <c r="U56" s="4">
        <v>237.94</v>
      </c>
      <c r="V56" s="4">
        <v>0</v>
      </c>
      <c r="W56" s="4">
        <v>0</v>
      </c>
      <c r="X56" s="4">
        <v>2280621</v>
      </c>
      <c r="Y56" s="4">
        <v>103963825954</v>
      </c>
    </row>
    <row r="57" s="4" customFormat="1" spans="1:24">
      <c r="A57" s="4">
        <v>16609392651</v>
      </c>
      <c r="B57" s="4" t="s">
        <v>25</v>
      </c>
      <c r="C57" s="4" t="s">
        <v>26</v>
      </c>
      <c r="D57" s="4" t="s">
        <v>171</v>
      </c>
      <c r="E57" s="4" t="s">
        <v>28</v>
      </c>
      <c r="F57" s="6">
        <v>44489</v>
      </c>
      <c r="G57" s="6">
        <v>44491</v>
      </c>
      <c r="H57" s="4">
        <v>1</v>
      </c>
      <c r="I57" s="4">
        <v>2</v>
      </c>
      <c r="J57" s="4">
        <v>2</v>
      </c>
      <c r="K57" s="4" t="s">
        <v>29</v>
      </c>
      <c r="L57" s="4">
        <v>367.35</v>
      </c>
      <c r="M57" s="4">
        <v>367.35</v>
      </c>
      <c r="N57" s="4" t="s">
        <v>172</v>
      </c>
      <c r="O57" s="4" t="s">
        <v>150</v>
      </c>
      <c r="P57" s="4" t="s">
        <v>32</v>
      </c>
      <c r="Q57" s="4">
        <v>0</v>
      </c>
      <c r="R57" s="9">
        <v>44489</v>
      </c>
      <c r="S57" s="6">
        <v>44494</v>
      </c>
      <c r="T57" s="4" t="s">
        <v>33</v>
      </c>
      <c r="U57" s="4">
        <v>367.35</v>
      </c>
      <c r="V57" s="4">
        <v>0</v>
      </c>
      <c r="W57" s="4">
        <v>0</v>
      </c>
      <c r="X57" s="4">
        <v>2280649</v>
      </c>
    </row>
    <row r="58" s="4" customFormat="1" spans="1:24">
      <c r="A58" s="4">
        <v>16612932697</v>
      </c>
      <c r="B58" s="4" t="s">
        <v>25</v>
      </c>
      <c r="C58" s="4" t="s">
        <v>26</v>
      </c>
      <c r="D58" s="4" t="s">
        <v>66</v>
      </c>
      <c r="E58" s="4" t="s">
        <v>67</v>
      </c>
      <c r="F58" s="6">
        <v>44490</v>
      </c>
      <c r="G58" s="6">
        <v>44491</v>
      </c>
      <c r="H58" s="4">
        <v>1</v>
      </c>
      <c r="I58" s="4">
        <v>1</v>
      </c>
      <c r="J58" s="4">
        <v>1</v>
      </c>
      <c r="K58" s="4" t="s">
        <v>29</v>
      </c>
      <c r="L58" s="4">
        <v>155.77</v>
      </c>
      <c r="M58" s="4">
        <v>155.77</v>
      </c>
      <c r="N58" s="4" t="s">
        <v>104</v>
      </c>
      <c r="O58" s="4" t="s">
        <v>150</v>
      </c>
      <c r="P58" s="4" t="s">
        <v>32</v>
      </c>
      <c r="Q58" s="4">
        <v>0</v>
      </c>
      <c r="R58" s="9">
        <v>44490</v>
      </c>
      <c r="S58" s="6">
        <v>44494</v>
      </c>
      <c r="T58" s="4" t="s">
        <v>33</v>
      </c>
      <c r="U58" s="4">
        <v>155.77</v>
      </c>
      <c r="V58" s="4">
        <v>0</v>
      </c>
      <c r="W58" s="4">
        <v>0</v>
      </c>
      <c r="X58" s="4">
        <v>2281062</v>
      </c>
    </row>
    <row r="59" s="4" customFormat="1" spans="1:24">
      <c r="A59" s="4">
        <v>16619534535</v>
      </c>
      <c r="B59" s="4" t="s">
        <v>25</v>
      </c>
      <c r="C59" s="4" t="s">
        <v>26</v>
      </c>
      <c r="D59" s="4" t="s">
        <v>173</v>
      </c>
      <c r="E59" s="4" t="s">
        <v>174</v>
      </c>
      <c r="F59" s="6">
        <v>44490</v>
      </c>
      <c r="G59" s="6">
        <v>44491</v>
      </c>
      <c r="H59" s="4">
        <v>1</v>
      </c>
      <c r="I59" s="4">
        <v>1</v>
      </c>
      <c r="J59" s="4">
        <v>1</v>
      </c>
      <c r="K59" s="4" t="s">
        <v>29</v>
      </c>
      <c r="L59" s="4">
        <v>224.43</v>
      </c>
      <c r="M59" s="4">
        <v>224.43</v>
      </c>
      <c r="N59" s="4" t="s">
        <v>175</v>
      </c>
      <c r="O59" s="4" t="s">
        <v>150</v>
      </c>
      <c r="P59" s="4" t="s">
        <v>32</v>
      </c>
      <c r="Q59" s="4">
        <v>0</v>
      </c>
      <c r="R59" s="9">
        <v>44490</v>
      </c>
      <c r="S59" s="6">
        <v>44494</v>
      </c>
      <c r="T59" s="4" t="s">
        <v>33</v>
      </c>
      <c r="U59" s="4">
        <v>224.43</v>
      </c>
      <c r="V59" s="4">
        <v>0</v>
      </c>
      <c r="W59" s="4">
        <v>0</v>
      </c>
      <c r="X59" s="4">
        <v>2281098</v>
      </c>
    </row>
    <row r="60" s="4" customFormat="1" spans="1:24">
      <c r="A60" s="4">
        <v>16620063769</v>
      </c>
      <c r="B60" s="4" t="s">
        <v>25</v>
      </c>
      <c r="C60" s="4" t="s">
        <v>26</v>
      </c>
      <c r="D60" s="4" t="s">
        <v>176</v>
      </c>
      <c r="E60" s="4" t="s">
        <v>28</v>
      </c>
      <c r="F60" s="6">
        <v>44490</v>
      </c>
      <c r="G60" s="6">
        <v>44491</v>
      </c>
      <c r="H60" s="4">
        <v>1</v>
      </c>
      <c r="I60" s="4">
        <v>1</v>
      </c>
      <c r="J60" s="4">
        <v>1</v>
      </c>
      <c r="K60" s="4" t="s">
        <v>29</v>
      </c>
      <c r="L60" s="4">
        <v>191.15</v>
      </c>
      <c r="M60" s="4">
        <v>191.15</v>
      </c>
      <c r="N60" s="4" t="s">
        <v>177</v>
      </c>
      <c r="O60" s="4" t="s">
        <v>150</v>
      </c>
      <c r="P60" s="4" t="s">
        <v>32</v>
      </c>
      <c r="Q60" s="4">
        <v>0</v>
      </c>
      <c r="R60" s="9">
        <v>44490</v>
      </c>
      <c r="S60" s="6">
        <v>44494</v>
      </c>
      <c r="T60" s="4" t="s">
        <v>33</v>
      </c>
      <c r="U60" s="4">
        <v>191.15</v>
      </c>
      <c r="V60" s="4">
        <v>0</v>
      </c>
      <c r="W60" s="4">
        <v>0</v>
      </c>
      <c r="X60" s="4">
        <v>2281132</v>
      </c>
    </row>
    <row r="61" s="4" customFormat="1" spans="1:24">
      <c r="A61" s="4">
        <v>16620670858</v>
      </c>
      <c r="B61" s="4" t="s">
        <v>25</v>
      </c>
      <c r="C61" s="4" t="s">
        <v>26</v>
      </c>
      <c r="D61" s="4" t="s">
        <v>66</v>
      </c>
      <c r="E61" s="4" t="s">
        <v>67</v>
      </c>
      <c r="F61" s="6">
        <v>44490</v>
      </c>
      <c r="G61" s="6">
        <v>44491</v>
      </c>
      <c r="H61" s="4">
        <v>1</v>
      </c>
      <c r="I61" s="4">
        <v>1</v>
      </c>
      <c r="J61" s="4">
        <v>1</v>
      </c>
      <c r="K61" s="4" t="s">
        <v>29</v>
      </c>
      <c r="L61" s="4">
        <v>155.77</v>
      </c>
      <c r="M61" s="4">
        <v>155.77</v>
      </c>
      <c r="N61" s="4" t="s">
        <v>133</v>
      </c>
      <c r="O61" s="4" t="s">
        <v>150</v>
      </c>
      <c r="P61" s="4" t="s">
        <v>32</v>
      </c>
      <c r="Q61" s="4">
        <v>0</v>
      </c>
      <c r="R61" s="9">
        <v>44490</v>
      </c>
      <c r="S61" s="6">
        <v>44494</v>
      </c>
      <c r="T61" s="4" t="s">
        <v>33</v>
      </c>
      <c r="U61" s="4">
        <v>155.77</v>
      </c>
      <c r="V61" s="4">
        <v>0</v>
      </c>
      <c r="W61" s="4">
        <v>0</v>
      </c>
      <c r="X61" s="4">
        <v>2281138</v>
      </c>
    </row>
    <row r="62" s="4" customFormat="1" spans="1:24">
      <c r="A62" s="4">
        <v>16620856080</v>
      </c>
      <c r="B62" s="4" t="s">
        <v>25</v>
      </c>
      <c r="C62" s="4" t="s">
        <v>26</v>
      </c>
      <c r="D62" s="4" t="s">
        <v>34</v>
      </c>
      <c r="E62" s="4" t="s">
        <v>49</v>
      </c>
      <c r="F62" s="6">
        <v>44490</v>
      </c>
      <c r="G62" s="6">
        <v>44491</v>
      </c>
      <c r="H62" s="4">
        <v>2</v>
      </c>
      <c r="I62" s="4">
        <v>1</v>
      </c>
      <c r="J62" s="4">
        <v>2</v>
      </c>
      <c r="K62" s="4" t="s">
        <v>29</v>
      </c>
      <c r="L62" s="4">
        <v>490.3</v>
      </c>
      <c r="M62" s="4">
        <v>490.3</v>
      </c>
      <c r="N62" s="4" t="s">
        <v>178</v>
      </c>
      <c r="O62" s="4" t="s">
        <v>150</v>
      </c>
      <c r="P62" s="4" t="s">
        <v>32</v>
      </c>
      <c r="Q62" s="4">
        <v>0</v>
      </c>
      <c r="R62" s="9">
        <v>44490</v>
      </c>
      <c r="S62" s="6">
        <v>44494</v>
      </c>
      <c r="T62" s="4" t="s">
        <v>33</v>
      </c>
      <c r="U62" s="4">
        <v>490.3</v>
      </c>
      <c r="V62" s="4">
        <v>0</v>
      </c>
      <c r="W62" s="4">
        <v>0</v>
      </c>
      <c r="X62" s="4">
        <v>2281149</v>
      </c>
    </row>
    <row r="63" s="4" customFormat="1" spans="1:24">
      <c r="A63" s="4">
        <v>16621081008</v>
      </c>
      <c r="B63" s="4" t="s">
        <v>25</v>
      </c>
      <c r="C63" s="4" t="s">
        <v>26</v>
      </c>
      <c r="D63" s="4" t="s">
        <v>179</v>
      </c>
      <c r="E63" s="4" t="s">
        <v>180</v>
      </c>
      <c r="F63" s="6">
        <v>44490</v>
      </c>
      <c r="G63" s="6">
        <v>44491</v>
      </c>
      <c r="H63" s="4">
        <v>1</v>
      </c>
      <c r="I63" s="4">
        <v>1</v>
      </c>
      <c r="J63" s="4">
        <v>1</v>
      </c>
      <c r="K63" s="4" t="s">
        <v>29</v>
      </c>
      <c r="L63" s="4">
        <v>108.65</v>
      </c>
      <c r="M63" s="4">
        <v>108.65</v>
      </c>
      <c r="N63" s="4" t="s">
        <v>181</v>
      </c>
      <c r="O63" s="4" t="s">
        <v>150</v>
      </c>
      <c r="P63" s="4" t="s">
        <v>32</v>
      </c>
      <c r="Q63" s="4">
        <v>0</v>
      </c>
      <c r="R63" s="9">
        <v>44490</v>
      </c>
      <c r="S63" s="6">
        <v>44494</v>
      </c>
      <c r="T63" s="4" t="s">
        <v>33</v>
      </c>
      <c r="U63" s="4">
        <v>108.65</v>
      </c>
      <c r="V63" s="4">
        <v>0</v>
      </c>
      <c r="W63" s="4">
        <v>0</v>
      </c>
      <c r="X63" s="4">
        <v>2281157</v>
      </c>
    </row>
    <row r="64" s="4" customFormat="1" spans="1:25">
      <c r="A64" s="4">
        <v>16621248430</v>
      </c>
      <c r="B64" s="4" t="s">
        <v>25</v>
      </c>
      <c r="C64" s="4" t="s">
        <v>26</v>
      </c>
      <c r="D64" s="4" t="s">
        <v>182</v>
      </c>
      <c r="E64" s="4" t="s">
        <v>183</v>
      </c>
      <c r="F64" s="6">
        <v>44490</v>
      </c>
      <c r="G64" s="6">
        <v>44491</v>
      </c>
      <c r="H64" s="4">
        <v>1</v>
      </c>
      <c r="I64" s="4">
        <v>1</v>
      </c>
      <c r="J64" s="4">
        <v>1</v>
      </c>
      <c r="K64" s="4" t="s">
        <v>29</v>
      </c>
      <c r="L64" s="4">
        <v>125.41</v>
      </c>
      <c r="M64" s="4">
        <v>125.41</v>
      </c>
      <c r="N64" s="4" t="s">
        <v>184</v>
      </c>
      <c r="O64" s="4" t="s">
        <v>150</v>
      </c>
      <c r="P64" s="4" t="s">
        <v>32</v>
      </c>
      <c r="Q64" s="4">
        <v>0</v>
      </c>
      <c r="R64" s="9">
        <v>44490</v>
      </c>
      <c r="S64" s="6">
        <v>44494</v>
      </c>
      <c r="T64" s="4" t="s">
        <v>33</v>
      </c>
      <c r="U64" s="4">
        <v>125.41</v>
      </c>
      <c r="V64" s="4">
        <v>0</v>
      </c>
      <c r="W64" s="4">
        <v>0</v>
      </c>
      <c r="X64" s="4">
        <v>2281163</v>
      </c>
      <c r="Y64" s="4">
        <v>103966920374</v>
      </c>
    </row>
    <row r="65" s="4" customFormat="1" spans="1:23">
      <c r="A65" s="4">
        <v>16621367075</v>
      </c>
      <c r="B65" s="4" t="s">
        <v>25</v>
      </c>
      <c r="C65" s="4" t="s">
        <v>26</v>
      </c>
      <c r="D65" s="4" t="s">
        <v>185</v>
      </c>
      <c r="E65" s="4" t="s">
        <v>155</v>
      </c>
      <c r="F65" s="6">
        <v>44490</v>
      </c>
      <c r="G65" s="6">
        <v>44491</v>
      </c>
      <c r="H65" s="4">
        <v>1</v>
      </c>
      <c r="I65" s="4">
        <v>1</v>
      </c>
      <c r="J65" s="4">
        <v>1</v>
      </c>
      <c r="K65" s="4" t="s">
        <v>29</v>
      </c>
      <c r="L65" s="4">
        <v>123.67</v>
      </c>
      <c r="M65" s="4">
        <v>123.67</v>
      </c>
      <c r="N65" s="4" t="s">
        <v>186</v>
      </c>
      <c r="O65" s="4" t="s">
        <v>150</v>
      </c>
      <c r="P65" s="4" t="s">
        <v>32</v>
      </c>
      <c r="Q65" s="4">
        <v>0</v>
      </c>
      <c r="R65" s="9">
        <v>44490</v>
      </c>
      <c r="S65" s="6">
        <v>44494</v>
      </c>
      <c r="T65" s="4" t="s">
        <v>33</v>
      </c>
      <c r="U65" s="4">
        <v>123.67</v>
      </c>
      <c r="V65" s="4">
        <v>0</v>
      </c>
      <c r="W65" s="4">
        <v>0</v>
      </c>
    </row>
    <row r="66" s="4" customFormat="1" spans="1:23">
      <c r="A66" s="4">
        <v>16621652709</v>
      </c>
      <c r="B66" s="4" t="s">
        <v>25</v>
      </c>
      <c r="C66" s="4" t="s">
        <v>26</v>
      </c>
      <c r="D66" s="4" t="s">
        <v>105</v>
      </c>
      <c r="E66" s="4" t="s">
        <v>106</v>
      </c>
      <c r="F66" s="6">
        <v>44490</v>
      </c>
      <c r="G66" s="6">
        <v>44491</v>
      </c>
      <c r="H66" s="4">
        <v>1</v>
      </c>
      <c r="I66" s="4">
        <v>1</v>
      </c>
      <c r="J66" s="4">
        <v>1</v>
      </c>
      <c r="K66" s="4" t="s">
        <v>29</v>
      </c>
      <c r="L66" s="4">
        <v>224.43</v>
      </c>
      <c r="M66" s="4">
        <v>224.43</v>
      </c>
      <c r="N66" s="4" t="s">
        <v>187</v>
      </c>
      <c r="O66" s="4" t="s">
        <v>150</v>
      </c>
      <c r="P66" s="4" t="s">
        <v>32</v>
      </c>
      <c r="Q66" s="4">
        <v>0</v>
      </c>
      <c r="R66" s="9">
        <v>44490</v>
      </c>
      <c r="S66" s="6">
        <v>44494</v>
      </c>
      <c r="T66" s="4" t="s">
        <v>33</v>
      </c>
      <c r="U66" s="4">
        <v>224.43</v>
      </c>
      <c r="V66" s="4">
        <v>0</v>
      </c>
      <c r="W66" s="4">
        <v>0</v>
      </c>
    </row>
    <row r="67" s="4" customFormat="1" spans="1:23">
      <c r="A67" s="4">
        <v>16621697897</v>
      </c>
      <c r="B67" s="4" t="s">
        <v>25</v>
      </c>
      <c r="C67" s="4" t="s">
        <v>26</v>
      </c>
      <c r="D67" s="4" t="s">
        <v>66</v>
      </c>
      <c r="E67" s="4" t="s">
        <v>67</v>
      </c>
      <c r="F67" s="6">
        <v>44490</v>
      </c>
      <c r="G67" s="6">
        <v>44491</v>
      </c>
      <c r="H67" s="4">
        <v>1</v>
      </c>
      <c r="I67" s="4">
        <v>1</v>
      </c>
      <c r="J67" s="4">
        <v>1</v>
      </c>
      <c r="K67" s="4" t="s">
        <v>29</v>
      </c>
      <c r="L67" s="4">
        <v>155.77</v>
      </c>
      <c r="M67" s="4">
        <v>155.77</v>
      </c>
      <c r="N67" s="4" t="s">
        <v>188</v>
      </c>
      <c r="O67" s="4" t="s">
        <v>150</v>
      </c>
      <c r="P67" s="4" t="s">
        <v>32</v>
      </c>
      <c r="Q67" s="4">
        <v>0</v>
      </c>
      <c r="R67" s="9">
        <v>44490</v>
      </c>
      <c r="S67" s="6">
        <v>44494</v>
      </c>
      <c r="T67" s="4" t="s">
        <v>33</v>
      </c>
      <c r="U67" s="4">
        <v>155.77</v>
      </c>
      <c r="V67" s="4">
        <v>0</v>
      </c>
      <c r="W67" s="4">
        <v>0</v>
      </c>
    </row>
    <row r="68" s="4" customFormat="1" spans="1:24">
      <c r="A68" s="4">
        <v>16621784560</v>
      </c>
      <c r="B68" s="4" t="s">
        <v>25</v>
      </c>
      <c r="C68" s="4" t="s">
        <v>26</v>
      </c>
      <c r="D68" s="4" t="s">
        <v>34</v>
      </c>
      <c r="E68" s="4" t="s">
        <v>189</v>
      </c>
      <c r="F68" s="6">
        <v>44490</v>
      </c>
      <c r="G68" s="6">
        <v>44491</v>
      </c>
      <c r="H68" s="4">
        <v>1</v>
      </c>
      <c r="I68" s="4">
        <v>1</v>
      </c>
      <c r="J68" s="4">
        <v>1</v>
      </c>
      <c r="K68" s="4" t="s">
        <v>29</v>
      </c>
      <c r="L68" s="4">
        <v>213.13</v>
      </c>
      <c r="M68" s="4">
        <v>213.13</v>
      </c>
      <c r="N68" s="4" t="s">
        <v>190</v>
      </c>
      <c r="O68" s="4" t="s">
        <v>150</v>
      </c>
      <c r="P68" s="4" t="s">
        <v>32</v>
      </c>
      <c r="Q68" s="4">
        <v>0</v>
      </c>
      <c r="R68" s="9">
        <v>44490</v>
      </c>
      <c r="S68" s="6">
        <v>44494</v>
      </c>
      <c r="T68" s="4" t="s">
        <v>33</v>
      </c>
      <c r="U68" s="4">
        <v>213.13</v>
      </c>
      <c r="V68" s="4">
        <v>0</v>
      </c>
      <c r="W68" s="4">
        <v>0</v>
      </c>
      <c r="X68" s="4">
        <v>2281203</v>
      </c>
    </row>
    <row r="69" s="4" customFormat="1" spans="1:23">
      <c r="A69" s="4">
        <v>16621788541</v>
      </c>
      <c r="B69" s="4" t="s">
        <v>25</v>
      </c>
      <c r="C69" s="4" t="s">
        <v>26</v>
      </c>
      <c r="D69" s="4" t="s">
        <v>191</v>
      </c>
      <c r="E69" s="4" t="s">
        <v>192</v>
      </c>
      <c r="F69" s="6">
        <v>44490</v>
      </c>
      <c r="G69" s="6">
        <v>44491</v>
      </c>
      <c r="H69" s="4">
        <v>1</v>
      </c>
      <c r="I69" s="4">
        <v>1</v>
      </c>
      <c r="J69" s="4">
        <v>1</v>
      </c>
      <c r="K69" s="4" t="s">
        <v>29</v>
      </c>
      <c r="L69" s="4">
        <v>380.8</v>
      </c>
      <c r="M69" s="4">
        <v>380.8</v>
      </c>
      <c r="N69" s="4" t="s">
        <v>193</v>
      </c>
      <c r="O69" s="4" t="s">
        <v>150</v>
      </c>
      <c r="P69" s="4" t="s">
        <v>32</v>
      </c>
      <c r="Q69" s="4">
        <v>0</v>
      </c>
      <c r="R69" s="9">
        <v>44490</v>
      </c>
      <c r="S69" s="6">
        <v>44494</v>
      </c>
      <c r="T69" s="4" t="s">
        <v>33</v>
      </c>
      <c r="U69" s="4">
        <v>380.8</v>
      </c>
      <c r="V69" s="4">
        <v>0</v>
      </c>
      <c r="W69" s="4">
        <v>0</v>
      </c>
    </row>
    <row r="70" s="4" customFormat="1" spans="1:23">
      <c r="A70" s="4">
        <v>16621816825</v>
      </c>
      <c r="B70" s="4" t="s">
        <v>25</v>
      </c>
      <c r="C70" s="4" t="s">
        <v>26</v>
      </c>
      <c r="D70" s="4" t="s">
        <v>194</v>
      </c>
      <c r="E70" s="4" t="s">
        <v>195</v>
      </c>
      <c r="F70" s="6">
        <v>44490</v>
      </c>
      <c r="G70" s="6">
        <v>44491</v>
      </c>
      <c r="H70" s="4">
        <v>1</v>
      </c>
      <c r="I70" s="4">
        <v>1</v>
      </c>
      <c r="J70" s="4">
        <v>1</v>
      </c>
      <c r="K70" s="4" t="s">
        <v>29</v>
      </c>
      <c r="L70" s="4">
        <v>131.2</v>
      </c>
      <c r="M70" s="4">
        <v>131.2</v>
      </c>
      <c r="N70" s="4" t="s">
        <v>196</v>
      </c>
      <c r="O70" s="4" t="s">
        <v>150</v>
      </c>
      <c r="P70" s="4" t="s">
        <v>32</v>
      </c>
      <c r="Q70" s="4">
        <v>0</v>
      </c>
      <c r="R70" s="9">
        <v>44490</v>
      </c>
      <c r="S70" s="6">
        <v>44494</v>
      </c>
      <c r="T70" s="4" t="s">
        <v>33</v>
      </c>
      <c r="U70" s="4">
        <v>131.2</v>
      </c>
      <c r="V70" s="4">
        <v>0</v>
      </c>
      <c r="W70" s="4">
        <v>0</v>
      </c>
    </row>
    <row r="71" s="4" customFormat="1" spans="1:24">
      <c r="A71" s="4">
        <v>16621868790</v>
      </c>
      <c r="B71" s="4" t="s">
        <v>25</v>
      </c>
      <c r="C71" s="4" t="s">
        <v>26</v>
      </c>
      <c r="D71" s="4" t="s">
        <v>105</v>
      </c>
      <c r="E71" s="4" t="s">
        <v>106</v>
      </c>
      <c r="F71" s="6">
        <v>44490</v>
      </c>
      <c r="G71" s="6">
        <v>44491</v>
      </c>
      <c r="H71" s="4">
        <v>1</v>
      </c>
      <c r="I71" s="4">
        <v>1</v>
      </c>
      <c r="J71" s="4">
        <v>1</v>
      </c>
      <c r="K71" s="4" t="s">
        <v>29</v>
      </c>
      <c r="L71" s="4">
        <v>224.43</v>
      </c>
      <c r="M71" s="4">
        <v>224.43</v>
      </c>
      <c r="N71" s="4" t="s">
        <v>197</v>
      </c>
      <c r="O71" s="4" t="s">
        <v>150</v>
      </c>
      <c r="P71" s="4" t="s">
        <v>32</v>
      </c>
      <c r="Q71" s="4">
        <v>0</v>
      </c>
      <c r="R71" s="9">
        <v>44490</v>
      </c>
      <c r="S71" s="6">
        <v>44494</v>
      </c>
      <c r="T71" s="4" t="s">
        <v>33</v>
      </c>
      <c r="U71" s="4">
        <v>224.43</v>
      </c>
      <c r="V71" s="4">
        <v>0</v>
      </c>
      <c r="W71" s="4">
        <v>0</v>
      </c>
      <c r="X71" s="4">
        <v>2281217</v>
      </c>
    </row>
    <row r="72" s="4" customFormat="1" spans="1:25">
      <c r="A72" s="4">
        <v>16622245788</v>
      </c>
      <c r="B72" s="4" t="s">
        <v>25</v>
      </c>
      <c r="C72" s="4" t="s">
        <v>26</v>
      </c>
      <c r="D72" s="4" t="s">
        <v>168</v>
      </c>
      <c r="E72" s="4" t="s">
        <v>169</v>
      </c>
      <c r="F72" s="6">
        <v>44490</v>
      </c>
      <c r="G72" s="6">
        <v>44491</v>
      </c>
      <c r="H72" s="4">
        <v>1</v>
      </c>
      <c r="I72" s="4">
        <v>1</v>
      </c>
      <c r="J72" s="4">
        <v>1</v>
      </c>
      <c r="K72" s="4" t="s">
        <v>29</v>
      </c>
      <c r="L72" s="4">
        <v>263.1</v>
      </c>
      <c r="M72" s="4">
        <v>263.1</v>
      </c>
      <c r="N72" s="4" t="s">
        <v>198</v>
      </c>
      <c r="O72" s="4" t="s">
        <v>150</v>
      </c>
      <c r="P72" s="4" t="s">
        <v>32</v>
      </c>
      <c r="Q72" s="4">
        <v>0</v>
      </c>
      <c r="R72" s="9">
        <v>44490</v>
      </c>
      <c r="S72" s="6">
        <v>44494</v>
      </c>
      <c r="T72" s="4" t="s">
        <v>33</v>
      </c>
      <c r="U72" s="4">
        <v>263.1</v>
      </c>
      <c r="V72" s="4">
        <v>0</v>
      </c>
      <c r="W72" s="4">
        <v>0</v>
      </c>
      <c r="X72" s="4">
        <v>2281250</v>
      </c>
      <c r="Y72" s="4">
        <v>103967532544</v>
      </c>
    </row>
    <row r="73" s="4" customFormat="1" spans="1:24">
      <c r="A73" s="4">
        <v>16622602786</v>
      </c>
      <c r="B73" s="4" t="s">
        <v>25</v>
      </c>
      <c r="C73" s="4" t="s">
        <v>26</v>
      </c>
      <c r="D73" s="4" t="s">
        <v>199</v>
      </c>
      <c r="E73" s="4" t="s">
        <v>200</v>
      </c>
      <c r="F73" s="6">
        <v>44490</v>
      </c>
      <c r="G73" s="6">
        <v>44491</v>
      </c>
      <c r="H73" s="4">
        <v>1</v>
      </c>
      <c r="I73" s="4">
        <v>1</v>
      </c>
      <c r="J73" s="4">
        <v>1</v>
      </c>
      <c r="K73" s="4" t="s">
        <v>29</v>
      </c>
      <c r="L73" s="4">
        <v>200.37</v>
      </c>
      <c r="M73" s="4">
        <v>200.37</v>
      </c>
      <c r="N73" s="4" t="s">
        <v>201</v>
      </c>
      <c r="O73" s="4" t="s">
        <v>150</v>
      </c>
      <c r="P73" s="4" t="s">
        <v>32</v>
      </c>
      <c r="Q73" s="4">
        <v>0</v>
      </c>
      <c r="R73" s="9">
        <v>44490</v>
      </c>
      <c r="S73" s="6">
        <v>44494</v>
      </c>
      <c r="T73" s="4" t="s">
        <v>33</v>
      </c>
      <c r="U73" s="4">
        <v>200.37</v>
      </c>
      <c r="V73" s="4">
        <v>0</v>
      </c>
      <c r="W73" s="4">
        <v>0</v>
      </c>
      <c r="X73" s="4">
        <v>2281274</v>
      </c>
    </row>
    <row r="74" s="4" customFormat="1" spans="1:23">
      <c r="A74" s="4">
        <v>16623143413</v>
      </c>
      <c r="B74" s="4" t="s">
        <v>25</v>
      </c>
      <c r="C74" s="4" t="s">
        <v>26</v>
      </c>
      <c r="D74" s="4" t="s">
        <v>191</v>
      </c>
      <c r="E74" s="4" t="s">
        <v>202</v>
      </c>
      <c r="F74" s="6">
        <v>44490</v>
      </c>
      <c r="G74" s="6">
        <v>44491</v>
      </c>
      <c r="H74" s="4">
        <v>1</v>
      </c>
      <c r="I74" s="4">
        <v>1</v>
      </c>
      <c r="J74" s="4">
        <v>1</v>
      </c>
      <c r="K74" s="4" t="s">
        <v>29</v>
      </c>
      <c r="L74" s="4">
        <v>421</v>
      </c>
      <c r="M74" s="4">
        <v>421</v>
      </c>
      <c r="N74" s="4" t="s">
        <v>203</v>
      </c>
      <c r="O74" s="4" t="s">
        <v>150</v>
      </c>
      <c r="P74" s="4" t="s">
        <v>32</v>
      </c>
      <c r="Q74" s="4">
        <v>0</v>
      </c>
      <c r="R74" s="9">
        <v>44490</v>
      </c>
      <c r="S74" s="6">
        <v>44494</v>
      </c>
      <c r="T74" s="4" t="s">
        <v>33</v>
      </c>
      <c r="U74" s="4">
        <v>421</v>
      </c>
      <c r="V74" s="4">
        <v>0</v>
      </c>
      <c r="W74" s="4">
        <v>0</v>
      </c>
    </row>
    <row r="75" s="4" customFormat="1" spans="1:24">
      <c r="A75" s="4">
        <v>16623213954</v>
      </c>
      <c r="B75" s="4" t="s">
        <v>25</v>
      </c>
      <c r="C75" s="4" t="s">
        <v>26</v>
      </c>
      <c r="D75" s="4" t="s">
        <v>204</v>
      </c>
      <c r="E75" s="4" t="s">
        <v>205</v>
      </c>
      <c r="F75" s="6">
        <v>44490</v>
      </c>
      <c r="G75" s="6">
        <v>44491</v>
      </c>
      <c r="H75" s="4">
        <v>1</v>
      </c>
      <c r="I75" s="4">
        <v>1</v>
      </c>
      <c r="J75" s="4">
        <v>1</v>
      </c>
      <c r="K75" s="4" t="s">
        <v>29</v>
      </c>
      <c r="L75" s="4">
        <v>111.73</v>
      </c>
      <c r="M75" s="4">
        <v>111.73</v>
      </c>
      <c r="N75" s="4" t="s">
        <v>206</v>
      </c>
      <c r="O75" s="4" t="s">
        <v>150</v>
      </c>
      <c r="P75" s="4" t="s">
        <v>32</v>
      </c>
      <c r="Q75" s="4">
        <v>0</v>
      </c>
      <c r="R75" s="9">
        <v>44490</v>
      </c>
      <c r="S75" s="6">
        <v>44494</v>
      </c>
      <c r="T75" s="4" t="s">
        <v>33</v>
      </c>
      <c r="U75" s="4">
        <v>111.73</v>
      </c>
      <c r="V75" s="4">
        <v>0</v>
      </c>
      <c r="W75" s="4">
        <v>0</v>
      </c>
      <c r="X75" s="4">
        <v>2281321</v>
      </c>
    </row>
    <row r="76" s="4" customFormat="1" spans="1:24">
      <c r="A76" s="4">
        <v>16623284122</v>
      </c>
      <c r="B76" s="4" t="s">
        <v>25</v>
      </c>
      <c r="C76" s="4" t="s">
        <v>26</v>
      </c>
      <c r="D76" s="4" t="s">
        <v>34</v>
      </c>
      <c r="E76" s="4" t="s">
        <v>35</v>
      </c>
      <c r="F76" s="6">
        <v>44490</v>
      </c>
      <c r="G76" s="6">
        <v>44491</v>
      </c>
      <c r="H76" s="4">
        <v>1</v>
      </c>
      <c r="I76" s="4">
        <v>1</v>
      </c>
      <c r="J76" s="4">
        <v>1</v>
      </c>
      <c r="K76" s="4" t="s">
        <v>29</v>
      </c>
      <c r="L76" s="4">
        <v>213.13</v>
      </c>
      <c r="M76" s="4">
        <v>213.13</v>
      </c>
      <c r="N76" s="4" t="s">
        <v>207</v>
      </c>
      <c r="O76" s="4" t="s">
        <v>150</v>
      </c>
      <c r="P76" s="4" t="s">
        <v>32</v>
      </c>
      <c r="Q76" s="4">
        <v>0</v>
      </c>
      <c r="R76" s="9">
        <v>44490</v>
      </c>
      <c r="S76" s="6">
        <v>44494</v>
      </c>
      <c r="T76" s="4" t="s">
        <v>33</v>
      </c>
      <c r="U76" s="4">
        <v>213.13</v>
      </c>
      <c r="V76" s="4">
        <v>0</v>
      </c>
      <c r="W76" s="4">
        <v>0</v>
      </c>
      <c r="X76" s="4">
        <v>2281330</v>
      </c>
    </row>
    <row r="77" s="4" customFormat="1" spans="1:24">
      <c r="A77" s="4">
        <v>16623439990</v>
      </c>
      <c r="B77" s="4" t="s">
        <v>25</v>
      </c>
      <c r="C77" s="4" t="s">
        <v>26</v>
      </c>
      <c r="D77" s="4" t="s">
        <v>208</v>
      </c>
      <c r="E77" s="4" t="s">
        <v>209</v>
      </c>
      <c r="F77" s="6">
        <v>44490</v>
      </c>
      <c r="G77" s="6">
        <v>44491</v>
      </c>
      <c r="H77" s="4">
        <v>1</v>
      </c>
      <c r="I77" s="4">
        <v>1</v>
      </c>
      <c r="J77" s="4">
        <v>1</v>
      </c>
      <c r="K77" s="4" t="s">
        <v>29</v>
      </c>
      <c r="L77" s="4">
        <v>338.65</v>
      </c>
      <c r="M77" s="4">
        <v>338.65</v>
      </c>
      <c r="N77" s="4" t="s">
        <v>210</v>
      </c>
      <c r="O77" s="4" t="s">
        <v>150</v>
      </c>
      <c r="P77" s="4" t="s">
        <v>32</v>
      </c>
      <c r="Q77" s="4">
        <v>0</v>
      </c>
      <c r="R77" s="9">
        <v>44490</v>
      </c>
      <c r="S77" s="6">
        <v>44494</v>
      </c>
      <c r="T77" s="4" t="s">
        <v>33</v>
      </c>
      <c r="U77" s="4">
        <v>338.65</v>
      </c>
      <c r="V77" s="4">
        <v>0</v>
      </c>
      <c r="W77" s="4">
        <v>0</v>
      </c>
      <c r="X77" s="4">
        <v>2281344</v>
      </c>
    </row>
    <row r="78" s="4" customFormat="1" spans="1:23">
      <c r="A78" s="4">
        <v>16623715016</v>
      </c>
      <c r="B78" s="4" t="s">
        <v>25</v>
      </c>
      <c r="C78" s="4" t="s">
        <v>26</v>
      </c>
      <c r="D78" s="4" t="s">
        <v>211</v>
      </c>
      <c r="E78" s="4" t="s">
        <v>212</v>
      </c>
      <c r="F78" s="6">
        <v>44490</v>
      </c>
      <c r="G78" s="6">
        <v>44491</v>
      </c>
      <c r="H78" s="4">
        <v>1</v>
      </c>
      <c r="I78" s="4">
        <v>1</v>
      </c>
      <c r="J78" s="4">
        <v>1</v>
      </c>
      <c r="K78" s="4" t="s">
        <v>29</v>
      </c>
      <c r="L78" s="4">
        <v>214.44</v>
      </c>
      <c r="M78" s="4">
        <v>214.44</v>
      </c>
      <c r="N78" s="4" t="s">
        <v>213</v>
      </c>
      <c r="O78" s="4" t="s">
        <v>150</v>
      </c>
      <c r="P78" s="4" t="s">
        <v>32</v>
      </c>
      <c r="Q78" s="4">
        <v>0</v>
      </c>
      <c r="R78" s="9">
        <v>44490</v>
      </c>
      <c r="S78" s="6">
        <v>44494</v>
      </c>
      <c r="T78" s="4" t="s">
        <v>33</v>
      </c>
      <c r="U78" s="4">
        <v>214.44</v>
      </c>
      <c r="V78" s="4">
        <v>0</v>
      </c>
      <c r="W78" s="4">
        <v>0</v>
      </c>
    </row>
    <row r="79" s="4" customFormat="1" spans="1:23">
      <c r="A79" s="4">
        <v>16623847981</v>
      </c>
      <c r="B79" s="4" t="s">
        <v>25</v>
      </c>
      <c r="C79" s="4" t="s">
        <v>26</v>
      </c>
      <c r="D79" s="4" t="s">
        <v>211</v>
      </c>
      <c r="E79" s="4" t="s">
        <v>212</v>
      </c>
      <c r="F79" s="6">
        <v>44490</v>
      </c>
      <c r="G79" s="6">
        <v>44491</v>
      </c>
      <c r="H79" s="4">
        <v>1</v>
      </c>
      <c r="I79" s="4">
        <v>1</v>
      </c>
      <c r="J79" s="4">
        <v>1</v>
      </c>
      <c r="K79" s="4" t="s">
        <v>29</v>
      </c>
      <c r="L79" s="4">
        <v>214.44</v>
      </c>
      <c r="M79" s="4">
        <v>214.44</v>
      </c>
      <c r="N79" s="4" t="s">
        <v>214</v>
      </c>
      <c r="O79" s="4" t="s">
        <v>150</v>
      </c>
      <c r="P79" s="4" t="s">
        <v>32</v>
      </c>
      <c r="Q79" s="4">
        <v>0</v>
      </c>
      <c r="R79" s="9">
        <v>44490</v>
      </c>
      <c r="S79" s="6">
        <v>44494</v>
      </c>
      <c r="T79" s="4" t="s">
        <v>33</v>
      </c>
      <c r="U79" s="4">
        <v>214.44</v>
      </c>
      <c r="V79" s="4">
        <v>0</v>
      </c>
      <c r="W79" s="4">
        <v>0</v>
      </c>
    </row>
    <row r="80" s="4" customFormat="1" spans="1:24">
      <c r="A80" s="4">
        <v>16623852668</v>
      </c>
      <c r="B80" s="4" t="s">
        <v>25</v>
      </c>
      <c r="C80" s="4" t="s">
        <v>26</v>
      </c>
      <c r="D80" s="4" t="s">
        <v>211</v>
      </c>
      <c r="E80" s="4" t="s">
        <v>212</v>
      </c>
      <c r="F80" s="6">
        <v>44490</v>
      </c>
      <c r="G80" s="6">
        <v>44491</v>
      </c>
      <c r="H80" s="4">
        <v>1</v>
      </c>
      <c r="I80" s="4">
        <v>1</v>
      </c>
      <c r="J80" s="4">
        <v>1</v>
      </c>
      <c r="K80" s="4" t="s">
        <v>29</v>
      </c>
      <c r="L80" s="4">
        <v>214.44</v>
      </c>
      <c r="M80" s="4">
        <v>214.44</v>
      </c>
      <c r="N80" s="4" t="s">
        <v>215</v>
      </c>
      <c r="O80" s="4" t="s">
        <v>150</v>
      </c>
      <c r="P80" s="4" t="s">
        <v>32</v>
      </c>
      <c r="Q80" s="4">
        <v>0</v>
      </c>
      <c r="R80" s="9">
        <v>44490</v>
      </c>
      <c r="S80" s="6">
        <v>44494</v>
      </c>
      <c r="T80" s="4" t="s">
        <v>33</v>
      </c>
      <c r="U80" s="4">
        <v>214.44</v>
      </c>
      <c r="V80" s="4">
        <v>0</v>
      </c>
      <c r="W80" s="4">
        <v>0</v>
      </c>
      <c r="X80" s="4">
        <v>2281376</v>
      </c>
    </row>
    <row r="81" s="4" customFormat="1" spans="1:24">
      <c r="A81" s="4">
        <v>16623947140</v>
      </c>
      <c r="B81" s="4" t="s">
        <v>25</v>
      </c>
      <c r="C81" s="4" t="s">
        <v>26</v>
      </c>
      <c r="D81" s="4" t="s">
        <v>211</v>
      </c>
      <c r="E81" s="4" t="s">
        <v>216</v>
      </c>
      <c r="F81" s="6">
        <v>44490</v>
      </c>
      <c r="G81" s="6">
        <v>44491</v>
      </c>
      <c r="H81" s="4">
        <v>1</v>
      </c>
      <c r="I81" s="4">
        <v>1</v>
      </c>
      <c r="J81" s="4">
        <v>1</v>
      </c>
      <c r="K81" s="4" t="s">
        <v>29</v>
      </c>
      <c r="L81" s="4">
        <v>292.23</v>
      </c>
      <c r="M81" s="4">
        <v>292.23</v>
      </c>
      <c r="N81" s="4" t="s">
        <v>217</v>
      </c>
      <c r="O81" s="4" t="s">
        <v>150</v>
      </c>
      <c r="P81" s="4" t="s">
        <v>32</v>
      </c>
      <c r="Q81" s="4">
        <v>0</v>
      </c>
      <c r="R81" s="9">
        <v>44490</v>
      </c>
      <c r="S81" s="6">
        <v>44494</v>
      </c>
      <c r="T81" s="4" t="s">
        <v>33</v>
      </c>
      <c r="U81" s="4">
        <v>292.23</v>
      </c>
      <c r="V81" s="4">
        <v>0</v>
      </c>
      <c r="W81" s="4">
        <v>0</v>
      </c>
      <c r="X81" s="4">
        <v>2281383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89"/>
  <sheetViews>
    <sheetView tabSelected="1" workbookViewId="0">
      <selection activeCell="A84" sqref="A84:E89"/>
    </sheetView>
  </sheetViews>
  <sheetFormatPr defaultColWidth="9" defaultRowHeight="13.5"/>
  <cols>
    <col min="1" max="1" width="13.625" style="4" customWidth="1"/>
    <col min="2" max="3" width="11.5" style="4"/>
    <col min="4" max="5" width="9.375" style="4"/>
    <col min="6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218</v>
      </c>
    </row>
    <row r="2" s="4" customFormat="1" hidden="1" spans="1:9">
      <c r="A2" s="4">
        <v>16514810687</v>
      </c>
      <c r="B2" s="6">
        <v>44486</v>
      </c>
      <c r="C2" s="6">
        <v>44489</v>
      </c>
      <c r="D2" s="4">
        <v>571.62</v>
      </c>
      <c r="E2" s="4" t="str">
        <f>VLOOKUP(A2,HOP!A:L,12,0)</f>
        <v>571.62</v>
      </c>
      <c r="F2" s="4" t="str">
        <f>VLOOKUP(A2,HOP!A:C,3,0)</f>
        <v>2275585</v>
      </c>
      <c r="G2" s="4">
        <f>D2-E2</f>
        <v>0</v>
      </c>
      <c r="H2" s="4" t="str">
        <f>$H$1&amp;F2</f>
        <v>，2275585</v>
      </c>
      <c r="I2" s="4" t="str">
        <f>VLOOKUP(A2,HOP!A:T,20,0)</f>
        <v>直连</v>
      </c>
    </row>
    <row r="3" s="4" customFormat="1" hidden="1" spans="1:9">
      <c r="A3" s="4">
        <v>16530623169</v>
      </c>
      <c r="B3" s="6">
        <v>44487</v>
      </c>
      <c r="C3" s="6">
        <v>44489</v>
      </c>
      <c r="D3" s="4">
        <v>426.26</v>
      </c>
      <c r="E3" s="4" t="str">
        <f>VLOOKUP(A3,HOP!A:L,12,0)</f>
        <v>426.26</v>
      </c>
      <c r="F3" s="4" t="str">
        <f>VLOOKUP(A3,HOP!A:C,3,0)</f>
        <v>2276391</v>
      </c>
      <c r="G3" s="4">
        <f t="shared" ref="G3:G34" si="0">D3-E3</f>
        <v>0</v>
      </c>
      <c r="H3" s="4" t="str">
        <f t="shared" ref="H3:H34" si="1">$H$1&amp;F3</f>
        <v>，2276391</v>
      </c>
      <c r="I3" s="4" t="str">
        <f>VLOOKUP(A3,HOP!A:T,20,0)</f>
        <v>直采</v>
      </c>
    </row>
    <row r="4" s="4" customFormat="1" hidden="1" spans="1:9">
      <c r="A4" s="4">
        <v>16538726067</v>
      </c>
      <c r="B4" s="6">
        <v>44488</v>
      </c>
      <c r="C4" s="6">
        <v>44489</v>
      </c>
      <c r="D4" s="4">
        <v>657.54</v>
      </c>
      <c r="E4" s="4" t="str">
        <f>VLOOKUP(A4,HOP!A:L,12,0)</f>
        <v>657.54</v>
      </c>
      <c r="F4" s="4" t="str">
        <f>VLOOKUP(A4,HOP!A:C,3,0)</f>
        <v>2276854</v>
      </c>
      <c r="G4" s="4">
        <f t="shared" si="0"/>
        <v>0</v>
      </c>
      <c r="H4" s="4" t="str">
        <f t="shared" si="1"/>
        <v>，2276854</v>
      </c>
      <c r="I4" s="4" t="str">
        <f>VLOOKUP(A4,HOP!A:T,20,0)</f>
        <v>直连</v>
      </c>
    </row>
    <row r="5" s="4" customFormat="1" hidden="1" spans="1:9">
      <c r="A5" s="4">
        <v>16548452664</v>
      </c>
      <c r="B5" s="6">
        <v>44488</v>
      </c>
      <c r="C5" s="6">
        <v>44489</v>
      </c>
      <c r="D5" s="4">
        <v>252.67</v>
      </c>
      <c r="E5" s="4" t="str">
        <f>VLOOKUP(A5,HOP!A:L,12,0)</f>
        <v>252.67</v>
      </c>
      <c r="F5" s="4" t="str">
        <f>VLOOKUP(A5,HOP!A:C,3,0)</f>
        <v>2277508</v>
      </c>
      <c r="G5" s="4">
        <f t="shared" si="0"/>
        <v>0</v>
      </c>
      <c r="H5" s="4" t="str">
        <f t="shared" si="1"/>
        <v>，2277508</v>
      </c>
      <c r="I5" s="4" t="str">
        <f>VLOOKUP(A5,HOP!A:T,20,0)</f>
        <v>直连</v>
      </c>
    </row>
    <row r="6" s="4" customFormat="1" hidden="1" spans="1:9">
      <c r="A6" s="4">
        <v>16550252885</v>
      </c>
      <c r="B6" s="6">
        <v>44485</v>
      </c>
      <c r="C6" s="6">
        <v>44489</v>
      </c>
      <c r="D6" s="4">
        <v>1632.12</v>
      </c>
      <c r="E6" s="4" t="str">
        <f>VLOOKUP(A6,HOP!A:L,12,0)</f>
        <v>1632.12</v>
      </c>
      <c r="F6" s="4" t="str">
        <f>VLOOKUP(A6,HOP!A:C,3,0)</f>
        <v>2277769</v>
      </c>
      <c r="G6" s="4">
        <f t="shared" si="0"/>
        <v>0</v>
      </c>
      <c r="H6" s="4" t="str">
        <f t="shared" si="1"/>
        <v>，2277769</v>
      </c>
      <c r="I6" s="4" t="str">
        <f>VLOOKUP(A6,HOP!A:T,20,0)</f>
        <v>直连</v>
      </c>
    </row>
    <row r="7" s="4" customFormat="1" hidden="1" spans="1:9">
      <c r="A7" s="4">
        <v>16550742480</v>
      </c>
      <c r="B7" s="6">
        <v>44484</v>
      </c>
      <c r="C7" s="6">
        <v>44489</v>
      </c>
      <c r="D7" s="4">
        <v>1198.38</v>
      </c>
      <c r="E7" s="4" t="str">
        <f>VLOOKUP(A7,HOP!A:L,12,0)</f>
        <v>1198.38</v>
      </c>
      <c r="F7" s="4" t="str">
        <f>VLOOKUP(A7,HOP!A:C,3,0)</f>
        <v>2277822</v>
      </c>
      <c r="G7" s="4">
        <f t="shared" si="0"/>
        <v>0</v>
      </c>
      <c r="H7" s="4" t="str">
        <f t="shared" si="1"/>
        <v>，2277822</v>
      </c>
      <c r="I7" s="4" t="str">
        <f>VLOOKUP(A7,HOP!A:T,20,0)</f>
        <v>直连</v>
      </c>
    </row>
    <row r="8" s="4" customFormat="1" hidden="1" spans="1:9">
      <c r="A8" s="4">
        <v>16574979921</v>
      </c>
      <c r="B8" s="6">
        <v>44488</v>
      </c>
      <c r="C8" s="6">
        <v>44489</v>
      </c>
      <c r="D8" s="4">
        <v>490.3</v>
      </c>
      <c r="E8" s="4" t="str">
        <f>VLOOKUP(A8,HOP!A:L,12,0)</f>
        <v>490.30</v>
      </c>
      <c r="F8" s="4" t="str">
        <f>VLOOKUP(A8,HOP!A:C,3,0)</f>
        <v>2279026</v>
      </c>
      <c r="G8" s="4">
        <f t="shared" si="0"/>
        <v>0</v>
      </c>
      <c r="H8" s="4" t="str">
        <f t="shared" si="1"/>
        <v>，2279026</v>
      </c>
      <c r="I8" s="4" t="str">
        <f>VLOOKUP(A8,HOP!A:T,20,0)</f>
        <v>直采</v>
      </c>
    </row>
    <row r="9" s="4" customFormat="1" hidden="1" spans="1:9">
      <c r="A9" s="4">
        <v>16585050163</v>
      </c>
      <c r="B9" s="6">
        <v>44488</v>
      </c>
      <c r="C9" s="6">
        <v>44489</v>
      </c>
      <c r="D9" s="4">
        <v>443.76</v>
      </c>
      <c r="E9" s="4" t="str">
        <f>VLOOKUP(A9,HOP!A:L,12,0)</f>
        <v>443.76</v>
      </c>
      <c r="F9" s="4" t="str">
        <f>VLOOKUP(A9,HOP!A:C,3,0)</f>
        <v>2279540</v>
      </c>
      <c r="G9" s="4">
        <f t="shared" si="0"/>
        <v>0</v>
      </c>
      <c r="H9" s="4" t="str">
        <f t="shared" si="1"/>
        <v>，2279540</v>
      </c>
      <c r="I9" s="4" t="str">
        <f>VLOOKUP(A9,HOP!A:T,20,0)</f>
        <v>直连</v>
      </c>
    </row>
    <row r="10" s="4" customFormat="1" hidden="1" spans="1:9">
      <c r="A10" s="4">
        <v>16585939683</v>
      </c>
      <c r="B10" s="6">
        <v>44488</v>
      </c>
      <c r="C10" s="6">
        <v>44489</v>
      </c>
      <c r="D10" s="4">
        <v>176</v>
      </c>
      <c r="E10" s="4" t="str">
        <f>VLOOKUP(A10,HOP!A:L,12,0)</f>
        <v>176.00</v>
      </c>
      <c r="F10" s="4" t="str">
        <f>VLOOKUP(A10,HOP!A:C,3,0)</f>
        <v>2279605</v>
      </c>
      <c r="G10" s="4">
        <f t="shared" si="0"/>
        <v>0</v>
      </c>
      <c r="H10" s="4" t="str">
        <f t="shared" si="1"/>
        <v>，2279605</v>
      </c>
      <c r="I10" s="4" t="str">
        <f>VLOOKUP(A10,HOP!A:T,20,0)</f>
        <v>直采</v>
      </c>
    </row>
    <row r="11" s="4" customFormat="1" hidden="1" spans="1:9">
      <c r="A11" s="4">
        <v>16586453049</v>
      </c>
      <c r="B11" s="6">
        <v>44488</v>
      </c>
      <c r="C11" s="6">
        <v>44489</v>
      </c>
      <c r="D11" s="4">
        <v>748.53</v>
      </c>
      <c r="E11" s="4" t="str">
        <f>VLOOKUP(A11,HOP!A:L,12,0)</f>
        <v>748.53</v>
      </c>
      <c r="F11" s="4" t="str">
        <f>VLOOKUP(A11,HOP!A:C,3,0)</f>
        <v>2279658</v>
      </c>
      <c r="G11" s="4">
        <f t="shared" si="0"/>
        <v>0</v>
      </c>
      <c r="H11" s="4" t="str">
        <f t="shared" si="1"/>
        <v>，2279658</v>
      </c>
      <c r="I11" s="4" t="str">
        <f>VLOOKUP(A11,HOP!A:T,20,0)</f>
        <v>直连</v>
      </c>
    </row>
    <row r="12" s="4" customFormat="1" hidden="1" spans="1:9">
      <c r="A12" s="4">
        <v>16587036920</v>
      </c>
      <c r="B12" s="6">
        <v>44487</v>
      </c>
      <c r="C12" s="6">
        <v>44489</v>
      </c>
      <c r="D12" s="4">
        <v>247.2</v>
      </c>
      <c r="E12" s="4" t="str">
        <f>VLOOKUP(A12,HOP!A:L,12,0)</f>
        <v>247.20</v>
      </c>
      <c r="F12" s="4" t="str">
        <f>VLOOKUP(A12,HOP!A:C,3,0)</f>
        <v>2279717</v>
      </c>
      <c r="G12" s="4">
        <f t="shared" si="0"/>
        <v>0</v>
      </c>
      <c r="H12" s="4" t="str">
        <f t="shared" si="1"/>
        <v>，2279717</v>
      </c>
      <c r="I12" s="4" t="str">
        <f>VLOOKUP(A12,HOP!A:T,20,0)</f>
        <v>直连</v>
      </c>
    </row>
    <row r="13" s="4" customFormat="1" hidden="1" spans="1:9">
      <c r="A13" s="4">
        <v>16594226346</v>
      </c>
      <c r="B13" s="6">
        <v>44488</v>
      </c>
      <c r="C13" s="6">
        <v>44489</v>
      </c>
      <c r="D13" s="4">
        <v>504.74</v>
      </c>
      <c r="E13" s="4" t="str">
        <f>VLOOKUP(A13,HOP!A:L,12,0)</f>
        <v>504.74</v>
      </c>
      <c r="F13" s="4" t="str">
        <f>VLOOKUP(A13,HOP!A:C,3,0)</f>
        <v>2280073</v>
      </c>
      <c r="G13" s="4">
        <f t="shared" si="0"/>
        <v>0</v>
      </c>
      <c r="H13" s="4" t="str">
        <f t="shared" si="1"/>
        <v>，2280073</v>
      </c>
      <c r="I13" s="4" t="str">
        <f>VLOOKUP(A13,HOP!A:T,20,0)</f>
        <v>直连</v>
      </c>
    </row>
    <row r="14" s="4" customFormat="1" hidden="1" spans="1:9">
      <c r="A14" s="4">
        <v>16594488162</v>
      </c>
      <c r="B14" s="6">
        <v>44488</v>
      </c>
      <c r="C14" s="6">
        <v>44489</v>
      </c>
      <c r="D14" s="4">
        <v>155.77</v>
      </c>
      <c r="E14" s="4" t="str">
        <f>VLOOKUP(A14,HOP!A:L,12,0)</f>
        <v>155.77</v>
      </c>
      <c r="F14" s="4" t="str">
        <f>VLOOKUP(A14,HOP!A:C,3,0)</f>
        <v>2280096</v>
      </c>
      <c r="G14" s="4">
        <f t="shared" si="0"/>
        <v>0</v>
      </c>
      <c r="H14" s="4" t="str">
        <f t="shared" si="1"/>
        <v>，2280096</v>
      </c>
      <c r="I14" s="4" t="str">
        <f>VLOOKUP(A14,HOP!A:T,20,0)</f>
        <v>直连</v>
      </c>
    </row>
    <row r="15" s="4" customFormat="1" hidden="1" spans="1:9">
      <c r="A15" s="4">
        <v>16594500173</v>
      </c>
      <c r="B15" s="6">
        <v>44488</v>
      </c>
      <c r="C15" s="6">
        <v>44489</v>
      </c>
      <c r="D15" s="4">
        <v>147.56</v>
      </c>
      <c r="E15" s="4" t="str">
        <f>VLOOKUP(A15,HOP!A:L,12,0)</f>
        <v>147.56</v>
      </c>
      <c r="F15" s="4" t="str">
        <f>VLOOKUP(A15,HOP!A:C,3,0)</f>
        <v>2280098</v>
      </c>
      <c r="G15" s="4">
        <f t="shared" si="0"/>
        <v>0</v>
      </c>
      <c r="H15" s="4" t="str">
        <f t="shared" si="1"/>
        <v>，2280098</v>
      </c>
      <c r="I15" s="4" t="str">
        <f>VLOOKUP(A15,HOP!A:T,20,0)</f>
        <v>直连</v>
      </c>
    </row>
    <row r="16" s="4" customFormat="1" hidden="1" spans="1:9">
      <c r="A16" s="4">
        <v>16594697342</v>
      </c>
      <c r="B16" s="6">
        <v>44488</v>
      </c>
      <c r="C16" s="6">
        <v>44489</v>
      </c>
      <c r="D16" s="4">
        <v>204.3</v>
      </c>
      <c r="E16" s="4" t="str">
        <f>VLOOKUP(A16,HOP!A:L,12,0)</f>
        <v>204.30</v>
      </c>
      <c r="F16" s="4" t="str">
        <f>VLOOKUP(A16,HOP!A:C,3,0)</f>
        <v>2280110</v>
      </c>
      <c r="G16" s="4">
        <f t="shared" si="0"/>
        <v>0</v>
      </c>
      <c r="H16" s="4" t="str">
        <f t="shared" si="1"/>
        <v>，2280110</v>
      </c>
      <c r="I16" s="4" t="str">
        <f>VLOOKUP(A16,HOP!A:T,20,0)</f>
        <v>直连</v>
      </c>
    </row>
    <row r="17" s="4" customFormat="1" hidden="1" spans="1:9">
      <c r="A17" s="4">
        <v>16594867239</v>
      </c>
      <c r="B17" s="6">
        <v>44488</v>
      </c>
      <c r="C17" s="6">
        <v>44489</v>
      </c>
      <c r="D17" s="4">
        <v>125.84</v>
      </c>
      <c r="E17" s="4" t="str">
        <f>VLOOKUP(A17,HOP!A:L,12,0)</f>
        <v>125.84</v>
      </c>
      <c r="F17" s="4" t="str">
        <f>VLOOKUP(A17,HOP!A:C,3,0)</f>
        <v>2280120</v>
      </c>
      <c r="G17" s="4">
        <f t="shared" si="0"/>
        <v>0</v>
      </c>
      <c r="H17" s="4" t="str">
        <f t="shared" si="1"/>
        <v>，2280120</v>
      </c>
      <c r="I17" s="4" t="str">
        <f>VLOOKUP(A17,HOP!A:T,20,0)</f>
        <v>直连</v>
      </c>
    </row>
    <row r="18" s="4" customFormat="1" hidden="1" spans="1:9">
      <c r="A18" s="4">
        <v>16595031480</v>
      </c>
      <c r="B18" s="6">
        <v>44488</v>
      </c>
      <c r="C18" s="6">
        <v>44489</v>
      </c>
      <c r="D18" s="4">
        <v>109.68</v>
      </c>
      <c r="E18" s="4" t="str">
        <f>VLOOKUP(A18,HOP!A:L,12,0)</f>
        <v>109.68</v>
      </c>
      <c r="F18" s="4" t="str">
        <f>VLOOKUP(A18,HOP!A:C,3,0)</f>
        <v>2280132</v>
      </c>
      <c r="G18" s="4">
        <f t="shared" si="0"/>
        <v>0</v>
      </c>
      <c r="H18" s="4" t="str">
        <f t="shared" si="1"/>
        <v>，2280132</v>
      </c>
      <c r="I18" s="4" t="str">
        <f>VLOOKUP(A18,HOP!A:T,20,0)</f>
        <v>直连</v>
      </c>
    </row>
    <row r="19" s="4" customFormat="1" hidden="1" spans="1:9">
      <c r="A19" s="4">
        <v>16595142840</v>
      </c>
      <c r="B19" s="6">
        <v>44488</v>
      </c>
      <c r="C19" s="6">
        <v>44489</v>
      </c>
      <c r="D19" s="4">
        <v>116.85</v>
      </c>
      <c r="E19" s="4" t="str">
        <f>VLOOKUP(A19,HOP!A:L,12,0)</f>
        <v>116.85</v>
      </c>
      <c r="F19" s="4" t="str">
        <f>VLOOKUP(A19,HOP!A:C,3,0)</f>
        <v>2280143</v>
      </c>
      <c r="G19" s="4">
        <f t="shared" si="0"/>
        <v>0</v>
      </c>
      <c r="H19" s="4" t="str">
        <f t="shared" si="1"/>
        <v>，2280143</v>
      </c>
      <c r="I19" s="4" t="str">
        <f>VLOOKUP(A19,HOP!A:T,20,0)</f>
        <v>直连</v>
      </c>
    </row>
    <row r="20" s="4" customFormat="1" hidden="1" spans="1:9">
      <c r="A20" s="4">
        <v>16599404991</v>
      </c>
      <c r="B20" s="6">
        <v>44488</v>
      </c>
      <c r="C20" s="6">
        <v>44489</v>
      </c>
      <c r="D20" s="4">
        <v>210.01</v>
      </c>
      <c r="E20" s="4" t="str">
        <f>VLOOKUP(A20,HOP!A:L,12,0)</f>
        <v>210.01</v>
      </c>
      <c r="F20" s="4" t="str">
        <f>VLOOKUP(A20,HOP!A:C,3,0)</f>
        <v>2280206</v>
      </c>
      <c r="G20" s="4">
        <f t="shared" si="0"/>
        <v>0</v>
      </c>
      <c r="H20" s="4" t="str">
        <f t="shared" si="1"/>
        <v>，2280206</v>
      </c>
      <c r="I20" s="4" t="str">
        <f>VLOOKUP(A20,HOP!A:T,20,0)</f>
        <v>直连</v>
      </c>
    </row>
    <row r="21" s="4" customFormat="1" hidden="1" spans="1:9">
      <c r="A21" s="4">
        <v>16601181907</v>
      </c>
      <c r="B21" s="6">
        <v>44488</v>
      </c>
      <c r="C21" s="6">
        <v>44489</v>
      </c>
      <c r="D21" s="4">
        <v>115.83</v>
      </c>
      <c r="E21" s="4" t="str">
        <f>VLOOKUP(A21,HOP!A:L,12,0)</f>
        <v>115.83</v>
      </c>
      <c r="F21" s="4" t="str">
        <f>VLOOKUP(A21,HOP!A:C,3,0)</f>
        <v>2280314</v>
      </c>
      <c r="G21" s="4">
        <f t="shared" si="0"/>
        <v>0</v>
      </c>
      <c r="H21" s="4" t="str">
        <f t="shared" si="1"/>
        <v>，2280314</v>
      </c>
      <c r="I21" s="4" t="str">
        <f>VLOOKUP(A21,HOP!A:T,20,0)</f>
        <v>直连</v>
      </c>
    </row>
    <row r="22" s="5" customFormat="1" spans="1:11">
      <c r="A22" s="7">
        <v>16541454319</v>
      </c>
      <c r="B22" s="8">
        <v>44484</v>
      </c>
      <c r="C22" s="8">
        <v>44486</v>
      </c>
      <c r="D22" s="7">
        <v>-459.26</v>
      </c>
      <c r="E22" s="7" t="e">
        <f>VLOOKUP(A22,HOP!A:L,12,0)</f>
        <v>#N/A</v>
      </c>
      <c r="F22" s="7">
        <v>2277249</v>
      </c>
      <c r="G22" s="7" t="e">
        <f t="shared" si="0"/>
        <v>#N/A</v>
      </c>
      <c r="H22" s="7" t="str">
        <f t="shared" si="1"/>
        <v>，2277249</v>
      </c>
      <c r="I22" s="7" t="e">
        <f>VLOOKUP(A22,HOP!A:T,20,0)</f>
        <v>#N/A</v>
      </c>
      <c r="J22" s="7" t="s">
        <v>219</v>
      </c>
      <c r="K22" s="7"/>
    </row>
    <row r="23" s="4" customFormat="1" hidden="1" spans="1:9">
      <c r="A23" s="4">
        <v>16485477258</v>
      </c>
      <c r="B23" s="6">
        <v>44479</v>
      </c>
      <c r="C23" s="6">
        <v>44490</v>
      </c>
      <c r="D23" s="4">
        <v>3174.33</v>
      </c>
      <c r="E23" s="4" t="str">
        <f>VLOOKUP(A23,HOP!A:L,12,0)</f>
        <v>3174.33</v>
      </c>
      <c r="F23" s="4" t="str">
        <f>VLOOKUP(A23,HOP!A:C,3,0)</f>
        <v>2273770</v>
      </c>
      <c r="G23" s="4">
        <f t="shared" si="0"/>
        <v>0</v>
      </c>
      <c r="H23" s="4" t="str">
        <f t="shared" si="1"/>
        <v>，2273770</v>
      </c>
      <c r="I23" s="4" t="str">
        <f>VLOOKUP(A23,HOP!A:T,20,0)</f>
        <v>直连</v>
      </c>
    </row>
    <row r="24" s="4" customFormat="1" hidden="1" spans="1:9">
      <c r="A24" s="4">
        <v>16581301076</v>
      </c>
      <c r="B24" s="6">
        <v>44488</v>
      </c>
      <c r="C24" s="6">
        <v>44490</v>
      </c>
      <c r="D24" s="4">
        <v>783.6</v>
      </c>
      <c r="E24" s="4" t="str">
        <f>VLOOKUP(A24,HOP!A:L,12,0)</f>
        <v>783.60</v>
      </c>
      <c r="F24" s="4" t="str">
        <f>VLOOKUP(A24,HOP!A:C,3,0)</f>
        <v>2279134</v>
      </c>
      <c r="G24" s="4">
        <f t="shared" si="0"/>
        <v>0</v>
      </c>
      <c r="H24" s="4" t="str">
        <f t="shared" si="1"/>
        <v>，2279134</v>
      </c>
      <c r="I24" s="4" t="str">
        <f>VLOOKUP(A24,HOP!A:T,20,0)</f>
        <v>直连</v>
      </c>
    </row>
    <row r="25" s="4" customFormat="1" hidden="1" spans="1:9">
      <c r="A25" s="4">
        <v>16585246032</v>
      </c>
      <c r="B25" s="6">
        <v>44487</v>
      </c>
      <c r="C25" s="6">
        <v>44490</v>
      </c>
      <c r="D25" s="4">
        <v>462.18</v>
      </c>
      <c r="E25" s="4" t="str">
        <f>VLOOKUP(A25,HOP!A:L,12,0)</f>
        <v>462.18</v>
      </c>
      <c r="F25" s="4" t="str">
        <f>VLOOKUP(A25,HOP!A:C,3,0)</f>
        <v>2279553</v>
      </c>
      <c r="G25" s="4">
        <f t="shared" si="0"/>
        <v>0</v>
      </c>
      <c r="H25" s="4" t="str">
        <f t="shared" si="1"/>
        <v>，2279553</v>
      </c>
      <c r="I25" s="4" t="str">
        <f>VLOOKUP(A25,HOP!A:T,20,0)</f>
        <v>直连</v>
      </c>
    </row>
    <row r="26" s="4" customFormat="1" hidden="1" spans="1:9">
      <c r="A26" s="4">
        <v>16598423260</v>
      </c>
      <c r="B26" s="6">
        <v>44488</v>
      </c>
      <c r="C26" s="6">
        <v>44490</v>
      </c>
      <c r="D26" s="4">
        <v>311.54</v>
      </c>
      <c r="E26" s="4" t="str">
        <f>VLOOKUP(A26,HOP!A:L,12,0)</f>
        <v>311.54</v>
      </c>
      <c r="F26" s="4" t="str">
        <f>VLOOKUP(A26,HOP!A:C,3,0)</f>
        <v>2280193</v>
      </c>
      <c r="G26" s="4">
        <f t="shared" si="0"/>
        <v>0</v>
      </c>
      <c r="H26" s="4" t="str">
        <f t="shared" si="1"/>
        <v>，2280193</v>
      </c>
      <c r="I26" s="4" t="str">
        <f>VLOOKUP(A26,HOP!A:T,20,0)</f>
        <v>直连</v>
      </c>
    </row>
    <row r="27" s="4" customFormat="1" hidden="1" spans="1:9">
      <c r="A27" s="4">
        <v>16599575932</v>
      </c>
      <c r="B27" s="6">
        <v>44488</v>
      </c>
      <c r="C27" s="6">
        <v>44490</v>
      </c>
      <c r="D27" s="4">
        <v>455.66</v>
      </c>
      <c r="E27" s="4" t="str">
        <f>VLOOKUP(A27,HOP!A:L,12,0)</f>
        <v>455.66</v>
      </c>
      <c r="F27" s="4" t="str">
        <f>VLOOKUP(A27,HOP!A:C,3,0)</f>
        <v>2280213</v>
      </c>
      <c r="G27" s="4">
        <f t="shared" si="0"/>
        <v>0</v>
      </c>
      <c r="H27" s="4" t="str">
        <f t="shared" si="1"/>
        <v>，2280213</v>
      </c>
      <c r="I27" s="4" t="str">
        <f>VLOOKUP(A27,HOP!A:T,20,0)</f>
        <v>直连</v>
      </c>
    </row>
    <row r="28" s="4" customFormat="1" hidden="1" spans="1:9">
      <c r="A28" s="4">
        <v>16600587048</v>
      </c>
      <c r="B28" s="6">
        <v>44489</v>
      </c>
      <c r="C28" s="6">
        <v>44490</v>
      </c>
      <c r="D28" s="4">
        <v>421.28</v>
      </c>
      <c r="E28" s="4" t="str">
        <f>VLOOKUP(A28,HOP!A:L,12,0)</f>
        <v>421.28</v>
      </c>
      <c r="F28" s="4" t="str">
        <f>VLOOKUP(A28,HOP!A:C,3,0)</f>
        <v>2280292</v>
      </c>
      <c r="G28" s="4">
        <f t="shared" si="0"/>
        <v>0</v>
      </c>
      <c r="H28" s="4" t="str">
        <f t="shared" si="1"/>
        <v>，2280292</v>
      </c>
      <c r="I28" s="4" t="str">
        <f>VLOOKUP(A28,HOP!A:T,20,0)</f>
        <v>直连</v>
      </c>
    </row>
    <row r="29" s="4" customFormat="1" hidden="1" spans="1:9">
      <c r="A29" s="4">
        <v>16601503661</v>
      </c>
      <c r="B29" s="6">
        <v>44489</v>
      </c>
      <c r="C29" s="6">
        <v>44490</v>
      </c>
      <c r="D29" s="4">
        <v>368.01</v>
      </c>
      <c r="E29" s="4" t="str">
        <f>VLOOKUP(A29,HOP!A:L,12,0)</f>
        <v>368.01</v>
      </c>
      <c r="F29" s="4" t="str">
        <f>VLOOKUP(A29,HOP!A:C,3,0)</f>
        <v>2280346</v>
      </c>
      <c r="G29" s="4">
        <f t="shared" si="0"/>
        <v>0</v>
      </c>
      <c r="H29" s="4" t="str">
        <f t="shared" si="1"/>
        <v>，2280346</v>
      </c>
      <c r="I29" s="4" t="str">
        <f>VLOOKUP(A29,HOP!A:T,20,0)</f>
        <v>直连</v>
      </c>
    </row>
    <row r="30" s="4" customFormat="1" hidden="1" spans="1:9">
      <c r="A30" s="4">
        <v>16607680033</v>
      </c>
      <c r="B30" s="6">
        <v>44489</v>
      </c>
      <c r="C30" s="6">
        <v>44490</v>
      </c>
      <c r="D30" s="4">
        <v>421.28</v>
      </c>
      <c r="E30" s="4" t="str">
        <f>VLOOKUP(A30,HOP!A:L,12,0)</f>
        <v>421.28</v>
      </c>
      <c r="F30" s="4" t="str">
        <f>VLOOKUP(A30,HOP!A:C,3,0)</f>
        <v>2280541</v>
      </c>
      <c r="G30" s="4">
        <f t="shared" si="0"/>
        <v>0</v>
      </c>
      <c r="H30" s="4" t="str">
        <f t="shared" si="1"/>
        <v>，2280541</v>
      </c>
      <c r="I30" s="4" t="str">
        <f>VLOOKUP(A30,HOP!A:T,20,0)</f>
        <v>直连</v>
      </c>
    </row>
    <row r="31" s="4" customFormat="1" hidden="1" spans="1:9">
      <c r="A31" s="4">
        <v>16608190791</v>
      </c>
      <c r="B31" s="6">
        <v>44489</v>
      </c>
      <c r="C31" s="6">
        <v>44490</v>
      </c>
      <c r="D31" s="4">
        <v>116.85</v>
      </c>
      <c r="E31" s="4" t="str">
        <f>VLOOKUP(A31,HOP!A:L,12,0)</f>
        <v>116.85</v>
      </c>
      <c r="F31" s="4" t="str">
        <f>VLOOKUP(A31,HOP!A:C,3,0)</f>
        <v>2280558</v>
      </c>
      <c r="G31" s="4">
        <f t="shared" si="0"/>
        <v>0</v>
      </c>
      <c r="H31" s="4" t="str">
        <f t="shared" si="1"/>
        <v>，2280558</v>
      </c>
      <c r="I31" s="4" t="str">
        <f>VLOOKUP(A31,HOP!A:T,20,0)</f>
        <v>直连</v>
      </c>
    </row>
    <row r="32" s="4" customFormat="1" hidden="1" spans="1:9">
      <c r="A32" s="4">
        <v>16608511102</v>
      </c>
      <c r="B32" s="6">
        <v>44489</v>
      </c>
      <c r="C32" s="6">
        <v>44490</v>
      </c>
      <c r="D32" s="4">
        <v>147.55</v>
      </c>
      <c r="E32" s="4" t="str">
        <f>VLOOKUP(A32,HOP!A:L,12,0)</f>
        <v>147.55</v>
      </c>
      <c r="F32" s="4" t="str">
        <f>VLOOKUP(A32,HOP!A:C,3,0)</f>
        <v>2280579</v>
      </c>
      <c r="G32" s="4">
        <f t="shared" si="0"/>
        <v>0</v>
      </c>
      <c r="H32" s="4" t="str">
        <f t="shared" si="1"/>
        <v>，2280579</v>
      </c>
      <c r="I32" s="4" t="str">
        <f>VLOOKUP(A32,HOP!A:T,20,0)</f>
        <v>直连</v>
      </c>
    </row>
    <row r="33" s="4" customFormat="1" hidden="1" spans="1:9">
      <c r="A33" s="4">
        <v>16608538342</v>
      </c>
      <c r="B33" s="6">
        <v>44489</v>
      </c>
      <c r="C33" s="6">
        <v>44490</v>
      </c>
      <c r="D33" s="4">
        <v>0</v>
      </c>
      <c r="E33" s="4" t="e">
        <f>VLOOKUP(A33,HOP!A:L,12,0)</f>
        <v>#N/A</v>
      </c>
      <c r="F33" s="4" t="e">
        <f>VLOOKUP(A33,HOP!A:C,3,0)</f>
        <v>#N/A</v>
      </c>
      <c r="G33" s="4" t="e">
        <f t="shared" si="0"/>
        <v>#N/A</v>
      </c>
      <c r="H33" s="4" t="e">
        <f t="shared" si="1"/>
        <v>#N/A</v>
      </c>
      <c r="I33" s="4" t="e">
        <f>VLOOKUP(A33,HOP!A:T,20,0)</f>
        <v>#N/A</v>
      </c>
    </row>
    <row r="34" s="4" customFormat="1" hidden="1" spans="1:9">
      <c r="A34" s="4">
        <v>16608712046</v>
      </c>
      <c r="B34" s="6">
        <v>44489</v>
      </c>
      <c r="C34" s="6">
        <v>44490</v>
      </c>
      <c r="D34" s="4">
        <v>282.84</v>
      </c>
      <c r="E34" s="4" t="str">
        <f>VLOOKUP(A34,HOP!A:L,12,0)</f>
        <v>282.84</v>
      </c>
      <c r="F34" s="4" t="str">
        <f>VLOOKUP(A34,HOP!A:C,3,0)</f>
        <v>2280587</v>
      </c>
      <c r="G34" s="4">
        <f t="shared" si="0"/>
        <v>0</v>
      </c>
      <c r="H34" s="4" t="str">
        <f t="shared" si="1"/>
        <v>，2280587</v>
      </c>
      <c r="I34" s="4" t="str">
        <f>VLOOKUP(A34,HOP!A:T,20,0)</f>
        <v>直连</v>
      </c>
    </row>
    <row r="35" s="4" customFormat="1" hidden="1" spans="1:9">
      <c r="A35" s="4">
        <v>16608977634</v>
      </c>
      <c r="B35" s="6">
        <v>44489</v>
      </c>
      <c r="C35" s="6">
        <v>44490</v>
      </c>
      <c r="D35" s="4">
        <v>117.88</v>
      </c>
      <c r="E35" s="4" t="str">
        <f>VLOOKUP(A35,HOP!A:L,12,0)</f>
        <v>117.88</v>
      </c>
      <c r="F35" s="4" t="str">
        <f>VLOOKUP(A35,HOP!A:C,3,0)</f>
        <v>2280608</v>
      </c>
      <c r="G35" s="4">
        <f t="shared" ref="G35:G79" si="2">D35-E35</f>
        <v>0</v>
      </c>
      <c r="H35" s="4" t="str">
        <f t="shared" ref="H35:H66" si="3">$H$1&amp;F35</f>
        <v>，2280608</v>
      </c>
      <c r="I35" s="4" t="str">
        <f>VLOOKUP(A35,HOP!A:T,20,0)</f>
        <v>直连</v>
      </c>
    </row>
    <row r="36" s="4" customFormat="1" hidden="1" spans="1:9">
      <c r="A36" s="4">
        <v>16609291739</v>
      </c>
      <c r="B36" s="6">
        <v>44489</v>
      </c>
      <c r="C36" s="6">
        <v>44490</v>
      </c>
      <c r="D36" s="4">
        <v>274.03</v>
      </c>
      <c r="E36" s="4" t="str">
        <f>VLOOKUP(A36,HOP!A:L,12,0)</f>
        <v>274.03</v>
      </c>
      <c r="F36" s="4" t="str">
        <f>VLOOKUP(A36,HOP!A:C,3,0)</f>
        <v>2280642</v>
      </c>
      <c r="G36" s="4">
        <f t="shared" si="2"/>
        <v>0</v>
      </c>
      <c r="H36" s="4" t="str">
        <f t="shared" si="3"/>
        <v>，2280642</v>
      </c>
      <c r="I36" s="4" t="str">
        <f>VLOOKUP(A36,HOP!A:T,20,0)</f>
        <v>直连</v>
      </c>
    </row>
    <row r="37" s="4" customFormat="1" hidden="1" spans="1:9">
      <c r="A37" s="4">
        <v>16609358027</v>
      </c>
      <c r="B37" s="6">
        <v>44489</v>
      </c>
      <c r="C37" s="6">
        <v>44490</v>
      </c>
      <c r="D37" s="4">
        <v>702.31</v>
      </c>
      <c r="E37" s="4" t="str">
        <f>VLOOKUP(A37,HOP!A:L,12,0)</f>
        <v>702.31</v>
      </c>
      <c r="F37" s="4" t="str">
        <f>VLOOKUP(A37,HOP!A:C,3,0)</f>
        <v>2280647</v>
      </c>
      <c r="G37" s="4">
        <f t="shared" si="2"/>
        <v>0</v>
      </c>
      <c r="H37" s="4" t="str">
        <f t="shared" si="3"/>
        <v>，2280647</v>
      </c>
      <c r="I37" s="4" t="str">
        <f>VLOOKUP(A37,HOP!A:T,20,0)</f>
        <v>直连</v>
      </c>
    </row>
    <row r="38" s="4" customFormat="1" hidden="1" spans="1:9">
      <c r="A38" s="4">
        <v>16609466374</v>
      </c>
      <c r="B38" s="6">
        <v>44489</v>
      </c>
      <c r="C38" s="6">
        <v>44490</v>
      </c>
      <c r="D38" s="4">
        <v>257.32</v>
      </c>
      <c r="E38" s="4" t="str">
        <f>VLOOKUP(A38,HOP!A:L,12,0)</f>
        <v>257.32</v>
      </c>
      <c r="F38" s="4" t="str">
        <f>VLOOKUP(A38,HOP!A:C,3,0)</f>
        <v>2280657</v>
      </c>
      <c r="G38" s="4">
        <f t="shared" si="2"/>
        <v>0</v>
      </c>
      <c r="H38" s="4" t="str">
        <f t="shared" si="3"/>
        <v>，2280657</v>
      </c>
      <c r="I38" s="4" t="str">
        <f>VLOOKUP(A38,HOP!A:T,20,0)</f>
        <v>直连</v>
      </c>
    </row>
    <row r="39" s="4" customFormat="1" hidden="1" spans="1:9">
      <c r="A39" s="4">
        <v>16609495014</v>
      </c>
      <c r="B39" s="6">
        <v>44489</v>
      </c>
      <c r="C39" s="6">
        <v>44490</v>
      </c>
      <c r="D39" s="4">
        <v>290.08</v>
      </c>
      <c r="E39" s="4" t="str">
        <f>VLOOKUP(A39,HOP!A:L,12,0)</f>
        <v>290.08</v>
      </c>
      <c r="F39" s="4" t="str">
        <f>VLOOKUP(A39,HOP!A:C,3,0)</f>
        <v>2280661</v>
      </c>
      <c r="G39" s="4">
        <f t="shared" si="2"/>
        <v>0</v>
      </c>
      <c r="H39" s="4" t="str">
        <f t="shared" si="3"/>
        <v>，2280661</v>
      </c>
      <c r="I39" s="4" t="str">
        <f>VLOOKUP(A39,HOP!A:T,20,0)</f>
        <v>直连</v>
      </c>
    </row>
    <row r="40" s="4" customFormat="1" hidden="1" spans="1:9">
      <c r="A40" s="4">
        <v>16609559026</v>
      </c>
      <c r="B40" s="6">
        <v>44489</v>
      </c>
      <c r="C40" s="6">
        <v>44490</v>
      </c>
      <c r="D40" s="4">
        <v>155.77</v>
      </c>
      <c r="E40" s="4" t="str">
        <f>VLOOKUP(A40,HOP!A:L,12,0)</f>
        <v>155.77</v>
      </c>
      <c r="F40" s="4" t="str">
        <f>VLOOKUP(A40,HOP!A:C,3,0)</f>
        <v>2280668</v>
      </c>
      <c r="G40" s="4">
        <f t="shared" si="2"/>
        <v>0</v>
      </c>
      <c r="H40" s="4" t="str">
        <f t="shared" si="3"/>
        <v>，2280668</v>
      </c>
      <c r="I40" s="4" t="str">
        <f>VLOOKUP(A40,HOP!A:T,20,0)</f>
        <v>直连</v>
      </c>
    </row>
    <row r="41" s="4" customFormat="1" hidden="1" spans="1:9">
      <c r="A41" s="4">
        <v>16609810829</v>
      </c>
      <c r="B41" s="6">
        <v>44489</v>
      </c>
      <c r="C41" s="6">
        <v>44490</v>
      </c>
      <c r="D41" s="4">
        <v>540.45</v>
      </c>
      <c r="E41" s="4" t="str">
        <f>VLOOKUP(A41,HOP!A:L,12,0)</f>
        <v>540.45</v>
      </c>
      <c r="F41" s="4" t="str">
        <f>VLOOKUP(A41,HOP!A:C,3,0)</f>
        <v>2280685</v>
      </c>
      <c r="G41" s="4">
        <f t="shared" si="2"/>
        <v>0</v>
      </c>
      <c r="H41" s="4" t="str">
        <f t="shared" si="3"/>
        <v>，2280685</v>
      </c>
      <c r="I41" s="4" t="str">
        <f>VLOOKUP(A41,HOP!A:T,20,0)</f>
        <v>直连</v>
      </c>
    </row>
    <row r="42" s="4" customFormat="1" hidden="1" spans="1:9">
      <c r="A42" s="4">
        <v>16609960632</v>
      </c>
      <c r="B42" s="6">
        <v>44489</v>
      </c>
      <c r="C42" s="6">
        <v>44490</v>
      </c>
      <c r="D42" s="4">
        <v>99.06</v>
      </c>
      <c r="E42" s="4" t="str">
        <f>VLOOKUP(A42,HOP!A:L,12,0)</f>
        <v>99.06</v>
      </c>
      <c r="F42" s="4" t="str">
        <f>VLOOKUP(A42,HOP!A:C,3,0)</f>
        <v>2280703</v>
      </c>
      <c r="G42" s="4">
        <f t="shared" si="2"/>
        <v>0</v>
      </c>
      <c r="H42" s="4" t="str">
        <f t="shared" si="3"/>
        <v>，2280703</v>
      </c>
      <c r="I42" s="4" t="str">
        <f>VLOOKUP(A42,HOP!A:T,20,0)</f>
        <v>直连</v>
      </c>
    </row>
    <row r="43" s="4" customFormat="1" hidden="1" spans="1:9">
      <c r="A43" s="4">
        <v>16610709023</v>
      </c>
      <c r="B43" s="6">
        <v>44489</v>
      </c>
      <c r="C43" s="6">
        <v>44490</v>
      </c>
      <c r="D43" s="4">
        <v>206.42</v>
      </c>
      <c r="E43" s="4" t="str">
        <f>VLOOKUP(A43,HOP!A:L,12,0)</f>
        <v>206.42</v>
      </c>
      <c r="F43" s="4" t="str">
        <f>VLOOKUP(A43,HOP!A:C,3,0)</f>
        <v>2280770</v>
      </c>
      <c r="G43" s="4">
        <f t="shared" si="2"/>
        <v>0</v>
      </c>
      <c r="H43" s="4" t="str">
        <f t="shared" si="3"/>
        <v>，2280770</v>
      </c>
      <c r="I43" s="4" t="str">
        <f>VLOOKUP(A43,HOP!A:T,20,0)</f>
        <v>直连</v>
      </c>
    </row>
    <row r="44" s="4" customFormat="1" hidden="1" spans="1:9">
      <c r="A44" s="4">
        <v>16611019048</v>
      </c>
      <c r="B44" s="6">
        <v>44489</v>
      </c>
      <c r="C44" s="6">
        <v>44490</v>
      </c>
      <c r="D44" s="4">
        <v>702.31</v>
      </c>
      <c r="E44" s="4" t="str">
        <f>VLOOKUP(A44,HOP!A:L,12,0)</f>
        <v>702.31</v>
      </c>
      <c r="F44" s="4" t="str">
        <f>VLOOKUP(A44,HOP!A:C,3,0)</f>
        <v>2280795</v>
      </c>
      <c r="G44" s="4">
        <f t="shared" si="2"/>
        <v>0</v>
      </c>
      <c r="H44" s="4" t="str">
        <f t="shared" si="3"/>
        <v>，2280795</v>
      </c>
      <c r="I44" s="4" t="str">
        <f>VLOOKUP(A44,HOP!A:T,20,0)</f>
        <v>直连</v>
      </c>
    </row>
    <row r="45" s="4" customFormat="1" hidden="1" spans="1:9">
      <c r="A45" s="4">
        <v>16611519500</v>
      </c>
      <c r="B45" s="6">
        <v>44489</v>
      </c>
      <c r="C45" s="6">
        <v>44490</v>
      </c>
      <c r="D45" s="4">
        <v>294.39</v>
      </c>
      <c r="E45" s="4" t="str">
        <f>VLOOKUP(A45,HOP!A:L,12,0)</f>
        <v>294.39</v>
      </c>
      <c r="F45" s="4" t="str">
        <f>VLOOKUP(A45,HOP!A:C,3,0)</f>
        <v>2280847</v>
      </c>
      <c r="G45" s="4">
        <f t="shared" si="2"/>
        <v>0</v>
      </c>
      <c r="H45" s="4" t="str">
        <f t="shared" si="3"/>
        <v>，2280847</v>
      </c>
      <c r="I45" s="4" t="str">
        <f>VLOOKUP(A45,HOP!A:T,20,0)</f>
        <v>直连</v>
      </c>
    </row>
    <row r="46" s="4" customFormat="1" hidden="1" spans="1:9">
      <c r="A46" s="4">
        <v>16611925552</v>
      </c>
      <c r="B46" s="6">
        <v>44489</v>
      </c>
      <c r="C46" s="6">
        <v>44490</v>
      </c>
      <c r="D46" s="4">
        <v>206.42</v>
      </c>
      <c r="E46" s="4" t="str">
        <f>VLOOKUP(A46,HOP!A:L,12,0)</f>
        <v>206.42</v>
      </c>
      <c r="F46" s="4" t="str">
        <f>VLOOKUP(A46,HOP!A:C,3,0)</f>
        <v>2280888</v>
      </c>
      <c r="G46" s="4">
        <f t="shared" si="2"/>
        <v>0</v>
      </c>
      <c r="H46" s="4" t="str">
        <f t="shared" si="3"/>
        <v>，2280888</v>
      </c>
      <c r="I46" s="4" t="str">
        <f>VLOOKUP(A46,HOP!A:T,20,0)</f>
        <v>直连</v>
      </c>
    </row>
    <row r="47" s="4" customFormat="1" hidden="1" spans="1:9">
      <c r="A47" s="4">
        <v>16511012638</v>
      </c>
      <c r="B47" s="6">
        <v>44490</v>
      </c>
      <c r="C47" s="6">
        <v>44491</v>
      </c>
      <c r="D47" s="4">
        <v>895.58</v>
      </c>
      <c r="E47" s="4" t="str">
        <f>VLOOKUP(A47,HOP!A:L,12,0)</f>
        <v>895.58</v>
      </c>
      <c r="F47" s="4" t="str">
        <f>VLOOKUP(A47,HOP!A:C,3,0)</f>
        <v>2275234</v>
      </c>
      <c r="G47" s="4">
        <f t="shared" si="2"/>
        <v>0</v>
      </c>
      <c r="H47" s="4" t="str">
        <f t="shared" si="3"/>
        <v>，2275234</v>
      </c>
      <c r="I47" s="4" t="str">
        <f>VLOOKUP(A47,HOP!A:T,20,0)</f>
        <v>直连</v>
      </c>
    </row>
    <row r="48" s="4" customFormat="1" hidden="1" spans="1:9">
      <c r="A48" s="4">
        <v>16572879421</v>
      </c>
      <c r="B48" s="6">
        <v>44489</v>
      </c>
      <c r="C48" s="6">
        <v>44491</v>
      </c>
      <c r="D48" s="4">
        <v>1800</v>
      </c>
      <c r="E48" s="4" t="str">
        <f>VLOOKUP(A48,HOP!A:L,12,0)</f>
        <v>1800.00</v>
      </c>
      <c r="F48" s="4" t="str">
        <f>VLOOKUP(A48,HOP!A:C,3,0)</f>
        <v>2278747</v>
      </c>
      <c r="G48" s="4">
        <f t="shared" si="2"/>
        <v>0</v>
      </c>
      <c r="H48" s="4" t="str">
        <f t="shared" si="3"/>
        <v>，2278747</v>
      </c>
      <c r="I48" s="4" t="str">
        <f>VLOOKUP(A48,HOP!A:T,20,0)</f>
        <v>直采</v>
      </c>
    </row>
    <row r="49" s="4" customFormat="1" hidden="1" spans="1:9">
      <c r="A49" s="4">
        <v>16581067399</v>
      </c>
      <c r="B49" s="6">
        <v>44487</v>
      </c>
      <c r="C49" s="6">
        <v>44491</v>
      </c>
      <c r="D49" s="4">
        <v>438.72</v>
      </c>
      <c r="E49" s="4" t="str">
        <f>VLOOKUP(A49,HOP!A:L,12,0)</f>
        <v>438.72</v>
      </c>
      <c r="F49" s="4" t="str">
        <f>VLOOKUP(A49,HOP!A:C,3,0)</f>
        <v>2279125</v>
      </c>
      <c r="G49" s="4">
        <f t="shared" si="2"/>
        <v>0</v>
      </c>
      <c r="H49" s="4" t="str">
        <f t="shared" si="3"/>
        <v>，2279125</v>
      </c>
      <c r="I49" s="4" t="str">
        <f>VLOOKUP(A49,HOP!A:T,20,0)</f>
        <v>直连</v>
      </c>
    </row>
    <row r="50" s="4" customFormat="1" hidden="1" spans="1:9">
      <c r="A50" s="4">
        <v>16607574264</v>
      </c>
      <c r="B50" s="6">
        <v>44489</v>
      </c>
      <c r="C50" s="6">
        <v>44491</v>
      </c>
      <c r="D50" s="4">
        <v>341.04</v>
      </c>
      <c r="E50" s="4" t="str">
        <f>VLOOKUP(A50,HOP!A:L,12,0)</f>
        <v>341.04</v>
      </c>
      <c r="F50" s="4" t="str">
        <f>VLOOKUP(A50,HOP!A:C,3,0)</f>
        <v>2280539</v>
      </c>
      <c r="G50" s="4">
        <f t="shared" si="2"/>
        <v>0</v>
      </c>
      <c r="H50" s="4" t="str">
        <f t="shared" si="3"/>
        <v>，2280539</v>
      </c>
      <c r="I50" s="4" t="str">
        <f>VLOOKUP(A50,HOP!A:T,20,0)</f>
        <v>直连</v>
      </c>
    </row>
    <row r="51" s="4" customFormat="1" hidden="1" spans="1:9">
      <c r="A51" s="4">
        <v>16608669971</v>
      </c>
      <c r="B51" s="6">
        <v>44489</v>
      </c>
      <c r="C51" s="6">
        <v>44491</v>
      </c>
      <c r="D51" s="4">
        <v>1036.84</v>
      </c>
      <c r="E51" s="4" t="str">
        <f>VLOOKUP(A51,HOP!A:L,12,0)</f>
        <v>1036.84</v>
      </c>
      <c r="F51" s="4" t="str">
        <f>VLOOKUP(A51,HOP!A:C,3,0)</f>
        <v>2280584</v>
      </c>
      <c r="G51" s="4">
        <f t="shared" si="2"/>
        <v>0</v>
      </c>
      <c r="H51" s="4" t="str">
        <f t="shared" si="3"/>
        <v>，2280584</v>
      </c>
      <c r="I51" s="4" t="str">
        <f>VLOOKUP(A51,HOP!A:T,20,0)</f>
        <v>直连</v>
      </c>
    </row>
    <row r="52" s="4" customFormat="1" hidden="1" spans="1:9">
      <c r="A52" s="4">
        <v>16608879895</v>
      </c>
      <c r="B52" s="6">
        <v>44490</v>
      </c>
      <c r="C52" s="6">
        <v>44491</v>
      </c>
      <c r="D52" s="4">
        <v>0</v>
      </c>
      <c r="E52" s="4" t="e">
        <f>VLOOKUP(A52,HOP!A:L,12,0)</f>
        <v>#N/A</v>
      </c>
      <c r="F52" s="4" t="e">
        <f>VLOOKUP(A52,HOP!A:C,3,0)</f>
        <v>#N/A</v>
      </c>
      <c r="G52" s="4" t="e">
        <f t="shared" si="2"/>
        <v>#N/A</v>
      </c>
      <c r="H52" s="4" t="e">
        <f t="shared" si="3"/>
        <v>#N/A</v>
      </c>
      <c r="I52" s="4" t="e">
        <f>VLOOKUP(A52,HOP!A:T,20,0)</f>
        <v>#N/A</v>
      </c>
    </row>
    <row r="53" s="4" customFormat="1" hidden="1" spans="1:9">
      <c r="A53" s="4">
        <v>16609084921</v>
      </c>
      <c r="B53" s="6">
        <v>44489</v>
      </c>
      <c r="C53" s="6">
        <v>44491</v>
      </c>
      <c r="D53" s="4">
        <v>873.82</v>
      </c>
      <c r="E53" s="4" t="str">
        <f>VLOOKUP(A53,HOP!A:L,12,0)</f>
        <v>873.82</v>
      </c>
      <c r="F53" s="4" t="str">
        <f>VLOOKUP(A53,HOP!A:C,3,0)</f>
        <v>2280618</v>
      </c>
      <c r="G53" s="4">
        <f t="shared" si="2"/>
        <v>0</v>
      </c>
      <c r="H53" s="4" t="str">
        <f t="shared" si="3"/>
        <v>，2280618</v>
      </c>
      <c r="I53" s="4" t="str">
        <f>VLOOKUP(A53,HOP!A:T,20,0)</f>
        <v>直连</v>
      </c>
    </row>
    <row r="54" s="4" customFormat="1" hidden="1" spans="1:9">
      <c r="A54" s="4">
        <v>16609096291</v>
      </c>
      <c r="B54" s="6">
        <v>44490</v>
      </c>
      <c r="C54" s="6">
        <v>44491</v>
      </c>
      <c r="D54" s="4">
        <v>237.94</v>
      </c>
      <c r="E54" s="4" t="str">
        <f>VLOOKUP(A54,HOP!A:L,12,0)</f>
        <v>237.94</v>
      </c>
      <c r="F54" s="4" t="str">
        <f>VLOOKUP(A54,HOP!A:C,3,0)</f>
        <v>2280621</v>
      </c>
      <c r="G54" s="4">
        <f t="shared" si="2"/>
        <v>0</v>
      </c>
      <c r="H54" s="4" t="str">
        <f t="shared" si="3"/>
        <v>，2280621</v>
      </c>
      <c r="I54" s="4" t="str">
        <f>VLOOKUP(A54,HOP!A:T,20,0)</f>
        <v>直连</v>
      </c>
    </row>
    <row r="55" s="4" customFormat="1" hidden="1" spans="1:9">
      <c r="A55" s="4">
        <v>16609392651</v>
      </c>
      <c r="B55" s="6">
        <v>44489</v>
      </c>
      <c r="C55" s="6">
        <v>44491</v>
      </c>
      <c r="D55" s="4">
        <v>367.35</v>
      </c>
      <c r="E55" s="4" t="str">
        <f>VLOOKUP(A55,HOP!A:L,12,0)</f>
        <v>367.35</v>
      </c>
      <c r="F55" s="4" t="str">
        <f>VLOOKUP(A55,HOP!A:C,3,0)</f>
        <v>2280649</v>
      </c>
      <c r="G55" s="4">
        <f t="shared" si="2"/>
        <v>0</v>
      </c>
      <c r="H55" s="4" t="str">
        <f t="shared" si="3"/>
        <v>，2280649</v>
      </c>
      <c r="I55" s="4" t="str">
        <f>VLOOKUP(A55,HOP!A:T,20,0)</f>
        <v>直连</v>
      </c>
    </row>
    <row r="56" s="4" customFormat="1" hidden="1" spans="1:9">
      <c r="A56" s="4">
        <v>16612932697</v>
      </c>
      <c r="B56" s="6">
        <v>44490</v>
      </c>
      <c r="C56" s="6">
        <v>44491</v>
      </c>
      <c r="D56" s="4">
        <v>155.77</v>
      </c>
      <c r="E56" s="4" t="str">
        <f>VLOOKUP(A56,HOP!A:L,12,0)</f>
        <v>155.77</v>
      </c>
      <c r="F56" s="4" t="str">
        <f>VLOOKUP(A56,HOP!A:C,3,0)</f>
        <v>2281062</v>
      </c>
      <c r="G56" s="4">
        <f t="shared" si="2"/>
        <v>0</v>
      </c>
      <c r="H56" s="4" t="str">
        <f t="shared" si="3"/>
        <v>，2281062</v>
      </c>
      <c r="I56" s="4" t="str">
        <f>VLOOKUP(A56,HOP!A:T,20,0)</f>
        <v>直连</v>
      </c>
    </row>
    <row r="57" s="4" customFormat="1" hidden="1" spans="1:9">
      <c r="A57" s="4">
        <v>16619534535</v>
      </c>
      <c r="B57" s="6">
        <v>44490</v>
      </c>
      <c r="C57" s="6">
        <v>44491</v>
      </c>
      <c r="D57" s="4">
        <v>224.43</v>
      </c>
      <c r="E57" s="4" t="str">
        <f>VLOOKUP(A57,HOP!A:L,12,0)</f>
        <v>224.43</v>
      </c>
      <c r="F57" s="4" t="str">
        <f>VLOOKUP(A57,HOP!A:C,3,0)</f>
        <v>2281098</v>
      </c>
      <c r="G57" s="4">
        <f t="shared" si="2"/>
        <v>0</v>
      </c>
      <c r="H57" s="4" t="str">
        <f t="shared" si="3"/>
        <v>，2281098</v>
      </c>
      <c r="I57" s="4" t="str">
        <f>VLOOKUP(A57,HOP!A:T,20,0)</f>
        <v>直连</v>
      </c>
    </row>
    <row r="58" s="4" customFormat="1" hidden="1" spans="1:9">
      <c r="A58" s="4">
        <v>16620063769</v>
      </c>
      <c r="B58" s="6">
        <v>44490</v>
      </c>
      <c r="C58" s="6">
        <v>44491</v>
      </c>
      <c r="D58" s="4">
        <v>191.15</v>
      </c>
      <c r="E58" s="4" t="str">
        <f>VLOOKUP(A58,HOP!A:L,12,0)</f>
        <v>191.15</v>
      </c>
      <c r="F58" s="4" t="str">
        <f>VLOOKUP(A58,HOP!A:C,3,0)</f>
        <v>2281132</v>
      </c>
      <c r="G58" s="4">
        <f t="shared" si="2"/>
        <v>0</v>
      </c>
      <c r="H58" s="4" t="str">
        <f t="shared" si="3"/>
        <v>，2281132</v>
      </c>
      <c r="I58" s="4" t="str">
        <f>VLOOKUP(A58,HOP!A:T,20,0)</f>
        <v>直连</v>
      </c>
    </row>
    <row r="59" s="4" customFormat="1" hidden="1" spans="1:9">
      <c r="A59" s="4">
        <v>16620670858</v>
      </c>
      <c r="B59" s="6">
        <v>44490</v>
      </c>
      <c r="C59" s="6">
        <v>44491</v>
      </c>
      <c r="D59" s="4">
        <v>155.77</v>
      </c>
      <c r="E59" s="4" t="str">
        <f>VLOOKUP(A59,HOP!A:L,12,0)</f>
        <v>155.77</v>
      </c>
      <c r="F59" s="4" t="str">
        <f>VLOOKUP(A59,HOP!A:C,3,0)</f>
        <v>2281138</v>
      </c>
      <c r="G59" s="4">
        <f t="shared" si="2"/>
        <v>0</v>
      </c>
      <c r="H59" s="4" t="str">
        <f t="shared" si="3"/>
        <v>，2281138</v>
      </c>
      <c r="I59" s="4" t="str">
        <f>VLOOKUP(A59,HOP!A:T,20,0)</f>
        <v>直连</v>
      </c>
    </row>
    <row r="60" s="4" customFormat="1" hidden="1" spans="1:9">
      <c r="A60" s="4">
        <v>16620856080</v>
      </c>
      <c r="B60" s="6">
        <v>44490</v>
      </c>
      <c r="C60" s="6">
        <v>44491</v>
      </c>
      <c r="D60" s="4">
        <v>490.3</v>
      </c>
      <c r="E60" s="4" t="str">
        <f>VLOOKUP(A60,HOP!A:L,12,0)</f>
        <v>490.30</v>
      </c>
      <c r="F60" s="4" t="str">
        <f>VLOOKUP(A60,HOP!A:C,3,0)</f>
        <v>2281149</v>
      </c>
      <c r="G60" s="4">
        <f t="shared" si="2"/>
        <v>0</v>
      </c>
      <c r="H60" s="4" t="str">
        <f t="shared" si="3"/>
        <v>，2281149</v>
      </c>
      <c r="I60" s="4" t="str">
        <f>VLOOKUP(A60,HOP!A:T,20,0)</f>
        <v>直采</v>
      </c>
    </row>
    <row r="61" s="4" customFormat="1" hidden="1" spans="1:9">
      <c r="A61" s="4">
        <v>16621081008</v>
      </c>
      <c r="B61" s="6">
        <v>44490</v>
      </c>
      <c r="C61" s="6">
        <v>44491</v>
      </c>
      <c r="D61" s="4">
        <v>108.65</v>
      </c>
      <c r="E61" s="4" t="str">
        <f>VLOOKUP(A61,HOP!A:L,12,0)</f>
        <v>108.65</v>
      </c>
      <c r="F61" s="4" t="str">
        <f>VLOOKUP(A61,HOP!A:C,3,0)</f>
        <v>2281157</v>
      </c>
      <c r="G61" s="4">
        <f t="shared" si="2"/>
        <v>0</v>
      </c>
      <c r="H61" s="4" t="str">
        <f t="shared" si="3"/>
        <v>，2281157</v>
      </c>
      <c r="I61" s="4" t="str">
        <f>VLOOKUP(A61,HOP!A:T,20,0)</f>
        <v>直连</v>
      </c>
    </row>
    <row r="62" s="4" customFormat="1" hidden="1" spans="1:9">
      <c r="A62" s="4">
        <v>16621248430</v>
      </c>
      <c r="B62" s="6">
        <v>44490</v>
      </c>
      <c r="C62" s="6">
        <v>44491</v>
      </c>
      <c r="D62" s="4">
        <v>125.41</v>
      </c>
      <c r="E62" s="4" t="str">
        <f>VLOOKUP(A62,HOP!A:L,12,0)</f>
        <v>125.41</v>
      </c>
      <c r="F62" s="4" t="str">
        <f>VLOOKUP(A62,HOP!A:C,3,0)</f>
        <v>2281163</v>
      </c>
      <c r="G62" s="4">
        <f t="shared" si="2"/>
        <v>0</v>
      </c>
      <c r="H62" s="4" t="str">
        <f t="shared" si="3"/>
        <v>，2281163</v>
      </c>
      <c r="I62" s="4" t="str">
        <f>VLOOKUP(A62,HOP!A:T,20,0)</f>
        <v>直连</v>
      </c>
    </row>
    <row r="63" s="4" customFormat="1" hidden="1" spans="1:9">
      <c r="A63" s="4">
        <v>16621367075</v>
      </c>
      <c r="B63" s="6">
        <v>44490</v>
      </c>
      <c r="C63" s="6">
        <v>44491</v>
      </c>
      <c r="D63" s="4">
        <v>123.67</v>
      </c>
      <c r="E63" s="4" t="str">
        <f>VLOOKUP(A63,HOP!A:L,12,0)</f>
        <v>123.67</v>
      </c>
      <c r="F63" s="4" t="str">
        <f>VLOOKUP(A63,HOP!A:C,3,0)</f>
        <v>2281173</v>
      </c>
      <c r="G63" s="4">
        <f t="shared" si="2"/>
        <v>0</v>
      </c>
      <c r="H63" s="4" t="str">
        <f t="shared" si="3"/>
        <v>，2281173</v>
      </c>
      <c r="I63" s="4" t="str">
        <f>VLOOKUP(A63,HOP!A:T,20,0)</f>
        <v>直连</v>
      </c>
    </row>
    <row r="64" s="4" customFormat="1" hidden="1" spans="1:9">
      <c r="A64" s="4">
        <v>16621652709</v>
      </c>
      <c r="B64" s="6">
        <v>44490</v>
      </c>
      <c r="C64" s="6">
        <v>44491</v>
      </c>
      <c r="D64" s="4">
        <v>224.43</v>
      </c>
      <c r="E64" s="4" t="str">
        <f>VLOOKUP(A64,HOP!A:L,12,0)</f>
        <v>224.43</v>
      </c>
      <c r="F64" s="4" t="str">
        <f>VLOOKUP(A64,HOP!A:C,3,0)</f>
        <v>2281188</v>
      </c>
      <c r="G64" s="4">
        <f t="shared" si="2"/>
        <v>0</v>
      </c>
      <c r="H64" s="4" t="str">
        <f t="shared" si="3"/>
        <v>，2281188</v>
      </c>
      <c r="I64" s="4" t="str">
        <f>VLOOKUP(A64,HOP!A:T,20,0)</f>
        <v>直连</v>
      </c>
    </row>
    <row r="65" s="4" customFormat="1" hidden="1" spans="1:9">
      <c r="A65" s="4">
        <v>16621697897</v>
      </c>
      <c r="B65" s="6">
        <v>44490</v>
      </c>
      <c r="C65" s="6">
        <v>44491</v>
      </c>
      <c r="D65" s="4">
        <v>155.77</v>
      </c>
      <c r="E65" s="4" t="str">
        <f>VLOOKUP(A65,HOP!A:L,12,0)</f>
        <v>155.77</v>
      </c>
      <c r="F65" s="4" t="str">
        <f>VLOOKUP(A65,HOP!A:C,3,0)</f>
        <v>2281194</v>
      </c>
      <c r="G65" s="4">
        <f t="shared" si="2"/>
        <v>0</v>
      </c>
      <c r="H65" s="4" t="str">
        <f t="shared" si="3"/>
        <v>，2281194</v>
      </c>
      <c r="I65" s="4" t="str">
        <f>VLOOKUP(A65,HOP!A:T,20,0)</f>
        <v>直连</v>
      </c>
    </row>
    <row r="66" s="4" customFormat="1" hidden="1" spans="1:9">
      <c r="A66" s="4">
        <v>16621784560</v>
      </c>
      <c r="B66" s="6">
        <v>44490</v>
      </c>
      <c r="C66" s="6">
        <v>44491</v>
      </c>
      <c r="D66" s="4">
        <v>213.13</v>
      </c>
      <c r="E66" s="4" t="str">
        <f>VLOOKUP(A66,HOP!A:L,12,0)</f>
        <v>213.13</v>
      </c>
      <c r="F66" s="4" t="str">
        <f>VLOOKUP(A66,HOP!A:C,3,0)</f>
        <v>2281203</v>
      </c>
      <c r="G66" s="4">
        <f t="shared" si="2"/>
        <v>0</v>
      </c>
      <c r="H66" s="4" t="str">
        <f t="shared" si="3"/>
        <v>，2281203</v>
      </c>
      <c r="I66" s="4" t="str">
        <f>VLOOKUP(A66,HOP!A:T,20,0)</f>
        <v>直采</v>
      </c>
    </row>
    <row r="67" s="4" customFormat="1" hidden="1" spans="1:10">
      <c r="A67" s="4">
        <v>16621788541</v>
      </c>
      <c r="B67" s="6">
        <v>44490</v>
      </c>
      <c r="C67" s="6">
        <v>44491</v>
      </c>
      <c r="D67" s="4">
        <v>380.8</v>
      </c>
      <c r="E67" s="4">
        <v>380.8</v>
      </c>
      <c r="F67" s="10" t="s">
        <v>220</v>
      </c>
      <c r="G67" s="4">
        <f t="shared" si="2"/>
        <v>0</v>
      </c>
      <c r="H67" s="4" t="str">
        <f>$H$1&amp;F67</f>
        <v>，202110211559180025</v>
      </c>
      <c r="I67" s="4" t="s">
        <v>221</v>
      </c>
      <c r="J67" s="4">
        <v>10.21</v>
      </c>
    </row>
    <row r="68" s="4" customFormat="1" hidden="1" spans="1:9">
      <c r="A68" s="4">
        <v>16621816825</v>
      </c>
      <c r="B68" s="6">
        <v>44490</v>
      </c>
      <c r="C68" s="6">
        <v>44491</v>
      </c>
      <c r="D68" s="4">
        <v>131.2</v>
      </c>
      <c r="E68" s="4" t="str">
        <f>VLOOKUP(A68,HOP!A:L,12,0)</f>
        <v>131.20</v>
      </c>
      <c r="F68" s="4" t="str">
        <f>VLOOKUP(A68,HOP!A:C,3,0)</f>
        <v>2281207</v>
      </c>
      <c r="G68" s="4">
        <f t="shared" si="2"/>
        <v>0</v>
      </c>
      <c r="H68" s="4" t="str">
        <f>$H$1&amp;F68</f>
        <v>，2281207</v>
      </c>
      <c r="I68" s="4" t="str">
        <f>VLOOKUP(A68,HOP!A:T,20,0)</f>
        <v>直连</v>
      </c>
    </row>
    <row r="69" s="4" customFormat="1" hidden="1" spans="1:9">
      <c r="A69" s="4">
        <v>16621868790</v>
      </c>
      <c r="B69" s="6">
        <v>44490</v>
      </c>
      <c r="C69" s="6">
        <v>44491</v>
      </c>
      <c r="D69" s="4">
        <v>224.43</v>
      </c>
      <c r="E69" s="4" t="str">
        <f>VLOOKUP(A69,HOP!A:L,12,0)</f>
        <v>224.43</v>
      </c>
      <c r="F69" s="4" t="str">
        <f>VLOOKUP(A69,HOP!A:C,3,0)</f>
        <v>2281217</v>
      </c>
      <c r="G69" s="4">
        <f t="shared" si="2"/>
        <v>0</v>
      </c>
      <c r="H69" s="4" t="str">
        <f>$H$1&amp;F69</f>
        <v>，2281217</v>
      </c>
      <c r="I69" s="4" t="str">
        <f>VLOOKUP(A69,HOP!A:T,20,0)</f>
        <v>直连</v>
      </c>
    </row>
    <row r="70" s="4" customFormat="1" hidden="1" spans="1:9">
      <c r="A70" s="4">
        <v>16622245788</v>
      </c>
      <c r="B70" s="6">
        <v>44490</v>
      </c>
      <c r="C70" s="6">
        <v>44491</v>
      </c>
      <c r="D70" s="4">
        <v>263.1</v>
      </c>
      <c r="E70" s="4" t="str">
        <f>VLOOKUP(A70,HOP!A:L,12,0)</f>
        <v>263.10</v>
      </c>
      <c r="F70" s="4" t="str">
        <f>VLOOKUP(A70,HOP!A:C,3,0)</f>
        <v>2281250</v>
      </c>
      <c r="G70" s="4">
        <f t="shared" si="2"/>
        <v>0</v>
      </c>
      <c r="H70" s="4" t="str">
        <f>$H$1&amp;F70</f>
        <v>，2281250</v>
      </c>
      <c r="I70" s="4" t="str">
        <f>VLOOKUP(A70,HOP!A:T,20,0)</f>
        <v>直连</v>
      </c>
    </row>
    <row r="71" s="4" customFormat="1" hidden="1" spans="1:9">
      <c r="A71" s="4">
        <v>16622602786</v>
      </c>
      <c r="B71" s="6">
        <v>44490</v>
      </c>
      <c r="C71" s="6">
        <v>44491</v>
      </c>
      <c r="D71" s="4">
        <v>200.37</v>
      </c>
      <c r="E71" s="4" t="str">
        <f>VLOOKUP(A71,HOP!A:L,12,0)</f>
        <v>200.37</v>
      </c>
      <c r="F71" s="4" t="str">
        <f>VLOOKUP(A71,HOP!A:C,3,0)</f>
        <v>2281274</v>
      </c>
      <c r="G71" s="4">
        <f t="shared" si="2"/>
        <v>0</v>
      </c>
      <c r="H71" s="4" t="str">
        <f>$H$1&amp;F71</f>
        <v>，2281274</v>
      </c>
      <c r="I71" s="4" t="str">
        <f>VLOOKUP(A71,HOP!A:T,20,0)</f>
        <v>直连</v>
      </c>
    </row>
    <row r="72" s="4" customFormat="1" hidden="1" spans="1:11">
      <c r="A72" s="4">
        <v>16623143413</v>
      </c>
      <c r="B72" s="6">
        <v>44490</v>
      </c>
      <c r="C72" s="6">
        <v>44491</v>
      </c>
      <c r="D72" s="4">
        <v>421</v>
      </c>
      <c r="E72" s="4">
        <v>421</v>
      </c>
      <c r="F72" s="10" t="s">
        <v>222</v>
      </c>
      <c r="G72" s="4">
        <f t="shared" si="2"/>
        <v>0</v>
      </c>
      <c r="H72" s="4" t="str">
        <f>$H$1&amp;F72</f>
        <v>，202110211952250022</v>
      </c>
      <c r="I72" s="4" t="s">
        <v>221</v>
      </c>
      <c r="J72" s="4">
        <v>10.21</v>
      </c>
      <c r="K72" s="4" t="s">
        <v>223</v>
      </c>
    </row>
    <row r="73" s="4" customFormat="1" hidden="1" spans="1:9">
      <c r="A73" s="4">
        <v>16623213954</v>
      </c>
      <c r="B73" s="6">
        <v>44490</v>
      </c>
      <c r="C73" s="6">
        <v>44491</v>
      </c>
      <c r="D73" s="4">
        <v>111.73</v>
      </c>
      <c r="E73" s="4" t="str">
        <f>VLOOKUP(A73,HOP!A:L,12,0)</f>
        <v>111.73</v>
      </c>
      <c r="F73" s="4" t="str">
        <f>VLOOKUP(A73,HOP!A:C,3,0)</f>
        <v>2281321</v>
      </c>
      <c r="G73" s="4">
        <f t="shared" si="2"/>
        <v>0</v>
      </c>
      <c r="H73" s="4" t="str">
        <f>$H$1&amp;F73</f>
        <v>，2281321</v>
      </c>
      <c r="I73" s="4" t="str">
        <f>VLOOKUP(A73,HOP!A:T,20,0)</f>
        <v>直连</v>
      </c>
    </row>
    <row r="74" s="4" customFormat="1" hidden="1" spans="1:9">
      <c r="A74" s="4">
        <v>16623284122</v>
      </c>
      <c r="B74" s="6">
        <v>44490</v>
      </c>
      <c r="C74" s="6">
        <v>44491</v>
      </c>
      <c r="D74" s="4">
        <v>213.13</v>
      </c>
      <c r="E74" s="4" t="str">
        <f>VLOOKUP(A74,HOP!A:L,12,0)</f>
        <v>213.13</v>
      </c>
      <c r="F74" s="4" t="str">
        <f>VLOOKUP(A74,HOP!A:C,3,0)</f>
        <v>2281330</v>
      </c>
      <c r="G74" s="4">
        <f t="shared" si="2"/>
        <v>0</v>
      </c>
      <c r="H74" s="4" t="str">
        <f>$H$1&amp;F74</f>
        <v>，2281330</v>
      </c>
      <c r="I74" s="4" t="str">
        <f>VLOOKUP(A74,HOP!A:T,20,0)</f>
        <v>直采</v>
      </c>
    </row>
    <row r="75" s="4" customFormat="1" hidden="1" spans="1:9">
      <c r="A75" s="4">
        <v>16623439990</v>
      </c>
      <c r="B75" s="6">
        <v>44490</v>
      </c>
      <c r="C75" s="6">
        <v>44491</v>
      </c>
      <c r="D75" s="4">
        <v>338.65</v>
      </c>
      <c r="E75" s="4" t="str">
        <f>VLOOKUP(A75,HOP!A:L,12,0)</f>
        <v>338.65</v>
      </c>
      <c r="F75" s="4" t="str">
        <f>VLOOKUP(A75,HOP!A:C,3,0)</f>
        <v>2281344</v>
      </c>
      <c r="G75" s="4">
        <f t="shared" si="2"/>
        <v>0</v>
      </c>
      <c r="H75" s="4" t="str">
        <f>$H$1&amp;F75</f>
        <v>，2281344</v>
      </c>
      <c r="I75" s="4" t="str">
        <f>VLOOKUP(A75,HOP!A:T,20,0)</f>
        <v>直连</v>
      </c>
    </row>
    <row r="76" s="4" customFormat="1" hidden="1" spans="1:9">
      <c r="A76" s="4">
        <v>16623715016</v>
      </c>
      <c r="B76" s="6">
        <v>44490</v>
      </c>
      <c r="C76" s="6">
        <v>44491</v>
      </c>
      <c r="D76" s="4">
        <v>214.44</v>
      </c>
      <c r="E76" s="4" t="str">
        <f>VLOOKUP(A76,HOP!A:L,12,0)</f>
        <v>214.44</v>
      </c>
      <c r="F76" s="4" t="str">
        <f>VLOOKUP(A76,HOP!A:C,3,0)</f>
        <v>2281360</v>
      </c>
      <c r="G76" s="4">
        <f t="shared" si="2"/>
        <v>0</v>
      </c>
      <c r="H76" s="4" t="str">
        <f>$H$1&amp;F76</f>
        <v>，2281360</v>
      </c>
      <c r="I76" s="4" t="str">
        <f>VLOOKUP(A76,HOP!A:T,20,0)</f>
        <v>直连</v>
      </c>
    </row>
    <row r="77" s="4" customFormat="1" hidden="1" spans="1:9">
      <c r="A77" s="4">
        <v>16623847981</v>
      </c>
      <c r="B77" s="6">
        <v>44490</v>
      </c>
      <c r="C77" s="6">
        <v>44491</v>
      </c>
      <c r="D77" s="4">
        <v>214.44</v>
      </c>
      <c r="E77" s="4" t="str">
        <f>VLOOKUP(A77,HOP!A:L,12,0)</f>
        <v>214.44</v>
      </c>
      <c r="F77" s="4" t="str">
        <f>VLOOKUP(A77,HOP!A:C,3,0)</f>
        <v>2281375</v>
      </c>
      <c r="G77" s="4">
        <f t="shared" si="2"/>
        <v>0</v>
      </c>
      <c r="H77" s="4" t="str">
        <f>$H$1&amp;F77</f>
        <v>，2281375</v>
      </c>
      <c r="I77" s="4" t="str">
        <f>VLOOKUP(A77,HOP!A:T,20,0)</f>
        <v>直连</v>
      </c>
    </row>
    <row r="78" s="4" customFormat="1" hidden="1" spans="1:9">
      <c r="A78" s="4">
        <v>16623852668</v>
      </c>
      <c r="B78" s="6">
        <v>44490</v>
      </c>
      <c r="C78" s="6">
        <v>44491</v>
      </c>
      <c r="D78" s="4">
        <v>214.44</v>
      </c>
      <c r="E78" s="4" t="str">
        <f>VLOOKUP(A78,HOP!A:L,12,0)</f>
        <v>214.44</v>
      </c>
      <c r="F78" s="4" t="str">
        <f>VLOOKUP(A78,HOP!A:C,3,0)</f>
        <v>2281376</v>
      </c>
      <c r="G78" s="4">
        <f t="shared" si="2"/>
        <v>0</v>
      </c>
      <c r="H78" s="4" t="str">
        <f>$H$1&amp;F78</f>
        <v>，2281376</v>
      </c>
      <c r="I78" s="4" t="str">
        <f>VLOOKUP(A78,HOP!A:T,20,0)</f>
        <v>直连</v>
      </c>
    </row>
    <row r="79" s="4" customFormat="1" hidden="1" spans="1:9">
      <c r="A79" s="4">
        <v>16623947140</v>
      </c>
      <c r="B79" s="6">
        <v>44490</v>
      </c>
      <c r="C79" s="6">
        <v>44491</v>
      </c>
      <c r="D79" s="4">
        <v>292.23</v>
      </c>
      <c r="E79" s="4" t="str">
        <f>VLOOKUP(A79,HOP!A:L,12,0)</f>
        <v>292.23</v>
      </c>
      <c r="F79" s="4" t="str">
        <f>VLOOKUP(A79,HOP!A:C,3,0)</f>
        <v>2281383</v>
      </c>
      <c r="G79" s="4">
        <f t="shared" si="2"/>
        <v>0</v>
      </c>
      <c r="H79" s="4" t="str">
        <f>$H$1&amp;F79</f>
        <v>，2281383</v>
      </c>
      <c r="I79" s="4" t="str">
        <f>VLOOKUP(A79,HOP!A:T,20,0)</f>
        <v>直连</v>
      </c>
    </row>
    <row r="81" spans="4:4">
      <c r="D81" s="4">
        <f>SUM(D2:D80)</f>
        <v>30246.99</v>
      </c>
    </row>
    <row r="84" spans="1:5">
      <c r="A84" s="4" t="s">
        <v>224</v>
      </c>
      <c r="D84" s="4">
        <v>3809.12</v>
      </c>
      <c r="E84" s="4">
        <v>4638.93</v>
      </c>
    </row>
    <row r="85" spans="1:5">
      <c r="A85" s="4" t="s">
        <v>225</v>
      </c>
      <c r="D85" s="4">
        <v>25636.07</v>
      </c>
      <c r="E85" s="4">
        <v>31220.88</v>
      </c>
    </row>
    <row r="86" spans="1:5">
      <c r="A86" s="4" t="s">
        <v>226</v>
      </c>
      <c r="D86" s="4">
        <v>380.8</v>
      </c>
      <c r="E86" s="4">
        <v>463.76</v>
      </c>
    </row>
    <row r="87" spans="1:5">
      <c r="A87" s="4" t="s">
        <v>227</v>
      </c>
      <c r="D87" s="4">
        <v>421</v>
      </c>
      <c r="E87" s="4">
        <v>512.71</v>
      </c>
    </row>
    <row r="88" spans="1:5">
      <c r="A88" s="4" t="s">
        <v>228</v>
      </c>
      <c r="D88" s="4">
        <f>SUBTOTAL(9,D84:D87)</f>
        <v>30246.99</v>
      </c>
      <c r="E88" s="4">
        <f>SUBTOTAL(9,E84:E87)</f>
        <v>36836.28</v>
      </c>
    </row>
    <row r="89" spans="1:1">
      <c r="A89" s="4" t="s">
        <v>229</v>
      </c>
    </row>
  </sheetData>
  <autoFilter ref="A1:XFD89">
    <filterColumn colId="3">
      <filters blank="1">
        <filter val="213.13"/>
        <filter val="748.53"/>
        <filter val="237.94"/>
        <filter val="311.54"/>
        <filter val="657.54"/>
        <filter val="1036.84"/>
        <filter val="147.55"/>
        <filter val="191.15"/>
        <filter val="147.56"/>
        <filter val="462.18"/>
        <filter val="895.58"/>
        <filter val="421"/>
        <filter val="263.1"/>
        <filter val="131.2"/>
        <filter val="247.2"/>
        <filter val="571.62"/>
        <filter val="204.3"/>
        <filter val="490.3"/>
        <filter val="292.23"/>
        <filter val="3174.33"/>
        <filter val="108.65"/>
        <filter val="338.65"/>
        <filter val="783.6"/>
        <filter val="426.26"/>
        <filter val="455.66"/>
        <filter val="123.67"/>
        <filter val="252.67"/>
        <filter val="380.8"/>
        <filter val="109.68"/>
        <filter val="421.28"/>
        <filter val="1198.38"/>
        <filter val="702.31"/>
        <filter val="257.32"/>
        <filter val="438.72"/>
        <filter val="111.73"/>
        <filter val="504.74"/>
        <filter val="367.35"/>
        <filter val="176"/>
        <filter val="-459.26"/>
        <filter val="443.76"/>
        <filter val="155.77"/>
        <filter val="200.37"/>
        <filter val="30246.99"/>
        <filter val="294.39"/>
        <filter val="1800"/>
        <filter val="125.41"/>
        <filter val="210.01"/>
        <filter val="368.01"/>
        <filter val="206.42"/>
        <filter val="873.82"/>
        <filter val="1632.12"/>
        <filter val="115.83"/>
        <filter val="224.43"/>
        <filter val="274.03"/>
        <filter val="125.84"/>
        <filter val="214.44"/>
        <filter val="282.84"/>
        <filter val="341.04"/>
        <filter val="116.85"/>
        <filter val="540.45"/>
        <filter val="99.06"/>
        <filter val="117.88"/>
        <filter val="290.08"/>
      </filters>
    </filterColumn>
    <filterColumn colId="6">
      <customFilters>
        <customFilter operator="equal" val=""/>
        <customFilter operator="equal" val="#N/A"/>
      </customFilters>
    </filterColumn>
    <filterColumn colId="8">
      <filters blank="1">
        <filter val="#N/A"/>
        <filter val="直采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5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230</v>
      </c>
      <c r="B1" s="2" t="s">
        <v>231</v>
      </c>
      <c r="C1" s="2" t="s">
        <v>232</v>
      </c>
      <c r="D1" s="2" t="s">
        <v>233</v>
      </c>
      <c r="E1" s="2" t="s">
        <v>13</v>
      </c>
      <c r="F1" s="2" t="s">
        <v>5</v>
      </c>
      <c r="G1" s="2" t="s">
        <v>6</v>
      </c>
      <c r="H1" s="2" t="s">
        <v>234</v>
      </c>
      <c r="I1" s="2" t="s">
        <v>235</v>
      </c>
      <c r="J1" s="2" t="s">
        <v>236</v>
      </c>
      <c r="K1" s="2" t="s">
        <v>237</v>
      </c>
      <c r="L1" s="2" t="s">
        <v>238</v>
      </c>
      <c r="M1" s="2" t="s">
        <v>239</v>
      </c>
      <c r="N1" s="2" t="s">
        <v>240</v>
      </c>
      <c r="O1" s="2" t="s">
        <v>241</v>
      </c>
      <c r="P1" s="2" t="s">
        <v>242</v>
      </c>
      <c r="Q1" s="2" t="s">
        <v>243</v>
      </c>
      <c r="R1" s="2" t="s">
        <v>244</v>
      </c>
      <c r="S1" s="2" t="s">
        <v>245</v>
      </c>
      <c r="T1" s="2" t="s">
        <v>246</v>
      </c>
    </row>
    <row r="2" s="1" customFormat="1" spans="1:20">
      <c r="A2" s="3">
        <v>16623947140</v>
      </c>
      <c r="B2" s="1" t="s">
        <v>247</v>
      </c>
      <c r="C2" s="1" t="s">
        <v>248</v>
      </c>
      <c r="D2" s="1" t="s">
        <v>249</v>
      </c>
      <c r="E2" s="1" t="s">
        <v>217</v>
      </c>
      <c r="F2" s="1" t="s">
        <v>247</v>
      </c>
      <c r="G2" s="1" t="s">
        <v>250</v>
      </c>
      <c r="H2" s="1" t="s">
        <v>251</v>
      </c>
      <c r="I2" s="1" t="s">
        <v>252</v>
      </c>
      <c r="J2" s="1" t="s">
        <v>253</v>
      </c>
      <c r="K2" s="1" t="s">
        <v>252</v>
      </c>
      <c r="L2" s="1" t="s">
        <v>252</v>
      </c>
      <c r="M2" s="1" t="s">
        <v>254</v>
      </c>
      <c r="N2" s="1" t="s">
        <v>254</v>
      </c>
      <c r="O2" s="1" t="s">
        <v>255</v>
      </c>
      <c r="P2" s="1" t="s">
        <v>256</v>
      </c>
      <c r="Q2" s="1" t="s">
        <v>257</v>
      </c>
      <c r="R2" s="1" t="s">
        <v>258</v>
      </c>
      <c r="S2" s="1" t="s">
        <v>259</v>
      </c>
      <c r="T2" s="1" t="s">
        <v>260</v>
      </c>
    </row>
    <row r="3" s="1" customFormat="1" spans="1:20">
      <c r="A3" s="3">
        <v>16623852668</v>
      </c>
      <c r="B3" s="1" t="s">
        <v>247</v>
      </c>
      <c r="C3" s="1" t="s">
        <v>261</v>
      </c>
      <c r="D3" s="1" t="s">
        <v>249</v>
      </c>
      <c r="E3" s="1" t="s">
        <v>215</v>
      </c>
      <c r="F3" s="1" t="s">
        <v>247</v>
      </c>
      <c r="G3" s="1" t="s">
        <v>250</v>
      </c>
      <c r="H3" s="1" t="s">
        <v>251</v>
      </c>
      <c r="I3" s="1" t="s">
        <v>262</v>
      </c>
      <c r="J3" s="1" t="s">
        <v>253</v>
      </c>
      <c r="K3" s="1" t="s">
        <v>262</v>
      </c>
      <c r="L3" s="1" t="s">
        <v>262</v>
      </c>
      <c r="M3" s="1" t="s">
        <v>254</v>
      </c>
      <c r="N3" s="1" t="s">
        <v>254</v>
      </c>
      <c r="O3" s="1" t="s">
        <v>255</v>
      </c>
      <c r="P3" s="1" t="s">
        <v>256</v>
      </c>
      <c r="Q3" s="1" t="s">
        <v>263</v>
      </c>
      <c r="R3" s="1" t="s">
        <v>258</v>
      </c>
      <c r="S3" s="1" t="s">
        <v>259</v>
      </c>
      <c r="T3" s="1" t="s">
        <v>260</v>
      </c>
    </row>
    <row r="4" s="1" customFormat="1" spans="1:20">
      <c r="A4" s="3">
        <v>16623847981</v>
      </c>
      <c r="B4" s="1" t="s">
        <v>247</v>
      </c>
      <c r="C4" s="1" t="s">
        <v>264</v>
      </c>
      <c r="D4" s="1" t="s">
        <v>249</v>
      </c>
      <c r="E4" s="1" t="s">
        <v>214</v>
      </c>
      <c r="F4" s="1" t="s">
        <v>247</v>
      </c>
      <c r="G4" s="1" t="s">
        <v>250</v>
      </c>
      <c r="H4" s="1" t="s">
        <v>251</v>
      </c>
      <c r="I4" s="1" t="s">
        <v>262</v>
      </c>
      <c r="J4" s="1" t="s">
        <v>253</v>
      </c>
      <c r="K4" s="1" t="s">
        <v>262</v>
      </c>
      <c r="L4" s="1" t="s">
        <v>262</v>
      </c>
      <c r="M4" s="1" t="s">
        <v>254</v>
      </c>
      <c r="N4" s="1" t="s">
        <v>254</v>
      </c>
      <c r="O4" s="1" t="s">
        <v>255</v>
      </c>
      <c r="P4" s="1" t="s">
        <v>256</v>
      </c>
      <c r="Q4" s="1" t="s">
        <v>265</v>
      </c>
      <c r="R4" s="1" t="s">
        <v>258</v>
      </c>
      <c r="S4" s="1" t="s">
        <v>259</v>
      </c>
      <c r="T4" s="1" t="s">
        <v>260</v>
      </c>
    </row>
    <row r="5" s="1" customFormat="1" spans="1:20">
      <c r="A5" s="3">
        <v>16623715016</v>
      </c>
      <c r="B5" s="1" t="s">
        <v>247</v>
      </c>
      <c r="C5" s="1" t="s">
        <v>266</v>
      </c>
      <c r="D5" s="1" t="s">
        <v>249</v>
      </c>
      <c r="E5" s="1" t="s">
        <v>213</v>
      </c>
      <c r="F5" s="1" t="s">
        <v>247</v>
      </c>
      <c r="G5" s="1" t="s">
        <v>250</v>
      </c>
      <c r="H5" s="1" t="s">
        <v>251</v>
      </c>
      <c r="I5" s="1" t="s">
        <v>262</v>
      </c>
      <c r="J5" s="1" t="s">
        <v>253</v>
      </c>
      <c r="K5" s="1" t="s">
        <v>262</v>
      </c>
      <c r="L5" s="1" t="s">
        <v>262</v>
      </c>
      <c r="M5" s="1" t="s">
        <v>254</v>
      </c>
      <c r="N5" s="1" t="s">
        <v>254</v>
      </c>
      <c r="O5" s="1" t="s">
        <v>255</v>
      </c>
      <c r="P5" s="1" t="s">
        <v>256</v>
      </c>
      <c r="Q5" s="1" t="s">
        <v>267</v>
      </c>
      <c r="R5" s="1" t="s">
        <v>258</v>
      </c>
      <c r="S5" s="1" t="s">
        <v>259</v>
      </c>
      <c r="T5" s="1" t="s">
        <v>260</v>
      </c>
    </row>
    <row r="6" s="1" customFormat="1" spans="1:20">
      <c r="A6" s="3">
        <v>16623439990</v>
      </c>
      <c r="B6" s="1" t="s">
        <v>247</v>
      </c>
      <c r="C6" s="1" t="s">
        <v>268</v>
      </c>
      <c r="D6" s="1" t="s">
        <v>269</v>
      </c>
      <c r="E6" s="1" t="s">
        <v>210</v>
      </c>
      <c r="F6" s="1" t="s">
        <v>247</v>
      </c>
      <c r="G6" s="1" t="s">
        <v>250</v>
      </c>
      <c r="H6" s="1" t="s">
        <v>251</v>
      </c>
      <c r="I6" s="1" t="s">
        <v>270</v>
      </c>
      <c r="J6" s="1" t="s">
        <v>253</v>
      </c>
      <c r="K6" s="1" t="s">
        <v>270</v>
      </c>
      <c r="L6" s="1" t="s">
        <v>270</v>
      </c>
      <c r="M6" s="1" t="s">
        <v>254</v>
      </c>
      <c r="N6" s="1" t="s">
        <v>254</v>
      </c>
      <c r="O6" s="1" t="s">
        <v>255</v>
      </c>
      <c r="P6" s="1" t="s">
        <v>256</v>
      </c>
      <c r="Q6" s="1" t="s">
        <v>271</v>
      </c>
      <c r="R6" s="1" t="s">
        <v>258</v>
      </c>
      <c r="S6" s="1" t="s">
        <v>259</v>
      </c>
      <c r="T6" s="1" t="s">
        <v>260</v>
      </c>
    </row>
    <row r="7" s="1" customFormat="1" spans="1:20">
      <c r="A7" s="3">
        <v>16623284122</v>
      </c>
      <c r="B7" s="1" t="s">
        <v>247</v>
      </c>
      <c r="C7" s="1" t="s">
        <v>272</v>
      </c>
      <c r="D7" s="1" t="s">
        <v>273</v>
      </c>
      <c r="E7" s="1" t="s">
        <v>207</v>
      </c>
      <c r="F7" s="1" t="s">
        <v>247</v>
      </c>
      <c r="G7" s="1" t="s">
        <v>250</v>
      </c>
      <c r="H7" s="1" t="s">
        <v>251</v>
      </c>
      <c r="I7" s="1" t="s">
        <v>274</v>
      </c>
      <c r="J7" s="1" t="s">
        <v>253</v>
      </c>
      <c r="K7" s="1" t="s">
        <v>274</v>
      </c>
      <c r="L7" s="1" t="s">
        <v>274</v>
      </c>
      <c r="M7" s="1" t="s">
        <v>254</v>
      </c>
      <c r="N7" s="1" t="s">
        <v>254</v>
      </c>
      <c r="O7" s="1" t="s">
        <v>255</v>
      </c>
      <c r="P7" s="1" t="s">
        <v>256</v>
      </c>
      <c r="Q7" s="1" t="s">
        <v>275</v>
      </c>
      <c r="R7" s="1" t="s">
        <v>258</v>
      </c>
      <c r="S7" s="1" t="s">
        <v>259</v>
      </c>
      <c r="T7" s="1" t="s">
        <v>276</v>
      </c>
    </row>
    <row r="8" s="1" customFormat="1" spans="1:20">
      <c r="A8" s="3">
        <v>16623213954</v>
      </c>
      <c r="B8" s="1" t="s">
        <v>247</v>
      </c>
      <c r="C8" s="1" t="s">
        <v>277</v>
      </c>
      <c r="D8" s="1" t="s">
        <v>278</v>
      </c>
      <c r="E8" s="1" t="s">
        <v>206</v>
      </c>
      <c r="F8" s="1" t="s">
        <v>247</v>
      </c>
      <c r="G8" s="1" t="s">
        <v>250</v>
      </c>
      <c r="H8" s="1" t="s">
        <v>251</v>
      </c>
      <c r="I8" s="1" t="s">
        <v>279</v>
      </c>
      <c r="J8" s="1" t="s">
        <v>253</v>
      </c>
      <c r="K8" s="1" t="s">
        <v>279</v>
      </c>
      <c r="L8" s="1" t="s">
        <v>279</v>
      </c>
      <c r="M8" s="1" t="s">
        <v>254</v>
      </c>
      <c r="N8" s="1" t="s">
        <v>254</v>
      </c>
      <c r="O8" s="1" t="s">
        <v>255</v>
      </c>
      <c r="P8" s="1" t="s">
        <v>256</v>
      </c>
      <c r="Q8" s="1" t="s">
        <v>280</v>
      </c>
      <c r="R8" s="1" t="s">
        <v>258</v>
      </c>
      <c r="S8" s="1" t="s">
        <v>259</v>
      </c>
      <c r="T8" s="1" t="s">
        <v>260</v>
      </c>
    </row>
    <row r="9" s="1" customFormat="1" spans="1:20">
      <c r="A9" s="3">
        <v>16622602786</v>
      </c>
      <c r="B9" s="1" t="s">
        <v>247</v>
      </c>
      <c r="C9" s="1" t="s">
        <v>281</v>
      </c>
      <c r="D9" s="1" t="s">
        <v>282</v>
      </c>
      <c r="E9" s="1" t="s">
        <v>201</v>
      </c>
      <c r="F9" s="1" t="s">
        <v>247</v>
      </c>
      <c r="G9" s="1" t="s">
        <v>250</v>
      </c>
      <c r="H9" s="1" t="s">
        <v>251</v>
      </c>
      <c r="I9" s="1" t="s">
        <v>283</v>
      </c>
      <c r="J9" s="1" t="s">
        <v>253</v>
      </c>
      <c r="K9" s="1" t="s">
        <v>283</v>
      </c>
      <c r="L9" s="1" t="s">
        <v>283</v>
      </c>
      <c r="M9" s="1" t="s">
        <v>254</v>
      </c>
      <c r="N9" s="1" t="s">
        <v>254</v>
      </c>
      <c r="O9" s="1" t="s">
        <v>255</v>
      </c>
      <c r="P9" s="1" t="s">
        <v>256</v>
      </c>
      <c r="Q9" s="1" t="s">
        <v>284</v>
      </c>
      <c r="R9" s="1" t="s">
        <v>258</v>
      </c>
      <c r="S9" s="1" t="s">
        <v>259</v>
      </c>
      <c r="T9" s="1" t="s">
        <v>260</v>
      </c>
    </row>
    <row r="10" s="1" customFormat="1" spans="1:20">
      <c r="A10" s="3">
        <v>16622245788</v>
      </c>
      <c r="B10" s="1" t="s">
        <v>247</v>
      </c>
      <c r="C10" s="1" t="s">
        <v>285</v>
      </c>
      <c r="D10" s="1" t="s">
        <v>286</v>
      </c>
      <c r="E10" s="1" t="s">
        <v>198</v>
      </c>
      <c r="F10" s="1" t="s">
        <v>247</v>
      </c>
      <c r="G10" s="1" t="s">
        <v>250</v>
      </c>
      <c r="H10" s="1" t="s">
        <v>251</v>
      </c>
      <c r="I10" s="1" t="s">
        <v>287</v>
      </c>
      <c r="J10" s="1" t="s">
        <v>253</v>
      </c>
      <c r="K10" s="1" t="s">
        <v>287</v>
      </c>
      <c r="L10" s="1" t="s">
        <v>287</v>
      </c>
      <c r="M10" s="1" t="s">
        <v>254</v>
      </c>
      <c r="N10" s="1" t="s">
        <v>254</v>
      </c>
      <c r="O10" s="1" t="s">
        <v>255</v>
      </c>
      <c r="P10" s="1" t="s">
        <v>256</v>
      </c>
      <c r="Q10" s="1" t="s">
        <v>288</v>
      </c>
      <c r="R10" s="1" t="s">
        <v>258</v>
      </c>
      <c r="S10" s="1" t="s">
        <v>259</v>
      </c>
      <c r="T10" s="1" t="s">
        <v>260</v>
      </c>
    </row>
    <row r="11" s="1" customFormat="1" spans="1:20">
      <c r="A11" s="3">
        <v>16621868790</v>
      </c>
      <c r="B11" s="1" t="s">
        <v>247</v>
      </c>
      <c r="C11" s="1" t="s">
        <v>289</v>
      </c>
      <c r="D11" s="1" t="s">
        <v>290</v>
      </c>
      <c r="E11" s="1" t="s">
        <v>197</v>
      </c>
      <c r="F11" s="1" t="s">
        <v>247</v>
      </c>
      <c r="G11" s="1" t="s">
        <v>250</v>
      </c>
      <c r="H11" s="1" t="s">
        <v>251</v>
      </c>
      <c r="I11" s="1" t="s">
        <v>291</v>
      </c>
      <c r="J11" s="1" t="s">
        <v>253</v>
      </c>
      <c r="K11" s="1" t="s">
        <v>291</v>
      </c>
      <c r="L11" s="1" t="s">
        <v>291</v>
      </c>
      <c r="M11" s="1" t="s">
        <v>254</v>
      </c>
      <c r="N11" s="1" t="s">
        <v>254</v>
      </c>
      <c r="O11" s="1" t="s">
        <v>255</v>
      </c>
      <c r="P11" s="1" t="s">
        <v>256</v>
      </c>
      <c r="Q11" s="1" t="s">
        <v>292</v>
      </c>
      <c r="R11" s="1" t="s">
        <v>258</v>
      </c>
      <c r="S11" s="1" t="s">
        <v>259</v>
      </c>
      <c r="T11" s="1" t="s">
        <v>260</v>
      </c>
    </row>
    <row r="12" s="1" customFormat="1" spans="1:20">
      <c r="A12" s="3">
        <v>16621816825</v>
      </c>
      <c r="B12" s="1" t="s">
        <v>247</v>
      </c>
      <c r="C12" s="1" t="s">
        <v>293</v>
      </c>
      <c r="D12" s="1" t="s">
        <v>294</v>
      </c>
      <c r="E12" s="1" t="s">
        <v>196</v>
      </c>
      <c r="F12" s="1" t="s">
        <v>247</v>
      </c>
      <c r="G12" s="1" t="s">
        <v>250</v>
      </c>
      <c r="H12" s="1" t="s">
        <v>251</v>
      </c>
      <c r="I12" s="1" t="s">
        <v>295</v>
      </c>
      <c r="J12" s="1" t="s">
        <v>253</v>
      </c>
      <c r="K12" s="1" t="s">
        <v>295</v>
      </c>
      <c r="L12" s="1" t="s">
        <v>295</v>
      </c>
      <c r="M12" s="1" t="s">
        <v>254</v>
      </c>
      <c r="N12" s="1" t="s">
        <v>254</v>
      </c>
      <c r="O12" s="1" t="s">
        <v>255</v>
      </c>
      <c r="P12" s="1" t="s">
        <v>256</v>
      </c>
      <c r="Q12" s="1" t="s">
        <v>296</v>
      </c>
      <c r="R12" s="1" t="s">
        <v>258</v>
      </c>
      <c r="S12" s="1" t="s">
        <v>259</v>
      </c>
      <c r="T12" s="1" t="s">
        <v>260</v>
      </c>
    </row>
    <row r="13" s="1" customFormat="1" spans="1:20">
      <c r="A13" s="3">
        <v>16621784560</v>
      </c>
      <c r="B13" s="1" t="s">
        <v>247</v>
      </c>
      <c r="C13" s="1" t="s">
        <v>297</v>
      </c>
      <c r="D13" s="1" t="s">
        <v>273</v>
      </c>
      <c r="E13" s="1" t="s">
        <v>190</v>
      </c>
      <c r="F13" s="1" t="s">
        <v>247</v>
      </c>
      <c r="G13" s="1" t="s">
        <v>250</v>
      </c>
      <c r="H13" s="1" t="s">
        <v>251</v>
      </c>
      <c r="I13" s="1" t="s">
        <v>274</v>
      </c>
      <c r="J13" s="1" t="s">
        <v>253</v>
      </c>
      <c r="K13" s="1" t="s">
        <v>274</v>
      </c>
      <c r="L13" s="1" t="s">
        <v>274</v>
      </c>
      <c r="M13" s="1" t="s">
        <v>254</v>
      </c>
      <c r="N13" s="1" t="s">
        <v>254</v>
      </c>
      <c r="O13" s="1" t="s">
        <v>255</v>
      </c>
      <c r="P13" s="1" t="s">
        <v>256</v>
      </c>
      <c r="Q13" s="1" t="s">
        <v>298</v>
      </c>
      <c r="R13" s="1" t="s">
        <v>258</v>
      </c>
      <c r="S13" s="1" t="s">
        <v>259</v>
      </c>
      <c r="T13" s="1" t="s">
        <v>276</v>
      </c>
    </row>
    <row r="14" s="1" customFormat="1" spans="1:20">
      <c r="A14" s="3">
        <v>16621697897</v>
      </c>
      <c r="B14" s="1" t="s">
        <v>247</v>
      </c>
      <c r="C14" s="1" t="s">
        <v>299</v>
      </c>
      <c r="D14" s="1" t="s">
        <v>300</v>
      </c>
      <c r="E14" s="1" t="s">
        <v>188</v>
      </c>
      <c r="F14" s="1" t="s">
        <v>247</v>
      </c>
      <c r="G14" s="1" t="s">
        <v>250</v>
      </c>
      <c r="H14" s="1" t="s">
        <v>251</v>
      </c>
      <c r="I14" s="1" t="s">
        <v>301</v>
      </c>
      <c r="J14" s="1" t="s">
        <v>253</v>
      </c>
      <c r="K14" s="1" t="s">
        <v>301</v>
      </c>
      <c r="L14" s="1" t="s">
        <v>301</v>
      </c>
      <c r="M14" s="1" t="s">
        <v>254</v>
      </c>
      <c r="N14" s="1" t="s">
        <v>254</v>
      </c>
      <c r="O14" s="1" t="s">
        <v>255</v>
      </c>
      <c r="P14" s="1" t="s">
        <v>256</v>
      </c>
      <c r="Q14" s="1" t="s">
        <v>302</v>
      </c>
      <c r="R14" s="1" t="s">
        <v>258</v>
      </c>
      <c r="S14" s="1" t="s">
        <v>259</v>
      </c>
      <c r="T14" s="1" t="s">
        <v>260</v>
      </c>
    </row>
    <row r="15" s="1" customFormat="1" spans="1:20">
      <c r="A15" s="3">
        <v>16621652709</v>
      </c>
      <c r="B15" s="1" t="s">
        <v>247</v>
      </c>
      <c r="C15" s="1" t="s">
        <v>303</v>
      </c>
      <c r="D15" s="1" t="s">
        <v>290</v>
      </c>
      <c r="E15" s="1" t="s">
        <v>187</v>
      </c>
      <c r="F15" s="1" t="s">
        <v>247</v>
      </c>
      <c r="G15" s="1" t="s">
        <v>250</v>
      </c>
      <c r="H15" s="1" t="s">
        <v>251</v>
      </c>
      <c r="I15" s="1" t="s">
        <v>291</v>
      </c>
      <c r="J15" s="1" t="s">
        <v>253</v>
      </c>
      <c r="K15" s="1" t="s">
        <v>291</v>
      </c>
      <c r="L15" s="1" t="s">
        <v>291</v>
      </c>
      <c r="M15" s="1" t="s">
        <v>254</v>
      </c>
      <c r="N15" s="1" t="s">
        <v>254</v>
      </c>
      <c r="O15" s="1" t="s">
        <v>255</v>
      </c>
      <c r="P15" s="1" t="s">
        <v>256</v>
      </c>
      <c r="Q15" s="1" t="s">
        <v>304</v>
      </c>
      <c r="R15" s="1" t="s">
        <v>258</v>
      </c>
      <c r="S15" s="1" t="s">
        <v>259</v>
      </c>
      <c r="T15" s="1" t="s">
        <v>260</v>
      </c>
    </row>
    <row r="16" s="1" customFormat="1" spans="1:20">
      <c r="A16" s="3">
        <v>16621367075</v>
      </c>
      <c r="B16" s="1" t="s">
        <v>247</v>
      </c>
      <c r="C16" s="1" t="s">
        <v>305</v>
      </c>
      <c r="D16" s="1" t="s">
        <v>306</v>
      </c>
      <c r="E16" s="1" t="s">
        <v>186</v>
      </c>
      <c r="F16" s="1" t="s">
        <v>247</v>
      </c>
      <c r="G16" s="1" t="s">
        <v>250</v>
      </c>
      <c r="H16" s="1" t="s">
        <v>251</v>
      </c>
      <c r="I16" s="1" t="s">
        <v>307</v>
      </c>
      <c r="J16" s="1" t="s">
        <v>253</v>
      </c>
      <c r="K16" s="1" t="s">
        <v>307</v>
      </c>
      <c r="L16" s="1" t="s">
        <v>307</v>
      </c>
      <c r="M16" s="1" t="s">
        <v>254</v>
      </c>
      <c r="N16" s="1" t="s">
        <v>254</v>
      </c>
      <c r="O16" s="1" t="s">
        <v>255</v>
      </c>
      <c r="P16" s="1" t="s">
        <v>256</v>
      </c>
      <c r="Q16" s="1" t="s">
        <v>308</v>
      </c>
      <c r="R16" s="1" t="s">
        <v>258</v>
      </c>
      <c r="S16" s="1" t="s">
        <v>259</v>
      </c>
      <c r="T16" s="1" t="s">
        <v>260</v>
      </c>
    </row>
    <row r="17" s="1" customFormat="1" spans="1:20">
      <c r="A17" s="3">
        <v>16621248430</v>
      </c>
      <c r="B17" s="1" t="s">
        <v>247</v>
      </c>
      <c r="C17" s="1" t="s">
        <v>309</v>
      </c>
      <c r="D17" s="1" t="s">
        <v>310</v>
      </c>
      <c r="E17" s="1" t="s">
        <v>184</v>
      </c>
      <c r="F17" s="1" t="s">
        <v>247</v>
      </c>
      <c r="G17" s="1" t="s">
        <v>250</v>
      </c>
      <c r="H17" s="1" t="s">
        <v>251</v>
      </c>
      <c r="I17" s="1" t="s">
        <v>311</v>
      </c>
      <c r="J17" s="1" t="s">
        <v>253</v>
      </c>
      <c r="K17" s="1" t="s">
        <v>311</v>
      </c>
      <c r="L17" s="1" t="s">
        <v>311</v>
      </c>
      <c r="M17" s="1" t="s">
        <v>254</v>
      </c>
      <c r="N17" s="1" t="s">
        <v>254</v>
      </c>
      <c r="O17" s="1" t="s">
        <v>255</v>
      </c>
      <c r="P17" s="1" t="s">
        <v>256</v>
      </c>
      <c r="Q17" s="1" t="s">
        <v>312</v>
      </c>
      <c r="R17" s="1" t="s">
        <v>258</v>
      </c>
      <c r="S17" s="1" t="s">
        <v>259</v>
      </c>
      <c r="T17" s="1" t="s">
        <v>260</v>
      </c>
    </row>
    <row r="18" s="1" customFormat="1" spans="1:20">
      <c r="A18" s="3">
        <v>16621081008</v>
      </c>
      <c r="B18" s="1" t="s">
        <v>247</v>
      </c>
      <c r="C18" s="1" t="s">
        <v>313</v>
      </c>
      <c r="D18" s="1" t="s">
        <v>314</v>
      </c>
      <c r="E18" s="1" t="s">
        <v>181</v>
      </c>
      <c r="F18" s="1" t="s">
        <v>247</v>
      </c>
      <c r="G18" s="1" t="s">
        <v>250</v>
      </c>
      <c r="H18" s="1" t="s">
        <v>251</v>
      </c>
      <c r="I18" s="1" t="s">
        <v>315</v>
      </c>
      <c r="J18" s="1" t="s">
        <v>253</v>
      </c>
      <c r="K18" s="1" t="s">
        <v>315</v>
      </c>
      <c r="L18" s="1" t="s">
        <v>315</v>
      </c>
      <c r="M18" s="1" t="s">
        <v>254</v>
      </c>
      <c r="N18" s="1" t="s">
        <v>254</v>
      </c>
      <c r="O18" s="1" t="s">
        <v>255</v>
      </c>
      <c r="P18" s="1" t="s">
        <v>256</v>
      </c>
      <c r="Q18" s="1" t="s">
        <v>316</v>
      </c>
      <c r="R18" s="1" t="s">
        <v>258</v>
      </c>
      <c r="S18" s="1" t="s">
        <v>259</v>
      </c>
      <c r="T18" s="1" t="s">
        <v>260</v>
      </c>
    </row>
    <row r="19" s="1" customFormat="1" spans="1:20">
      <c r="A19" s="3">
        <v>16620856080</v>
      </c>
      <c r="B19" s="1" t="s">
        <v>247</v>
      </c>
      <c r="C19" s="1" t="s">
        <v>317</v>
      </c>
      <c r="D19" s="1" t="s">
        <v>273</v>
      </c>
      <c r="E19" s="1" t="s">
        <v>178</v>
      </c>
      <c r="F19" s="1" t="s">
        <v>247</v>
      </c>
      <c r="G19" s="1" t="s">
        <v>250</v>
      </c>
      <c r="H19" s="1" t="s">
        <v>251</v>
      </c>
      <c r="I19" s="1" t="s">
        <v>318</v>
      </c>
      <c r="J19" s="1" t="s">
        <v>253</v>
      </c>
      <c r="K19" s="1" t="s">
        <v>318</v>
      </c>
      <c r="L19" s="1" t="s">
        <v>318</v>
      </c>
      <c r="M19" s="1" t="s">
        <v>254</v>
      </c>
      <c r="N19" s="1" t="s">
        <v>254</v>
      </c>
      <c r="O19" s="1" t="s">
        <v>255</v>
      </c>
      <c r="P19" s="1" t="s">
        <v>256</v>
      </c>
      <c r="Q19" s="1" t="s">
        <v>319</v>
      </c>
      <c r="R19" s="1" t="s">
        <v>258</v>
      </c>
      <c r="S19" s="1" t="s">
        <v>259</v>
      </c>
      <c r="T19" s="1" t="s">
        <v>276</v>
      </c>
    </row>
    <row r="20" s="1" customFormat="1" spans="1:20">
      <c r="A20" s="3">
        <v>16620670858</v>
      </c>
      <c r="B20" s="1" t="s">
        <v>247</v>
      </c>
      <c r="C20" s="1" t="s">
        <v>320</v>
      </c>
      <c r="D20" s="1" t="s">
        <v>300</v>
      </c>
      <c r="E20" s="1" t="s">
        <v>133</v>
      </c>
      <c r="F20" s="1" t="s">
        <v>247</v>
      </c>
      <c r="G20" s="1" t="s">
        <v>250</v>
      </c>
      <c r="H20" s="1" t="s">
        <v>251</v>
      </c>
      <c r="I20" s="1" t="s">
        <v>301</v>
      </c>
      <c r="J20" s="1" t="s">
        <v>253</v>
      </c>
      <c r="K20" s="1" t="s">
        <v>301</v>
      </c>
      <c r="L20" s="1" t="s">
        <v>301</v>
      </c>
      <c r="M20" s="1" t="s">
        <v>254</v>
      </c>
      <c r="N20" s="1" t="s">
        <v>254</v>
      </c>
      <c r="O20" s="1" t="s">
        <v>255</v>
      </c>
      <c r="P20" s="1" t="s">
        <v>256</v>
      </c>
      <c r="Q20" s="1" t="s">
        <v>321</v>
      </c>
      <c r="R20" s="1" t="s">
        <v>258</v>
      </c>
      <c r="S20" s="1" t="s">
        <v>259</v>
      </c>
      <c r="T20" s="1" t="s">
        <v>260</v>
      </c>
    </row>
    <row r="21" s="1" customFormat="1" spans="1:20">
      <c r="A21" s="3">
        <v>16620063769</v>
      </c>
      <c r="B21" s="1" t="s">
        <v>247</v>
      </c>
      <c r="C21" s="1" t="s">
        <v>322</v>
      </c>
      <c r="D21" s="1" t="s">
        <v>323</v>
      </c>
      <c r="E21" s="1" t="s">
        <v>177</v>
      </c>
      <c r="F21" s="1" t="s">
        <v>247</v>
      </c>
      <c r="G21" s="1" t="s">
        <v>250</v>
      </c>
      <c r="H21" s="1" t="s">
        <v>251</v>
      </c>
      <c r="I21" s="1" t="s">
        <v>324</v>
      </c>
      <c r="J21" s="1" t="s">
        <v>253</v>
      </c>
      <c r="K21" s="1" t="s">
        <v>324</v>
      </c>
      <c r="L21" s="1" t="s">
        <v>324</v>
      </c>
      <c r="M21" s="1" t="s">
        <v>254</v>
      </c>
      <c r="N21" s="1" t="s">
        <v>254</v>
      </c>
      <c r="O21" s="1" t="s">
        <v>255</v>
      </c>
      <c r="P21" s="1" t="s">
        <v>256</v>
      </c>
      <c r="Q21" s="1" t="s">
        <v>325</v>
      </c>
      <c r="R21" s="1" t="s">
        <v>258</v>
      </c>
      <c r="S21" s="1" t="s">
        <v>259</v>
      </c>
      <c r="T21" s="1" t="s">
        <v>260</v>
      </c>
    </row>
    <row r="22" s="1" customFormat="1" spans="1:20">
      <c r="A22" s="3">
        <v>16619534535</v>
      </c>
      <c r="B22" s="1" t="s">
        <v>247</v>
      </c>
      <c r="C22" s="1" t="s">
        <v>326</v>
      </c>
      <c r="D22" s="1" t="s">
        <v>327</v>
      </c>
      <c r="E22" s="1" t="s">
        <v>175</v>
      </c>
      <c r="F22" s="1" t="s">
        <v>247</v>
      </c>
      <c r="G22" s="1" t="s">
        <v>250</v>
      </c>
      <c r="H22" s="1" t="s">
        <v>251</v>
      </c>
      <c r="I22" s="1" t="s">
        <v>291</v>
      </c>
      <c r="J22" s="1" t="s">
        <v>253</v>
      </c>
      <c r="K22" s="1" t="s">
        <v>291</v>
      </c>
      <c r="L22" s="1" t="s">
        <v>291</v>
      </c>
      <c r="M22" s="1" t="s">
        <v>254</v>
      </c>
      <c r="N22" s="1" t="s">
        <v>254</v>
      </c>
      <c r="O22" s="1" t="s">
        <v>255</v>
      </c>
      <c r="P22" s="1" t="s">
        <v>256</v>
      </c>
      <c r="Q22" s="1" t="s">
        <v>328</v>
      </c>
      <c r="R22" s="1" t="s">
        <v>258</v>
      </c>
      <c r="S22" s="1" t="s">
        <v>259</v>
      </c>
      <c r="T22" s="1" t="s">
        <v>260</v>
      </c>
    </row>
    <row r="23" s="1" customFormat="1" spans="1:20">
      <c r="A23" s="3">
        <v>16612932697</v>
      </c>
      <c r="B23" s="1" t="s">
        <v>247</v>
      </c>
      <c r="C23" s="1" t="s">
        <v>329</v>
      </c>
      <c r="D23" s="1" t="s">
        <v>300</v>
      </c>
      <c r="E23" s="1" t="s">
        <v>104</v>
      </c>
      <c r="F23" s="1" t="s">
        <v>247</v>
      </c>
      <c r="G23" s="1" t="s">
        <v>250</v>
      </c>
      <c r="H23" s="1" t="s">
        <v>251</v>
      </c>
      <c r="I23" s="1" t="s">
        <v>301</v>
      </c>
      <c r="J23" s="1" t="s">
        <v>253</v>
      </c>
      <c r="K23" s="1" t="s">
        <v>301</v>
      </c>
      <c r="L23" s="1" t="s">
        <v>301</v>
      </c>
      <c r="M23" s="1" t="s">
        <v>254</v>
      </c>
      <c r="N23" s="1" t="s">
        <v>254</v>
      </c>
      <c r="O23" s="1" t="s">
        <v>255</v>
      </c>
      <c r="P23" s="1" t="s">
        <v>256</v>
      </c>
      <c r="Q23" s="1" t="s">
        <v>330</v>
      </c>
      <c r="R23" s="1" t="s">
        <v>258</v>
      </c>
      <c r="S23" s="1" t="s">
        <v>259</v>
      </c>
      <c r="T23" s="1" t="s">
        <v>260</v>
      </c>
    </row>
    <row r="24" s="1" customFormat="1" spans="1:20">
      <c r="A24" s="3">
        <v>16611925552</v>
      </c>
      <c r="B24" s="1" t="s">
        <v>331</v>
      </c>
      <c r="C24" s="1" t="s">
        <v>332</v>
      </c>
      <c r="D24" s="1" t="s">
        <v>333</v>
      </c>
      <c r="E24" s="1" t="s">
        <v>147</v>
      </c>
      <c r="F24" s="1" t="s">
        <v>331</v>
      </c>
      <c r="G24" s="1" t="s">
        <v>247</v>
      </c>
      <c r="H24" s="1" t="s">
        <v>251</v>
      </c>
      <c r="I24" s="1" t="s">
        <v>334</v>
      </c>
      <c r="J24" s="1" t="s">
        <v>253</v>
      </c>
      <c r="K24" s="1" t="s">
        <v>334</v>
      </c>
      <c r="L24" s="1" t="s">
        <v>334</v>
      </c>
      <c r="M24" s="1" t="s">
        <v>254</v>
      </c>
      <c r="N24" s="1" t="s">
        <v>254</v>
      </c>
      <c r="O24" s="1" t="s">
        <v>255</v>
      </c>
      <c r="P24" s="1" t="s">
        <v>256</v>
      </c>
      <c r="Q24" s="1" t="s">
        <v>335</v>
      </c>
      <c r="R24" s="1" t="s">
        <v>258</v>
      </c>
      <c r="S24" s="1" t="s">
        <v>259</v>
      </c>
      <c r="T24" s="1" t="s">
        <v>260</v>
      </c>
    </row>
    <row r="25" s="1" customFormat="1" spans="1:20">
      <c r="A25" s="3">
        <v>16611519500</v>
      </c>
      <c r="B25" s="1" t="s">
        <v>331</v>
      </c>
      <c r="C25" s="1" t="s">
        <v>336</v>
      </c>
      <c r="D25" s="1" t="s">
        <v>337</v>
      </c>
      <c r="E25" s="1" t="s">
        <v>146</v>
      </c>
      <c r="F25" s="1" t="s">
        <v>331</v>
      </c>
      <c r="G25" s="1" t="s">
        <v>247</v>
      </c>
      <c r="H25" s="1" t="s">
        <v>251</v>
      </c>
      <c r="I25" s="1" t="s">
        <v>338</v>
      </c>
      <c r="J25" s="1" t="s">
        <v>253</v>
      </c>
      <c r="K25" s="1" t="s">
        <v>338</v>
      </c>
      <c r="L25" s="1" t="s">
        <v>338</v>
      </c>
      <c r="M25" s="1" t="s">
        <v>254</v>
      </c>
      <c r="N25" s="1" t="s">
        <v>254</v>
      </c>
      <c r="O25" s="1" t="s">
        <v>255</v>
      </c>
      <c r="P25" s="1" t="s">
        <v>256</v>
      </c>
      <c r="Q25" s="1" t="s">
        <v>339</v>
      </c>
      <c r="R25" s="1" t="s">
        <v>258</v>
      </c>
      <c r="S25" s="1" t="s">
        <v>259</v>
      </c>
      <c r="T25" s="1" t="s">
        <v>260</v>
      </c>
    </row>
    <row r="26" s="1" customFormat="1" spans="1:20">
      <c r="A26" s="3">
        <v>16611019048</v>
      </c>
      <c r="B26" s="1" t="s">
        <v>331</v>
      </c>
      <c r="C26" s="1" t="s">
        <v>340</v>
      </c>
      <c r="D26" s="1" t="s">
        <v>341</v>
      </c>
      <c r="E26" s="1" t="s">
        <v>143</v>
      </c>
      <c r="F26" s="1" t="s">
        <v>331</v>
      </c>
      <c r="G26" s="1" t="s">
        <v>247</v>
      </c>
      <c r="H26" s="1" t="s">
        <v>251</v>
      </c>
      <c r="I26" s="1" t="s">
        <v>342</v>
      </c>
      <c r="J26" s="1" t="s">
        <v>253</v>
      </c>
      <c r="K26" s="1" t="s">
        <v>342</v>
      </c>
      <c r="L26" s="1" t="s">
        <v>342</v>
      </c>
      <c r="M26" s="1" t="s">
        <v>254</v>
      </c>
      <c r="N26" s="1" t="s">
        <v>254</v>
      </c>
      <c r="O26" s="1" t="s">
        <v>255</v>
      </c>
      <c r="P26" s="1" t="s">
        <v>256</v>
      </c>
      <c r="Q26" s="1" t="s">
        <v>343</v>
      </c>
      <c r="R26" s="1" t="s">
        <v>258</v>
      </c>
      <c r="S26" s="1" t="s">
        <v>259</v>
      </c>
      <c r="T26" s="1" t="s">
        <v>260</v>
      </c>
    </row>
    <row r="27" s="1" customFormat="1" spans="1:20">
      <c r="A27" s="3">
        <v>16610709023</v>
      </c>
      <c r="B27" s="1" t="s">
        <v>331</v>
      </c>
      <c r="C27" s="1" t="s">
        <v>344</v>
      </c>
      <c r="D27" s="1" t="s">
        <v>333</v>
      </c>
      <c r="E27" s="1" t="s">
        <v>142</v>
      </c>
      <c r="F27" s="1" t="s">
        <v>331</v>
      </c>
      <c r="G27" s="1" t="s">
        <v>247</v>
      </c>
      <c r="H27" s="1" t="s">
        <v>251</v>
      </c>
      <c r="I27" s="1" t="s">
        <v>334</v>
      </c>
      <c r="J27" s="1" t="s">
        <v>253</v>
      </c>
      <c r="K27" s="1" t="s">
        <v>334</v>
      </c>
      <c r="L27" s="1" t="s">
        <v>334</v>
      </c>
      <c r="M27" s="1" t="s">
        <v>254</v>
      </c>
      <c r="N27" s="1" t="s">
        <v>254</v>
      </c>
      <c r="O27" s="1" t="s">
        <v>255</v>
      </c>
      <c r="P27" s="1" t="s">
        <v>256</v>
      </c>
      <c r="Q27" s="1" t="s">
        <v>345</v>
      </c>
      <c r="R27" s="1" t="s">
        <v>258</v>
      </c>
      <c r="S27" s="1" t="s">
        <v>259</v>
      </c>
      <c r="T27" s="1" t="s">
        <v>260</v>
      </c>
    </row>
    <row r="28" s="1" customFormat="1" spans="1:20">
      <c r="A28" s="3">
        <v>16609960632</v>
      </c>
      <c r="B28" s="1" t="s">
        <v>331</v>
      </c>
      <c r="C28" s="1" t="s">
        <v>346</v>
      </c>
      <c r="D28" s="1" t="s">
        <v>347</v>
      </c>
      <c r="E28" s="1" t="s">
        <v>139</v>
      </c>
      <c r="F28" s="1" t="s">
        <v>331</v>
      </c>
      <c r="G28" s="1" t="s">
        <v>247</v>
      </c>
      <c r="H28" s="1" t="s">
        <v>251</v>
      </c>
      <c r="I28" s="1" t="s">
        <v>348</v>
      </c>
      <c r="J28" s="1" t="s">
        <v>253</v>
      </c>
      <c r="K28" s="1" t="s">
        <v>348</v>
      </c>
      <c r="L28" s="1" t="s">
        <v>348</v>
      </c>
      <c r="M28" s="1" t="s">
        <v>254</v>
      </c>
      <c r="N28" s="1" t="s">
        <v>254</v>
      </c>
      <c r="O28" s="1" t="s">
        <v>255</v>
      </c>
      <c r="P28" s="1" t="s">
        <v>256</v>
      </c>
      <c r="Q28" s="1" t="s">
        <v>349</v>
      </c>
      <c r="R28" s="1" t="s">
        <v>258</v>
      </c>
      <c r="S28" s="1" t="s">
        <v>259</v>
      </c>
      <c r="T28" s="1" t="s">
        <v>260</v>
      </c>
    </row>
    <row r="29" s="1" customFormat="1" spans="1:20">
      <c r="A29" s="3">
        <v>16609810829</v>
      </c>
      <c r="B29" s="1" t="s">
        <v>331</v>
      </c>
      <c r="C29" s="1" t="s">
        <v>350</v>
      </c>
      <c r="D29" s="1" t="s">
        <v>351</v>
      </c>
      <c r="E29" s="1" t="s">
        <v>136</v>
      </c>
      <c r="F29" s="1" t="s">
        <v>331</v>
      </c>
      <c r="G29" s="1" t="s">
        <v>247</v>
      </c>
      <c r="H29" s="1" t="s">
        <v>251</v>
      </c>
      <c r="I29" s="1" t="s">
        <v>352</v>
      </c>
      <c r="J29" s="1" t="s">
        <v>253</v>
      </c>
      <c r="K29" s="1" t="s">
        <v>352</v>
      </c>
      <c r="L29" s="1" t="s">
        <v>352</v>
      </c>
      <c r="M29" s="1" t="s">
        <v>254</v>
      </c>
      <c r="N29" s="1" t="s">
        <v>254</v>
      </c>
      <c r="O29" s="1" t="s">
        <v>255</v>
      </c>
      <c r="P29" s="1" t="s">
        <v>256</v>
      </c>
      <c r="Q29" s="1" t="s">
        <v>353</v>
      </c>
      <c r="R29" s="1" t="s">
        <v>258</v>
      </c>
      <c r="S29" s="1" t="s">
        <v>259</v>
      </c>
      <c r="T29" s="1" t="s">
        <v>260</v>
      </c>
    </row>
    <row r="30" s="1" customFormat="1" spans="1:20">
      <c r="A30" s="3">
        <v>16609559026</v>
      </c>
      <c r="B30" s="1" t="s">
        <v>331</v>
      </c>
      <c r="C30" s="1" t="s">
        <v>354</v>
      </c>
      <c r="D30" s="1" t="s">
        <v>300</v>
      </c>
      <c r="E30" s="1" t="s">
        <v>133</v>
      </c>
      <c r="F30" s="1" t="s">
        <v>331</v>
      </c>
      <c r="G30" s="1" t="s">
        <v>247</v>
      </c>
      <c r="H30" s="1" t="s">
        <v>251</v>
      </c>
      <c r="I30" s="1" t="s">
        <v>301</v>
      </c>
      <c r="J30" s="1" t="s">
        <v>253</v>
      </c>
      <c r="K30" s="1" t="s">
        <v>301</v>
      </c>
      <c r="L30" s="1" t="s">
        <v>301</v>
      </c>
      <c r="M30" s="1" t="s">
        <v>254</v>
      </c>
      <c r="N30" s="1" t="s">
        <v>254</v>
      </c>
      <c r="O30" s="1" t="s">
        <v>255</v>
      </c>
      <c r="P30" s="1" t="s">
        <v>256</v>
      </c>
      <c r="Q30" s="1" t="s">
        <v>355</v>
      </c>
      <c r="R30" s="1" t="s">
        <v>258</v>
      </c>
      <c r="S30" s="1" t="s">
        <v>259</v>
      </c>
      <c r="T30" s="1" t="s">
        <v>260</v>
      </c>
    </row>
    <row r="31" s="1" customFormat="1" spans="1:20">
      <c r="A31" s="3">
        <v>16609495014</v>
      </c>
      <c r="B31" s="1" t="s">
        <v>331</v>
      </c>
      <c r="C31" s="1" t="s">
        <v>356</v>
      </c>
      <c r="D31" s="1" t="s">
        <v>357</v>
      </c>
      <c r="E31" s="1" t="s">
        <v>132</v>
      </c>
      <c r="F31" s="1" t="s">
        <v>331</v>
      </c>
      <c r="G31" s="1" t="s">
        <v>247</v>
      </c>
      <c r="H31" s="1" t="s">
        <v>251</v>
      </c>
      <c r="I31" s="1" t="s">
        <v>358</v>
      </c>
      <c r="J31" s="1" t="s">
        <v>253</v>
      </c>
      <c r="K31" s="1" t="s">
        <v>358</v>
      </c>
      <c r="L31" s="1" t="s">
        <v>358</v>
      </c>
      <c r="M31" s="1" t="s">
        <v>254</v>
      </c>
      <c r="N31" s="1" t="s">
        <v>254</v>
      </c>
      <c r="O31" s="1" t="s">
        <v>255</v>
      </c>
      <c r="P31" s="1" t="s">
        <v>256</v>
      </c>
      <c r="Q31" s="1" t="s">
        <v>359</v>
      </c>
      <c r="R31" s="1" t="s">
        <v>258</v>
      </c>
      <c r="S31" s="1" t="s">
        <v>259</v>
      </c>
      <c r="T31" s="1" t="s">
        <v>260</v>
      </c>
    </row>
    <row r="32" s="1" customFormat="1" spans="1:20">
      <c r="A32" s="3">
        <v>16609466374</v>
      </c>
      <c r="B32" s="1" t="s">
        <v>331</v>
      </c>
      <c r="C32" s="1" t="s">
        <v>360</v>
      </c>
      <c r="D32" s="1" t="s">
        <v>361</v>
      </c>
      <c r="E32" s="1" t="s">
        <v>129</v>
      </c>
      <c r="F32" s="1" t="s">
        <v>331</v>
      </c>
      <c r="G32" s="1" t="s">
        <v>247</v>
      </c>
      <c r="H32" s="1" t="s">
        <v>251</v>
      </c>
      <c r="I32" s="1" t="s">
        <v>362</v>
      </c>
      <c r="J32" s="1" t="s">
        <v>253</v>
      </c>
      <c r="K32" s="1" t="s">
        <v>362</v>
      </c>
      <c r="L32" s="1" t="s">
        <v>362</v>
      </c>
      <c r="M32" s="1" t="s">
        <v>254</v>
      </c>
      <c r="N32" s="1" t="s">
        <v>254</v>
      </c>
      <c r="O32" s="1" t="s">
        <v>255</v>
      </c>
      <c r="P32" s="1" t="s">
        <v>256</v>
      </c>
      <c r="Q32" s="1" t="s">
        <v>363</v>
      </c>
      <c r="R32" s="1" t="s">
        <v>258</v>
      </c>
      <c r="S32" s="1" t="s">
        <v>259</v>
      </c>
      <c r="T32" s="1" t="s">
        <v>260</v>
      </c>
    </row>
    <row r="33" s="1" customFormat="1" spans="1:20">
      <c r="A33" s="3">
        <v>16609392651</v>
      </c>
      <c r="B33" s="1" t="s">
        <v>331</v>
      </c>
      <c r="C33" s="1" t="s">
        <v>364</v>
      </c>
      <c r="D33" s="1" t="s">
        <v>365</v>
      </c>
      <c r="E33" s="1" t="s">
        <v>172</v>
      </c>
      <c r="F33" s="1" t="s">
        <v>331</v>
      </c>
      <c r="G33" s="1" t="s">
        <v>250</v>
      </c>
      <c r="H33" s="1" t="s">
        <v>251</v>
      </c>
      <c r="I33" s="1" t="s">
        <v>366</v>
      </c>
      <c r="J33" s="1" t="s">
        <v>253</v>
      </c>
      <c r="K33" s="1" t="s">
        <v>366</v>
      </c>
      <c r="L33" s="1" t="s">
        <v>366</v>
      </c>
      <c r="M33" s="1" t="s">
        <v>254</v>
      </c>
      <c r="N33" s="1" t="s">
        <v>254</v>
      </c>
      <c r="O33" s="1" t="s">
        <v>255</v>
      </c>
      <c r="P33" s="1" t="s">
        <v>256</v>
      </c>
      <c r="Q33" s="1" t="s">
        <v>367</v>
      </c>
      <c r="R33" s="1" t="s">
        <v>258</v>
      </c>
      <c r="S33" s="1" t="s">
        <v>259</v>
      </c>
      <c r="T33" s="1" t="s">
        <v>260</v>
      </c>
    </row>
    <row r="34" s="1" customFormat="1" spans="1:20">
      <c r="A34" s="3">
        <v>16609358027</v>
      </c>
      <c r="B34" s="1" t="s">
        <v>331</v>
      </c>
      <c r="C34" s="1" t="s">
        <v>368</v>
      </c>
      <c r="D34" s="1" t="s">
        <v>341</v>
      </c>
      <c r="E34" s="1" t="s">
        <v>127</v>
      </c>
      <c r="F34" s="1" t="s">
        <v>331</v>
      </c>
      <c r="G34" s="1" t="s">
        <v>247</v>
      </c>
      <c r="H34" s="1" t="s">
        <v>251</v>
      </c>
      <c r="I34" s="1" t="s">
        <v>342</v>
      </c>
      <c r="J34" s="1" t="s">
        <v>253</v>
      </c>
      <c r="K34" s="1" t="s">
        <v>342</v>
      </c>
      <c r="L34" s="1" t="s">
        <v>342</v>
      </c>
      <c r="M34" s="1" t="s">
        <v>254</v>
      </c>
      <c r="N34" s="1" t="s">
        <v>254</v>
      </c>
      <c r="O34" s="1" t="s">
        <v>255</v>
      </c>
      <c r="P34" s="1" t="s">
        <v>256</v>
      </c>
      <c r="Q34" s="1" t="s">
        <v>369</v>
      </c>
      <c r="R34" s="1" t="s">
        <v>258</v>
      </c>
      <c r="S34" s="1" t="s">
        <v>259</v>
      </c>
      <c r="T34" s="1" t="s">
        <v>260</v>
      </c>
    </row>
    <row r="35" s="1" customFormat="1" spans="1:20">
      <c r="A35" s="3">
        <v>16609291739</v>
      </c>
      <c r="B35" s="1" t="s">
        <v>331</v>
      </c>
      <c r="C35" s="1" t="s">
        <v>370</v>
      </c>
      <c r="D35" s="1" t="s">
        <v>361</v>
      </c>
      <c r="E35" s="1" t="s">
        <v>125</v>
      </c>
      <c r="F35" s="1" t="s">
        <v>331</v>
      </c>
      <c r="G35" s="1" t="s">
        <v>247</v>
      </c>
      <c r="H35" s="1" t="s">
        <v>251</v>
      </c>
      <c r="I35" s="1" t="s">
        <v>371</v>
      </c>
      <c r="J35" s="1" t="s">
        <v>253</v>
      </c>
      <c r="K35" s="1" t="s">
        <v>371</v>
      </c>
      <c r="L35" s="1" t="s">
        <v>371</v>
      </c>
      <c r="M35" s="1" t="s">
        <v>254</v>
      </c>
      <c r="N35" s="1" t="s">
        <v>254</v>
      </c>
      <c r="O35" s="1" t="s">
        <v>255</v>
      </c>
      <c r="P35" s="1" t="s">
        <v>256</v>
      </c>
      <c r="Q35" s="1" t="s">
        <v>372</v>
      </c>
      <c r="R35" s="1" t="s">
        <v>258</v>
      </c>
      <c r="S35" s="1" t="s">
        <v>259</v>
      </c>
      <c r="T35" s="1" t="s">
        <v>260</v>
      </c>
    </row>
    <row r="36" s="1" customFormat="1" spans="1:20">
      <c r="A36" s="3">
        <v>16609096291</v>
      </c>
      <c r="B36" s="1" t="s">
        <v>331</v>
      </c>
      <c r="C36" s="1" t="s">
        <v>373</v>
      </c>
      <c r="D36" s="1" t="s">
        <v>286</v>
      </c>
      <c r="E36" s="1" t="s">
        <v>170</v>
      </c>
      <c r="F36" s="1" t="s">
        <v>247</v>
      </c>
      <c r="G36" s="1" t="s">
        <v>250</v>
      </c>
      <c r="H36" s="1" t="s">
        <v>251</v>
      </c>
      <c r="I36" s="1" t="s">
        <v>374</v>
      </c>
      <c r="J36" s="1" t="s">
        <v>253</v>
      </c>
      <c r="K36" s="1" t="s">
        <v>374</v>
      </c>
      <c r="L36" s="1" t="s">
        <v>374</v>
      </c>
      <c r="M36" s="1" t="s">
        <v>254</v>
      </c>
      <c r="N36" s="1" t="s">
        <v>254</v>
      </c>
      <c r="O36" s="1" t="s">
        <v>255</v>
      </c>
      <c r="P36" s="1" t="s">
        <v>256</v>
      </c>
      <c r="Q36" s="1" t="s">
        <v>375</v>
      </c>
      <c r="R36" s="1" t="s">
        <v>258</v>
      </c>
      <c r="S36" s="1" t="s">
        <v>259</v>
      </c>
      <c r="T36" s="1" t="s">
        <v>260</v>
      </c>
    </row>
    <row r="37" s="1" customFormat="1" spans="1:20">
      <c r="A37" s="3">
        <v>16609084921</v>
      </c>
      <c r="B37" s="1" t="s">
        <v>331</v>
      </c>
      <c r="C37" s="1" t="s">
        <v>376</v>
      </c>
      <c r="D37" s="1" t="s">
        <v>377</v>
      </c>
      <c r="E37" s="1" t="s">
        <v>167</v>
      </c>
      <c r="F37" s="1" t="s">
        <v>331</v>
      </c>
      <c r="G37" s="1" t="s">
        <v>250</v>
      </c>
      <c r="H37" s="1" t="s">
        <v>251</v>
      </c>
      <c r="I37" s="1" t="s">
        <v>378</v>
      </c>
      <c r="J37" s="1" t="s">
        <v>253</v>
      </c>
      <c r="K37" s="1" t="s">
        <v>378</v>
      </c>
      <c r="L37" s="1" t="s">
        <v>378</v>
      </c>
      <c r="M37" s="1" t="s">
        <v>254</v>
      </c>
      <c r="N37" s="1" t="s">
        <v>254</v>
      </c>
      <c r="O37" s="1" t="s">
        <v>255</v>
      </c>
      <c r="P37" s="1" t="s">
        <v>256</v>
      </c>
      <c r="Q37" s="1" t="s">
        <v>379</v>
      </c>
      <c r="R37" s="1" t="s">
        <v>258</v>
      </c>
      <c r="S37" s="1" t="s">
        <v>259</v>
      </c>
      <c r="T37" s="1" t="s">
        <v>260</v>
      </c>
    </row>
    <row r="38" s="1" customFormat="1" spans="1:20">
      <c r="A38" s="3">
        <v>16609047189</v>
      </c>
      <c r="B38" s="1" t="s">
        <v>331</v>
      </c>
      <c r="C38" s="1" t="s">
        <v>380</v>
      </c>
      <c r="D38" s="1" t="s">
        <v>381</v>
      </c>
      <c r="E38" s="1" t="s">
        <v>382</v>
      </c>
      <c r="F38" s="1" t="s">
        <v>331</v>
      </c>
      <c r="G38" s="1" t="s">
        <v>247</v>
      </c>
      <c r="H38" s="1" t="s">
        <v>251</v>
      </c>
      <c r="I38" s="1" t="s">
        <v>255</v>
      </c>
      <c r="J38" s="1" t="s">
        <v>253</v>
      </c>
      <c r="K38" s="1" t="s">
        <v>255</v>
      </c>
      <c r="L38" s="1" t="s">
        <v>255</v>
      </c>
      <c r="M38" s="1" t="s">
        <v>254</v>
      </c>
      <c r="N38" s="1" t="s">
        <v>254</v>
      </c>
      <c r="O38" s="1" t="s">
        <v>255</v>
      </c>
      <c r="P38" s="1" t="s">
        <v>256</v>
      </c>
      <c r="Q38" s="1" t="s">
        <v>383</v>
      </c>
      <c r="R38" s="1" t="s">
        <v>258</v>
      </c>
      <c r="S38" s="1" t="s">
        <v>259</v>
      </c>
      <c r="T38" s="1" t="s">
        <v>260</v>
      </c>
    </row>
    <row r="39" s="1" customFormat="1" spans="1:20">
      <c r="A39" s="3">
        <v>16608977634</v>
      </c>
      <c r="B39" s="1" t="s">
        <v>331</v>
      </c>
      <c r="C39" s="1" t="s">
        <v>384</v>
      </c>
      <c r="D39" s="1" t="s">
        <v>385</v>
      </c>
      <c r="E39" s="1" t="s">
        <v>122</v>
      </c>
      <c r="F39" s="1" t="s">
        <v>331</v>
      </c>
      <c r="G39" s="1" t="s">
        <v>247</v>
      </c>
      <c r="H39" s="1" t="s">
        <v>251</v>
      </c>
      <c r="I39" s="1" t="s">
        <v>386</v>
      </c>
      <c r="J39" s="1" t="s">
        <v>253</v>
      </c>
      <c r="K39" s="1" t="s">
        <v>386</v>
      </c>
      <c r="L39" s="1" t="s">
        <v>386</v>
      </c>
      <c r="M39" s="1" t="s">
        <v>254</v>
      </c>
      <c r="N39" s="1" t="s">
        <v>254</v>
      </c>
      <c r="O39" s="1" t="s">
        <v>255</v>
      </c>
      <c r="P39" s="1" t="s">
        <v>256</v>
      </c>
      <c r="Q39" s="1" t="s">
        <v>387</v>
      </c>
      <c r="R39" s="1" t="s">
        <v>258</v>
      </c>
      <c r="S39" s="1" t="s">
        <v>259</v>
      </c>
      <c r="T39" s="1" t="s">
        <v>260</v>
      </c>
    </row>
    <row r="40" s="1" customFormat="1" spans="1:20">
      <c r="A40" s="3">
        <v>16608712046</v>
      </c>
      <c r="B40" s="1" t="s">
        <v>331</v>
      </c>
      <c r="C40" s="1" t="s">
        <v>388</v>
      </c>
      <c r="D40" s="1" t="s">
        <v>361</v>
      </c>
      <c r="E40" s="1" t="s">
        <v>120</v>
      </c>
      <c r="F40" s="1" t="s">
        <v>331</v>
      </c>
      <c r="G40" s="1" t="s">
        <v>247</v>
      </c>
      <c r="H40" s="1" t="s">
        <v>251</v>
      </c>
      <c r="I40" s="1" t="s">
        <v>389</v>
      </c>
      <c r="J40" s="1" t="s">
        <v>253</v>
      </c>
      <c r="K40" s="1" t="s">
        <v>389</v>
      </c>
      <c r="L40" s="1" t="s">
        <v>389</v>
      </c>
      <c r="M40" s="1" t="s">
        <v>254</v>
      </c>
      <c r="N40" s="1" t="s">
        <v>254</v>
      </c>
      <c r="O40" s="1" t="s">
        <v>255</v>
      </c>
      <c r="P40" s="1" t="s">
        <v>256</v>
      </c>
      <c r="Q40" s="1" t="s">
        <v>390</v>
      </c>
      <c r="R40" s="1" t="s">
        <v>258</v>
      </c>
      <c r="S40" s="1" t="s">
        <v>259</v>
      </c>
      <c r="T40" s="1" t="s">
        <v>260</v>
      </c>
    </row>
    <row r="41" s="1" customFormat="1" spans="1:20">
      <c r="A41" s="3">
        <v>16608669971</v>
      </c>
      <c r="B41" s="1" t="s">
        <v>331</v>
      </c>
      <c r="C41" s="1" t="s">
        <v>391</v>
      </c>
      <c r="D41" s="1" t="s">
        <v>361</v>
      </c>
      <c r="E41" s="1" t="s">
        <v>161</v>
      </c>
      <c r="F41" s="1" t="s">
        <v>331</v>
      </c>
      <c r="G41" s="1" t="s">
        <v>250</v>
      </c>
      <c r="H41" s="1" t="s">
        <v>251</v>
      </c>
      <c r="I41" s="1" t="s">
        <v>392</v>
      </c>
      <c r="J41" s="1" t="s">
        <v>253</v>
      </c>
      <c r="K41" s="1" t="s">
        <v>392</v>
      </c>
      <c r="L41" s="1" t="s">
        <v>392</v>
      </c>
      <c r="M41" s="1" t="s">
        <v>254</v>
      </c>
      <c r="N41" s="1" t="s">
        <v>254</v>
      </c>
      <c r="O41" s="1" t="s">
        <v>255</v>
      </c>
      <c r="P41" s="1" t="s">
        <v>256</v>
      </c>
      <c r="Q41" s="1" t="s">
        <v>393</v>
      </c>
      <c r="R41" s="1" t="s">
        <v>258</v>
      </c>
      <c r="S41" s="1" t="s">
        <v>259</v>
      </c>
      <c r="T41" s="1" t="s">
        <v>260</v>
      </c>
    </row>
    <row r="42" s="1" customFormat="1" spans="1:20">
      <c r="A42" s="3">
        <v>16608511102</v>
      </c>
      <c r="B42" s="1" t="s">
        <v>331</v>
      </c>
      <c r="C42" s="1" t="s">
        <v>394</v>
      </c>
      <c r="D42" s="1" t="s">
        <v>395</v>
      </c>
      <c r="E42" s="1" t="s">
        <v>71</v>
      </c>
      <c r="F42" s="1" t="s">
        <v>331</v>
      </c>
      <c r="G42" s="1" t="s">
        <v>247</v>
      </c>
      <c r="H42" s="1" t="s">
        <v>251</v>
      </c>
      <c r="I42" s="1" t="s">
        <v>396</v>
      </c>
      <c r="J42" s="1" t="s">
        <v>253</v>
      </c>
      <c r="K42" s="1" t="s">
        <v>396</v>
      </c>
      <c r="L42" s="1" t="s">
        <v>396</v>
      </c>
      <c r="M42" s="1" t="s">
        <v>254</v>
      </c>
      <c r="N42" s="1" t="s">
        <v>254</v>
      </c>
      <c r="O42" s="1" t="s">
        <v>255</v>
      </c>
      <c r="P42" s="1" t="s">
        <v>256</v>
      </c>
      <c r="Q42" s="1" t="s">
        <v>397</v>
      </c>
      <c r="R42" s="1" t="s">
        <v>258</v>
      </c>
      <c r="S42" s="1" t="s">
        <v>259</v>
      </c>
      <c r="T42" s="1" t="s">
        <v>260</v>
      </c>
    </row>
    <row r="43" s="1" customFormat="1" spans="1:20">
      <c r="A43" s="3">
        <v>16608190791</v>
      </c>
      <c r="B43" s="1" t="s">
        <v>331</v>
      </c>
      <c r="C43" s="1" t="s">
        <v>398</v>
      </c>
      <c r="D43" s="1" t="s">
        <v>399</v>
      </c>
      <c r="E43" s="1" t="s">
        <v>114</v>
      </c>
      <c r="F43" s="1" t="s">
        <v>331</v>
      </c>
      <c r="G43" s="1" t="s">
        <v>247</v>
      </c>
      <c r="H43" s="1" t="s">
        <v>251</v>
      </c>
      <c r="I43" s="1" t="s">
        <v>400</v>
      </c>
      <c r="J43" s="1" t="s">
        <v>253</v>
      </c>
      <c r="K43" s="1" t="s">
        <v>400</v>
      </c>
      <c r="L43" s="1" t="s">
        <v>400</v>
      </c>
      <c r="M43" s="1" t="s">
        <v>254</v>
      </c>
      <c r="N43" s="1" t="s">
        <v>254</v>
      </c>
      <c r="O43" s="1" t="s">
        <v>255</v>
      </c>
      <c r="P43" s="1" t="s">
        <v>256</v>
      </c>
      <c r="Q43" s="1" t="s">
        <v>401</v>
      </c>
      <c r="R43" s="1" t="s">
        <v>258</v>
      </c>
      <c r="S43" s="1" t="s">
        <v>259</v>
      </c>
      <c r="T43" s="1" t="s">
        <v>260</v>
      </c>
    </row>
    <row r="44" s="1" customFormat="1" spans="1:20">
      <c r="A44" s="3">
        <v>16607680033</v>
      </c>
      <c r="B44" s="1" t="s">
        <v>331</v>
      </c>
      <c r="C44" s="1" t="s">
        <v>402</v>
      </c>
      <c r="D44" s="1" t="s">
        <v>403</v>
      </c>
      <c r="E44" s="1" t="s">
        <v>113</v>
      </c>
      <c r="F44" s="1" t="s">
        <v>331</v>
      </c>
      <c r="G44" s="1" t="s">
        <v>247</v>
      </c>
      <c r="H44" s="1" t="s">
        <v>251</v>
      </c>
      <c r="I44" s="1" t="s">
        <v>404</v>
      </c>
      <c r="J44" s="1" t="s">
        <v>253</v>
      </c>
      <c r="K44" s="1" t="s">
        <v>404</v>
      </c>
      <c r="L44" s="1" t="s">
        <v>404</v>
      </c>
      <c r="M44" s="1" t="s">
        <v>254</v>
      </c>
      <c r="N44" s="1" t="s">
        <v>254</v>
      </c>
      <c r="O44" s="1" t="s">
        <v>255</v>
      </c>
      <c r="P44" s="1" t="s">
        <v>256</v>
      </c>
      <c r="Q44" s="1" t="s">
        <v>405</v>
      </c>
      <c r="R44" s="1" t="s">
        <v>258</v>
      </c>
      <c r="S44" s="1" t="s">
        <v>259</v>
      </c>
      <c r="T44" s="1" t="s">
        <v>260</v>
      </c>
    </row>
    <row r="45" s="1" customFormat="1" spans="1:20">
      <c r="A45" s="3">
        <v>16607574264</v>
      </c>
      <c r="B45" s="1" t="s">
        <v>331</v>
      </c>
      <c r="C45" s="1" t="s">
        <v>406</v>
      </c>
      <c r="D45" s="1" t="s">
        <v>407</v>
      </c>
      <c r="E45" s="1" t="s">
        <v>159</v>
      </c>
      <c r="F45" s="1" t="s">
        <v>331</v>
      </c>
      <c r="G45" s="1" t="s">
        <v>250</v>
      </c>
      <c r="H45" s="1" t="s">
        <v>251</v>
      </c>
      <c r="I45" s="1" t="s">
        <v>408</v>
      </c>
      <c r="J45" s="1" t="s">
        <v>253</v>
      </c>
      <c r="K45" s="1" t="s">
        <v>408</v>
      </c>
      <c r="L45" s="1" t="s">
        <v>408</v>
      </c>
      <c r="M45" s="1" t="s">
        <v>254</v>
      </c>
      <c r="N45" s="1" t="s">
        <v>254</v>
      </c>
      <c r="O45" s="1" t="s">
        <v>255</v>
      </c>
      <c r="P45" s="1" t="s">
        <v>256</v>
      </c>
      <c r="Q45" s="1" t="s">
        <v>409</v>
      </c>
      <c r="R45" s="1" t="s">
        <v>258</v>
      </c>
      <c r="S45" s="1" t="s">
        <v>259</v>
      </c>
      <c r="T45" s="1" t="s">
        <v>260</v>
      </c>
    </row>
    <row r="46" s="1" customFormat="1" spans="1:20">
      <c r="A46" s="3">
        <v>16601503661</v>
      </c>
      <c r="B46" s="1" t="s">
        <v>410</v>
      </c>
      <c r="C46" s="1" t="s">
        <v>411</v>
      </c>
      <c r="D46" s="1" t="s">
        <v>412</v>
      </c>
      <c r="E46" s="1" t="s">
        <v>112</v>
      </c>
      <c r="F46" s="1" t="s">
        <v>331</v>
      </c>
      <c r="G46" s="1" t="s">
        <v>247</v>
      </c>
      <c r="H46" s="1" t="s">
        <v>251</v>
      </c>
      <c r="I46" s="1" t="s">
        <v>413</v>
      </c>
      <c r="J46" s="1" t="s">
        <v>253</v>
      </c>
      <c r="K46" s="1" t="s">
        <v>413</v>
      </c>
      <c r="L46" s="1" t="s">
        <v>413</v>
      </c>
      <c r="M46" s="1" t="s">
        <v>254</v>
      </c>
      <c r="N46" s="1" t="s">
        <v>254</v>
      </c>
      <c r="O46" s="1" t="s">
        <v>255</v>
      </c>
      <c r="P46" s="1" t="s">
        <v>256</v>
      </c>
      <c r="Q46" s="1" t="s">
        <v>414</v>
      </c>
      <c r="R46" s="1" t="s">
        <v>258</v>
      </c>
      <c r="S46" s="1" t="s">
        <v>259</v>
      </c>
      <c r="T46" s="1" t="s">
        <v>260</v>
      </c>
    </row>
    <row r="47" s="1" customFormat="1" spans="1:20">
      <c r="A47" s="3">
        <v>16601181907</v>
      </c>
      <c r="B47" s="1" t="s">
        <v>410</v>
      </c>
      <c r="C47" s="1" t="s">
        <v>415</v>
      </c>
      <c r="D47" s="1" t="s">
        <v>416</v>
      </c>
      <c r="E47" s="1" t="s">
        <v>88</v>
      </c>
      <c r="F47" s="1" t="s">
        <v>410</v>
      </c>
      <c r="G47" s="1" t="s">
        <v>331</v>
      </c>
      <c r="H47" s="1" t="s">
        <v>251</v>
      </c>
      <c r="I47" s="1" t="s">
        <v>417</v>
      </c>
      <c r="J47" s="1" t="s">
        <v>253</v>
      </c>
      <c r="K47" s="1" t="s">
        <v>417</v>
      </c>
      <c r="L47" s="1" t="s">
        <v>417</v>
      </c>
      <c r="M47" s="1" t="s">
        <v>254</v>
      </c>
      <c r="N47" s="1" t="s">
        <v>254</v>
      </c>
      <c r="O47" s="1" t="s">
        <v>255</v>
      </c>
      <c r="P47" s="1" t="s">
        <v>256</v>
      </c>
      <c r="Q47" s="1" t="s">
        <v>418</v>
      </c>
      <c r="R47" s="1" t="s">
        <v>258</v>
      </c>
      <c r="S47" s="1" t="s">
        <v>259</v>
      </c>
      <c r="T47" s="1" t="s">
        <v>260</v>
      </c>
    </row>
    <row r="48" s="1" customFormat="1" spans="1:20">
      <c r="A48" s="3">
        <v>16600587048</v>
      </c>
      <c r="B48" s="1" t="s">
        <v>410</v>
      </c>
      <c r="C48" s="1" t="s">
        <v>419</v>
      </c>
      <c r="D48" s="1" t="s">
        <v>403</v>
      </c>
      <c r="E48" s="1" t="s">
        <v>109</v>
      </c>
      <c r="F48" s="1" t="s">
        <v>331</v>
      </c>
      <c r="G48" s="1" t="s">
        <v>247</v>
      </c>
      <c r="H48" s="1" t="s">
        <v>251</v>
      </c>
      <c r="I48" s="1" t="s">
        <v>404</v>
      </c>
      <c r="J48" s="1" t="s">
        <v>253</v>
      </c>
      <c r="K48" s="1" t="s">
        <v>404</v>
      </c>
      <c r="L48" s="1" t="s">
        <v>404</v>
      </c>
      <c r="M48" s="1" t="s">
        <v>254</v>
      </c>
      <c r="N48" s="1" t="s">
        <v>254</v>
      </c>
      <c r="O48" s="1" t="s">
        <v>255</v>
      </c>
      <c r="P48" s="1" t="s">
        <v>256</v>
      </c>
      <c r="Q48" s="1" t="s">
        <v>420</v>
      </c>
      <c r="R48" s="1" t="s">
        <v>258</v>
      </c>
      <c r="S48" s="1" t="s">
        <v>259</v>
      </c>
      <c r="T48" s="1" t="s">
        <v>260</v>
      </c>
    </row>
    <row r="49" s="1" customFormat="1" spans="1:20">
      <c r="A49" s="3">
        <v>16599575932</v>
      </c>
      <c r="B49" s="1" t="s">
        <v>410</v>
      </c>
      <c r="C49" s="1" t="s">
        <v>421</v>
      </c>
      <c r="D49" s="1" t="s">
        <v>290</v>
      </c>
      <c r="E49" s="1" t="s">
        <v>107</v>
      </c>
      <c r="F49" s="1" t="s">
        <v>410</v>
      </c>
      <c r="G49" s="1" t="s">
        <v>247</v>
      </c>
      <c r="H49" s="1" t="s">
        <v>251</v>
      </c>
      <c r="I49" s="1" t="s">
        <v>422</v>
      </c>
      <c r="J49" s="1" t="s">
        <v>253</v>
      </c>
      <c r="K49" s="1" t="s">
        <v>422</v>
      </c>
      <c r="L49" s="1" t="s">
        <v>422</v>
      </c>
      <c r="M49" s="1" t="s">
        <v>254</v>
      </c>
      <c r="N49" s="1" t="s">
        <v>254</v>
      </c>
      <c r="O49" s="1" t="s">
        <v>255</v>
      </c>
      <c r="P49" s="1" t="s">
        <v>256</v>
      </c>
      <c r="Q49" s="1" t="s">
        <v>423</v>
      </c>
      <c r="R49" s="1" t="s">
        <v>258</v>
      </c>
      <c r="S49" s="1" t="s">
        <v>259</v>
      </c>
      <c r="T49" s="1" t="s">
        <v>260</v>
      </c>
    </row>
    <row r="50" s="1" customFormat="1" spans="1:20">
      <c r="A50" s="3">
        <v>16599404991</v>
      </c>
      <c r="B50" s="1" t="s">
        <v>410</v>
      </c>
      <c r="C50" s="1" t="s">
        <v>424</v>
      </c>
      <c r="D50" s="1" t="s">
        <v>425</v>
      </c>
      <c r="E50" s="1" t="s">
        <v>85</v>
      </c>
      <c r="F50" s="1" t="s">
        <v>410</v>
      </c>
      <c r="G50" s="1" t="s">
        <v>331</v>
      </c>
      <c r="H50" s="1" t="s">
        <v>251</v>
      </c>
      <c r="I50" s="1" t="s">
        <v>426</v>
      </c>
      <c r="J50" s="1" t="s">
        <v>253</v>
      </c>
      <c r="K50" s="1" t="s">
        <v>426</v>
      </c>
      <c r="L50" s="1" t="s">
        <v>426</v>
      </c>
      <c r="M50" s="1" t="s">
        <v>254</v>
      </c>
      <c r="N50" s="1" t="s">
        <v>254</v>
      </c>
      <c r="O50" s="1" t="s">
        <v>255</v>
      </c>
      <c r="P50" s="1" t="s">
        <v>256</v>
      </c>
      <c r="Q50" s="1" t="s">
        <v>427</v>
      </c>
      <c r="R50" s="1" t="s">
        <v>258</v>
      </c>
      <c r="S50" s="1" t="s">
        <v>259</v>
      </c>
      <c r="T50" s="1" t="s">
        <v>260</v>
      </c>
    </row>
    <row r="51" s="1" customFormat="1" spans="1:20">
      <c r="A51" s="3">
        <v>16598423260</v>
      </c>
      <c r="B51" s="1" t="s">
        <v>410</v>
      </c>
      <c r="C51" s="1" t="s">
        <v>428</v>
      </c>
      <c r="D51" s="1" t="s">
        <v>300</v>
      </c>
      <c r="E51" s="1" t="s">
        <v>104</v>
      </c>
      <c r="F51" s="1" t="s">
        <v>410</v>
      </c>
      <c r="G51" s="1" t="s">
        <v>247</v>
      </c>
      <c r="H51" s="1" t="s">
        <v>251</v>
      </c>
      <c r="I51" s="1" t="s">
        <v>429</v>
      </c>
      <c r="J51" s="1" t="s">
        <v>253</v>
      </c>
      <c r="K51" s="1" t="s">
        <v>429</v>
      </c>
      <c r="L51" s="1" t="s">
        <v>429</v>
      </c>
      <c r="M51" s="1" t="s">
        <v>254</v>
      </c>
      <c r="N51" s="1" t="s">
        <v>254</v>
      </c>
      <c r="O51" s="1" t="s">
        <v>255</v>
      </c>
      <c r="P51" s="1" t="s">
        <v>256</v>
      </c>
      <c r="Q51" s="1" t="s">
        <v>430</v>
      </c>
      <c r="R51" s="1" t="s">
        <v>258</v>
      </c>
      <c r="S51" s="1" t="s">
        <v>259</v>
      </c>
      <c r="T51" s="1" t="s">
        <v>260</v>
      </c>
    </row>
    <row r="52" s="1" customFormat="1" spans="1:20">
      <c r="A52" s="3">
        <v>16595142840</v>
      </c>
      <c r="B52" s="1" t="s">
        <v>410</v>
      </c>
      <c r="C52" s="1" t="s">
        <v>431</v>
      </c>
      <c r="D52" s="1" t="s">
        <v>399</v>
      </c>
      <c r="E52" s="1" t="s">
        <v>82</v>
      </c>
      <c r="F52" s="1" t="s">
        <v>410</v>
      </c>
      <c r="G52" s="1" t="s">
        <v>331</v>
      </c>
      <c r="H52" s="1" t="s">
        <v>251</v>
      </c>
      <c r="I52" s="1" t="s">
        <v>400</v>
      </c>
      <c r="J52" s="1" t="s">
        <v>253</v>
      </c>
      <c r="K52" s="1" t="s">
        <v>400</v>
      </c>
      <c r="L52" s="1" t="s">
        <v>400</v>
      </c>
      <c r="M52" s="1" t="s">
        <v>254</v>
      </c>
      <c r="N52" s="1" t="s">
        <v>254</v>
      </c>
      <c r="O52" s="1" t="s">
        <v>255</v>
      </c>
      <c r="P52" s="1" t="s">
        <v>256</v>
      </c>
      <c r="Q52" s="1" t="s">
        <v>432</v>
      </c>
      <c r="R52" s="1" t="s">
        <v>258</v>
      </c>
      <c r="S52" s="1" t="s">
        <v>259</v>
      </c>
      <c r="T52" s="1" t="s">
        <v>260</v>
      </c>
    </row>
    <row r="53" s="1" customFormat="1" spans="1:20">
      <c r="A53" s="3">
        <v>16595031480</v>
      </c>
      <c r="B53" s="1" t="s">
        <v>410</v>
      </c>
      <c r="C53" s="1" t="s">
        <v>433</v>
      </c>
      <c r="D53" s="1" t="s">
        <v>434</v>
      </c>
      <c r="E53" s="1" t="s">
        <v>80</v>
      </c>
      <c r="F53" s="1" t="s">
        <v>410</v>
      </c>
      <c r="G53" s="1" t="s">
        <v>331</v>
      </c>
      <c r="H53" s="1" t="s">
        <v>251</v>
      </c>
      <c r="I53" s="1" t="s">
        <v>435</v>
      </c>
      <c r="J53" s="1" t="s">
        <v>253</v>
      </c>
      <c r="K53" s="1" t="s">
        <v>435</v>
      </c>
      <c r="L53" s="1" t="s">
        <v>435</v>
      </c>
      <c r="M53" s="1" t="s">
        <v>254</v>
      </c>
      <c r="N53" s="1" t="s">
        <v>254</v>
      </c>
      <c r="O53" s="1" t="s">
        <v>255</v>
      </c>
      <c r="P53" s="1" t="s">
        <v>256</v>
      </c>
      <c r="Q53" s="1" t="s">
        <v>436</v>
      </c>
      <c r="R53" s="1" t="s">
        <v>258</v>
      </c>
      <c r="S53" s="1" t="s">
        <v>259</v>
      </c>
      <c r="T53" s="1" t="s">
        <v>260</v>
      </c>
    </row>
    <row r="54" s="1" customFormat="1" spans="1:20">
      <c r="A54" s="3">
        <v>16594867239</v>
      </c>
      <c r="B54" s="1" t="s">
        <v>410</v>
      </c>
      <c r="C54" s="1" t="s">
        <v>437</v>
      </c>
      <c r="D54" s="1" t="s">
        <v>438</v>
      </c>
      <c r="E54" s="1" t="s">
        <v>77</v>
      </c>
      <c r="F54" s="1" t="s">
        <v>410</v>
      </c>
      <c r="G54" s="1" t="s">
        <v>331</v>
      </c>
      <c r="H54" s="1" t="s">
        <v>251</v>
      </c>
      <c r="I54" s="1" t="s">
        <v>439</v>
      </c>
      <c r="J54" s="1" t="s">
        <v>253</v>
      </c>
      <c r="K54" s="1" t="s">
        <v>439</v>
      </c>
      <c r="L54" s="1" t="s">
        <v>439</v>
      </c>
      <c r="M54" s="1" t="s">
        <v>254</v>
      </c>
      <c r="N54" s="1" t="s">
        <v>254</v>
      </c>
      <c r="O54" s="1" t="s">
        <v>255</v>
      </c>
      <c r="P54" s="1" t="s">
        <v>256</v>
      </c>
      <c r="Q54" s="1" t="s">
        <v>440</v>
      </c>
      <c r="R54" s="1" t="s">
        <v>258</v>
      </c>
      <c r="S54" s="1" t="s">
        <v>259</v>
      </c>
      <c r="T54" s="1" t="s">
        <v>260</v>
      </c>
    </row>
    <row r="55" s="1" customFormat="1" spans="1:20">
      <c r="A55" s="3">
        <v>16594697342</v>
      </c>
      <c r="B55" s="1" t="s">
        <v>410</v>
      </c>
      <c r="C55" s="1" t="s">
        <v>441</v>
      </c>
      <c r="D55" s="1" t="s">
        <v>442</v>
      </c>
      <c r="E55" s="1" t="s">
        <v>74</v>
      </c>
      <c r="F55" s="1" t="s">
        <v>410</v>
      </c>
      <c r="G55" s="1" t="s">
        <v>331</v>
      </c>
      <c r="H55" s="1" t="s">
        <v>251</v>
      </c>
      <c r="I55" s="1" t="s">
        <v>443</v>
      </c>
      <c r="J55" s="1" t="s">
        <v>253</v>
      </c>
      <c r="K55" s="1" t="s">
        <v>443</v>
      </c>
      <c r="L55" s="1" t="s">
        <v>443</v>
      </c>
      <c r="M55" s="1" t="s">
        <v>254</v>
      </c>
      <c r="N55" s="1" t="s">
        <v>254</v>
      </c>
      <c r="O55" s="1" t="s">
        <v>255</v>
      </c>
      <c r="P55" s="1" t="s">
        <v>256</v>
      </c>
      <c r="Q55" s="1" t="s">
        <v>444</v>
      </c>
      <c r="R55" s="1" t="s">
        <v>258</v>
      </c>
      <c r="S55" s="1" t="s">
        <v>259</v>
      </c>
      <c r="T55" s="1" t="s">
        <v>260</v>
      </c>
    </row>
    <row r="56" s="1" customFormat="1" spans="1:20">
      <c r="A56" s="3">
        <v>16594500173</v>
      </c>
      <c r="B56" s="1" t="s">
        <v>410</v>
      </c>
      <c r="C56" s="1" t="s">
        <v>445</v>
      </c>
      <c r="D56" s="1" t="s">
        <v>395</v>
      </c>
      <c r="E56" s="1" t="s">
        <v>71</v>
      </c>
      <c r="F56" s="1" t="s">
        <v>410</v>
      </c>
      <c r="G56" s="1" t="s">
        <v>331</v>
      </c>
      <c r="H56" s="1" t="s">
        <v>251</v>
      </c>
      <c r="I56" s="1" t="s">
        <v>446</v>
      </c>
      <c r="J56" s="1" t="s">
        <v>253</v>
      </c>
      <c r="K56" s="1" t="s">
        <v>446</v>
      </c>
      <c r="L56" s="1" t="s">
        <v>446</v>
      </c>
      <c r="M56" s="1" t="s">
        <v>254</v>
      </c>
      <c r="N56" s="1" t="s">
        <v>254</v>
      </c>
      <c r="O56" s="1" t="s">
        <v>255</v>
      </c>
      <c r="P56" s="1" t="s">
        <v>256</v>
      </c>
      <c r="Q56" s="1" t="s">
        <v>447</v>
      </c>
      <c r="R56" s="1" t="s">
        <v>258</v>
      </c>
      <c r="S56" s="1" t="s">
        <v>259</v>
      </c>
      <c r="T56" s="1" t="s">
        <v>260</v>
      </c>
    </row>
    <row r="57" s="1" customFormat="1" spans="1:20">
      <c r="A57" s="3">
        <v>16594488162</v>
      </c>
      <c r="B57" s="1" t="s">
        <v>410</v>
      </c>
      <c r="C57" s="1" t="s">
        <v>448</v>
      </c>
      <c r="D57" s="1" t="s">
        <v>300</v>
      </c>
      <c r="E57" s="1" t="s">
        <v>68</v>
      </c>
      <c r="F57" s="1" t="s">
        <v>410</v>
      </c>
      <c r="G57" s="1" t="s">
        <v>331</v>
      </c>
      <c r="H57" s="1" t="s">
        <v>251</v>
      </c>
      <c r="I57" s="1" t="s">
        <v>301</v>
      </c>
      <c r="J57" s="1" t="s">
        <v>253</v>
      </c>
      <c r="K57" s="1" t="s">
        <v>301</v>
      </c>
      <c r="L57" s="1" t="s">
        <v>301</v>
      </c>
      <c r="M57" s="1" t="s">
        <v>254</v>
      </c>
      <c r="N57" s="1" t="s">
        <v>254</v>
      </c>
      <c r="O57" s="1" t="s">
        <v>255</v>
      </c>
      <c r="P57" s="1" t="s">
        <v>256</v>
      </c>
      <c r="Q57" s="1" t="s">
        <v>449</v>
      </c>
      <c r="R57" s="1" t="s">
        <v>258</v>
      </c>
      <c r="S57" s="1" t="s">
        <v>259</v>
      </c>
      <c r="T57" s="1" t="s">
        <v>260</v>
      </c>
    </row>
    <row r="58" s="1" customFormat="1" spans="1:20">
      <c r="A58" s="3">
        <v>16594226346</v>
      </c>
      <c r="B58" s="1" t="s">
        <v>410</v>
      </c>
      <c r="C58" s="1" t="s">
        <v>450</v>
      </c>
      <c r="D58" s="1" t="s">
        <v>451</v>
      </c>
      <c r="E58" s="1" t="s">
        <v>65</v>
      </c>
      <c r="F58" s="1" t="s">
        <v>410</v>
      </c>
      <c r="G58" s="1" t="s">
        <v>331</v>
      </c>
      <c r="H58" s="1" t="s">
        <v>251</v>
      </c>
      <c r="I58" s="1" t="s">
        <v>452</v>
      </c>
      <c r="J58" s="1" t="s">
        <v>253</v>
      </c>
      <c r="K58" s="1" t="s">
        <v>452</v>
      </c>
      <c r="L58" s="1" t="s">
        <v>452</v>
      </c>
      <c r="M58" s="1" t="s">
        <v>254</v>
      </c>
      <c r="N58" s="1" t="s">
        <v>254</v>
      </c>
      <c r="O58" s="1" t="s">
        <v>255</v>
      </c>
      <c r="P58" s="1" t="s">
        <v>256</v>
      </c>
      <c r="Q58" s="1" t="s">
        <v>453</v>
      </c>
      <c r="R58" s="1" t="s">
        <v>258</v>
      </c>
      <c r="S58" s="1" t="s">
        <v>259</v>
      </c>
      <c r="T58" s="1" t="s">
        <v>260</v>
      </c>
    </row>
    <row r="59" s="1" customFormat="1" spans="1:20">
      <c r="A59" s="3">
        <v>16587036920</v>
      </c>
      <c r="B59" s="1" t="s">
        <v>454</v>
      </c>
      <c r="C59" s="1" t="s">
        <v>455</v>
      </c>
      <c r="D59" s="1" t="s">
        <v>456</v>
      </c>
      <c r="E59" s="1" t="s">
        <v>62</v>
      </c>
      <c r="F59" s="1" t="s">
        <v>454</v>
      </c>
      <c r="G59" s="1" t="s">
        <v>331</v>
      </c>
      <c r="H59" s="1" t="s">
        <v>251</v>
      </c>
      <c r="I59" s="1" t="s">
        <v>457</v>
      </c>
      <c r="J59" s="1" t="s">
        <v>253</v>
      </c>
      <c r="K59" s="1" t="s">
        <v>457</v>
      </c>
      <c r="L59" s="1" t="s">
        <v>457</v>
      </c>
      <c r="M59" s="1" t="s">
        <v>254</v>
      </c>
      <c r="N59" s="1" t="s">
        <v>254</v>
      </c>
      <c r="O59" s="1" t="s">
        <v>255</v>
      </c>
      <c r="P59" s="1" t="s">
        <v>256</v>
      </c>
      <c r="Q59" s="1" t="s">
        <v>458</v>
      </c>
      <c r="R59" s="1" t="s">
        <v>258</v>
      </c>
      <c r="S59" s="1" t="s">
        <v>259</v>
      </c>
      <c r="T59" s="1" t="s">
        <v>260</v>
      </c>
    </row>
    <row r="60" s="1" customFormat="1" spans="1:20">
      <c r="A60" s="3">
        <v>16586453049</v>
      </c>
      <c r="B60" s="1" t="s">
        <v>454</v>
      </c>
      <c r="C60" s="1" t="s">
        <v>459</v>
      </c>
      <c r="D60" s="1" t="s">
        <v>460</v>
      </c>
      <c r="E60" s="1" t="s">
        <v>58</v>
      </c>
      <c r="F60" s="1" t="s">
        <v>410</v>
      </c>
      <c r="G60" s="1" t="s">
        <v>331</v>
      </c>
      <c r="H60" s="1" t="s">
        <v>251</v>
      </c>
      <c r="I60" s="1" t="s">
        <v>461</v>
      </c>
      <c r="J60" s="1" t="s">
        <v>253</v>
      </c>
      <c r="K60" s="1" t="s">
        <v>461</v>
      </c>
      <c r="L60" s="1" t="s">
        <v>461</v>
      </c>
      <c r="M60" s="1" t="s">
        <v>254</v>
      </c>
      <c r="N60" s="1" t="s">
        <v>254</v>
      </c>
      <c r="O60" s="1" t="s">
        <v>255</v>
      </c>
      <c r="P60" s="1" t="s">
        <v>256</v>
      </c>
      <c r="Q60" s="1" t="s">
        <v>462</v>
      </c>
      <c r="R60" s="1" t="s">
        <v>258</v>
      </c>
      <c r="S60" s="1" t="s">
        <v>259</v>
      </c>
      <c r="T60" s="1" t="s">
        <v>260</v>
      </c>
    </row>
    <row r="61" s="1" customFormat="1" spans="1:20">
      <c r="A61" s="3">
        <v>16585939683</v>
      </c>
      <c r="B61" s="1" t="s">
        <v>454</v>
      </c>
      <c r="C61" s="1" t="s">
        <v>463</v>
      </c>
      <c r="D61" s="1" t="s">
        <v>464</v>
      </c>
      <c r="E61" s="1" t="s">
        <v>56</v>
      </c>
      <c r="F61" s="1" t="s">
        <v>410</v>
      </c>
      <c r="G61" s="1" t="s">
        <v>331</v>
      </c>
      <c r="H61" s="1" t="s">
        <v>251</v>
      </c>
      <c r="I61" s="1" t="s">
        <v>465</v>
      </c>
      <c r="J61" s="1" t="s">
        <v>253</v>
      </c>
      <c r="K61" s="1" t="s">
        <v>465</v>
      </c>
      <c r="L61" s="1" t="s">
        <v>465</v>
      </c>
      <c r="M61" s="1" t="s">
        <v>254</v>
      </c>
      <c r="N61" s="1" t="s">
        <v>254</v>
      </c>
      <c r="O61" s="1" t="s">
        <v>255</v>
      </c>
      <c r="P61" s="1" t="s">
        <v>256</v>
      </c>
      <c r="Q61" s="1" t="s">
        <v>466</v>
      </c>
      <c r="R61" s="1" t="s">
        <v>258</v>
      </c>
      <c r="S61" s="1" t="s">
        <v>259</v>
      </c>
      <c r="T61" s="1" t="s">
        <v>276</v>
      </c>
    </row>
    <row r="62" s="1" customFormat="1" spans="1:20">
      <c r="A62" s="3">
        <v>16585246032</v>
      </c>
      <c r="B62" s="1" t="s">
        <v>454</v>
      </c>
      <c r="C62" s="1" t="s">
        <v>467</v>
      </c>
      <c r="D62" s="1" t="s">
        <v>468</v>
      </c>
      <c r="E62" s="1" t="s">
        <v>103</v>
      </c>
      <c r="F62" s="1" t="s">
        <v>454</v>
      </c>
      <c r="G62" s="1" t="s">
        <v>247</v>
      </c>
      <c r="H62" s="1" t="s">
        <v>251</v>
      </c>
      <c r="I62" s="1" t="s">
        <v>469</v>
      </c>
      <c r="J62" s="1" t="s">
        <v>253</v>
      </c>
      <c r="K62" s="1" t="s">
        <v>469</v>
      </c>
      <c r="L62" s="1" t="s">
        <v>469</v>
      </c>
      <c r="M62" s="1" t="s">
        <v>254</v>
      </c>
      <c r="N62" s="1" t="s">
        <v>254</v>
      </c>
      <c r="O62" s="1" t="s">
        <v>255</v>
      </c>
      <c r="P62" s="1" t="s">
        <v>256</v>
      </c>
      <c r="Q62" s="1" t="s">
        <v>470</v>
      </c>
      <c r="R62" s="1" t="s">
        <v>258</v>
      </c>
      <c r="S62" s="1" t="s">
        <v>259</v>
      </c>
      <c r="T62" s="1" t="s">
        <v>260</v>
      </c>
    </row>
    <row r="63" s="1" customFormat="1" spans="1:20">
      <c r="A63" s="3">
        <v>16585050163</v>
      </c>
      <c r="B63" s="1" t="s">
        <v>454</v>
      </c>
      <c r="C63" s="1" t="s">
        <v>471</v>
      </c>
      <c r="D63" s="1" t="s">
        <v>460</v>
      </c>
      <c r="E63" s="1" t="s">
        <v>53</v>
      </c>
      <c r="F63" s="1" t="s">
        <v>410</v>
      </c>
      <c r="G63" s="1" t="s">
        <v>331</v>
      </c>
      <c r="H63" s="1" t="s">
        <v>251</v>
      </c>
      <c r="I63" s="1" t="s">
        <v>472</v>
      </c>
      <c r="J63" s="1" t="s">
        <v>253</v>
      </c>
      <c r="K63" s="1" t="s">
        <v>472</v>
      </c>
      <c r="L63" s="1" t="s">
        <v>472</v>
      </c>
      <c r="M63" s="1" t="s">
        <v>254</v>
      </c>
      <c r="N63" s="1" t="s">
        <v>254</v>
      </c>
      <c r="O63" s="1" t="s">
        <v>255</v>
      </c>
      <c r="P63" s="1" t="s">
        <v>256</v>
      </c>
      <c r="Q63" s="1" t="s">
        <v>473</v>
      </c>
      <c r="R63" s="1" t="s">
        <v>258</v>
      </c>
      <c r="S63" s="1" t="s">
        <v>259</v>
      </c>
      <c r="T63" s="1" t="s">
        <v>260</v>
      </c>
    </row>
    <row r="64" s="1" customFormat="1" spans="1:20">
      <c r="A64" s="3">
        <v>16581301076</v>
      </c>
      <c r="B64" s="1" t="s">
        <v>474</v>
      </c>
      <c r="C64" s="1" t="s">
        <v>475</v>
      </c>
      <c r="D64" s="1" t="s">
        <v>476</v>
      </c>
      <c r="E64" s="1" t="s">
        <v>100</v>
      </c>
      <c r="F64" s="1" t="s">
        <v>410</v>
      </c>
      <c r="G64" s="1" t="s">
        <v>247</v>
      </c>
      <c r="H64" s="1" t="s">
        <v>251</v>
      </c>
      <c r="I64" s="1" t="s">
        <v>477</v>
      </c>
      <c r="J64" s="1" t="s">
        <v>253</v>
      </c>
      <c r="K64" s="1" t="s">
        <v>477</v>
      </c>
      <c r="L64" s="1" t="s">
        <v>477</v>
      </c>
      <c r="M64" s="1" t="s">
        <v>254</v>
      </c>
      <c r="N64" s="1" t="s">
        <v>254</v>
      </c>
      <c r="O64" s="1" t="s">
        <v>255</v>
      </c>
      <c r="P64" s="1" t="s">
        <v>256</v>
      </c>
      <c r="Q64" s="1" t="s">
        <v>478</v>
      </c>
      <c r="R64" s="1" t="s">
        <v>258</v>
      </c>
      <c r="S64" s="1" t="s">
        <v>259</v>
      </c>
      <c r="T64" s="1" t="s">
        <v>260</v>
      </c>
    </row>
    <row r="65" s="1" customFormat="1" spans="1:20">
      <c r="A65" s="3">
        <v>16581067399</v>
      </c>
      <c r="B65" s="1" t="s">
        <v>474</v>
      </c>
      <c r="C65" s="1" t="s">
        <v>479</v>
      </c>
      <c r="D65" s="1" t="s">
        <v>480</v>
      </c>
      <c r="E65" s="1" t="s">
        <v>156</v>
      </c>
      <c r="F65" s="1" t="s">
        <v>454</v>
      </c>
      <c r="G65" s="1" t="s">
        <v>250</v>
      </c>
      <c r="H65" s="1" t="s">
        <v>251</v>
      </c>
      <c r="I65" s="1" t="s">
        <v>481</v>
      </c>
      <c r="J65" s="1" t="s">
        <v>253</v>
      </c>
      <c r="K65" s="1" t="s">
        <v>481</v>
      </c>
      <c r="L65" s="1" t="s">
        <v>481</v>
      </c>
      <c r="M65" s="1" t="s">
        <v>254</v>
      </c>
      <c r="N65" s="1" t="s">
        <v>254</v>
      </c>
      <c r="O65" s="1" t="s">
        <v>255</v>
      </c>
      <c r="P65" s="1" t="s">
        <v>256</v>
      </c>
      <c r="Q65" s="1" t="s">
        <v>482</v>
      </c>
      <c r="R65" s="1" t="s">
        <v>258</v>
      </c>
      <c r="S65" s="1" t="s">
        <v>259</v>
      </c>
      <c r="T65" s="1" t="s">
        <v>260</v>
      </c>
    </row>
    <row r="66" s="1" customFormat="1" spans="1:20">
      <c r="A66" s="3">
        <v>16574979921</v>
      </c>
      <c r="B66" s="1" t="s">
        <v>474</v>
      </c>
      <c r="C66" s="1" t="s">
        <v>483</v>
      </c>
      <c r="D66" s="1" t="s">
        <v>273</v>
      </c>
      <c r="E66" s="1" t="s">
        <v>50</v>
      </c>
      <c r="F66" s="1" t="s">
        <v>410</v>
      </c>
      <c r="G66" s="1" t="s">
        <v>331</v>
      </c>
      <c r="H66" s="1" t="s">
        <v>251</v>
      </c>
      <c r="I66" s="1" t="s">
        <v>318</v>
      </c>
      <c r="J66" s="1" t="s">
        <v>253</v>
      </c>
      <c r="K66" s="1" t="s">
        <v>318</v>
      </c>
      <c r="L66" s="1" t="s">
        <v>318</v>
      </c>
      <c r="M66" s="1" t="s">
        <v>254</v>
      </c>
      <c r="N66" s="1" t="s">
        <v>254</v>
      </c>
      <c r="O66" s="1" t="s">
        <v>255</v>
      </c>
      <c r="P66" s="1" t="s">
        <v>256</v>
      </c>
      <c r="Q66" s="1" t="s">
        <v>484</v>
      </c>
      <c r="R66" s="1" t="s">
        <v>258</v>
      </c>
      <c r="S66" s="1" t="s">
        <v>259</v>
      </c>
      <c r="T66" s="1" t="s">
        <v>276</v>
      </c>
    </row>
    <row r="67" s="1" customFormat="1" spans="1:20">
      <c r="A67" s="3">
        <v>16572879421</v>
      </c>
      <c r="B67" s="1" t="s">
        <v>485</v>
      </c>
      <c r="C67" s="1" t="s">
        <v>486</v>
      </c>
      <c r="D67" s="1" t="s">
        <v>487</v>
      </c>
      <c r="E67" s="1" t="s">
        <v>153</v>
      </c>
      <c r="F67" s="1" t="s">
        <v>331</v>
      </c>
      <c r="G67" s="1" t="s">
        <v>250</v>
      </c>
      <c r="H67" s="1" t="s">
        <v>251</v>
      </c>
      <c r="I67" s="1" t="s">
        <v>488</v>
      </c>
      <c r="J67" s="1" t="s">
        <v>253</v>
      </c>
      <c r="K67" s="1" t="s">
        <v>488</v>
      </c>
      <c r="L67" s="1" t="s">
        <v>488</v>
      </c>
      <c r="M67" s="1" t="s">
        <v>254</v>
      </c>
      <c r="N67" s="1" t="s">
        <v>254</v>
      </c>
      <c r="O67" s="1" t="s">
        <v>255</v>
      </c>
      <c r="P67" s="1" t="s">
        <v>256</v>
      </c>
      <c r="Q67" s="1" t="s">
        <v>489</v>
      </c>
      <c r="R67" s="1" t="s">
        <v>258</v>
      </c>
      <c r="S67" s="1" t="s">
        <v>259</v>
      </c>
      <c r="T67" s="1" t="s">
        <v>276</v>
      </c>
    </row>
    <row r="68" s="1" customFormat="1" spans="1:20">
      <c r="A68" s="3">
        <v>16550742480</v>
      </c>
      <c r="B68" s="1" t="s">
        <v>490</v>
      </c>
      <c r="C68" s="1" t="s">
        <v>491</v>
      </c>
      <c r="D68" s="1" t="s">
        <v>492</v>
      </c>
      <c r="E68" s="1" t="s">
        <v>48</v>
      </c>
      <c r="F68" s="1" t="s">
        <v>490</v>
      </c>
      <c r="G68" s="1" t="s">
        <v>331</v>
      </c>
      <c r="H68" s="1" t="s">
        <v>251</v>
      </c>
      <c r="I68" s="1" t="s">
        <v>493</v>
      </c>
      <c r="J68" s="1" t="s">
        <v>253</v>
      </c>
      <c r="K68" s="1" t="s">
        <v>493</v>
      </c>
      <c r="L68" s="1" t="s">
        <v>493</v>
      </c>
      <c r="M68" s="1" t="s">
        <v>254</v>
      </c>
      <c r="N68" s="1" t="s">
        <v>254</v>
      </c>
      <c r="O68" s="1" t="s">
        <v>255</v>
      </c>
      <c r="P68" s="1" t="s">
        <v>256</v>
      </c>
      <c r="Q68" s="1" t="s">
        <v>494</v>
      </c>
      <c r="R68" s="1" t="s">
        <v>258</v>
      </c>
      <c r="S68" s="1" t="s">
        <v>259</v>
      </c>
      <c r="T68" s="1" t="s">
        <v>260</v>
      </c>
    </row>
    <row r="69" s="1" customFormat="1" spans="1:20">
      <c r="A69" s="3">
        <v>16550252885</v>
      </c>
      <c r="B69" s="1" t="s">
        <v>490</v>
      </c>
      <c r="C69" s="1" t="s">
        <v>495</v>
      </c>
      <c r="D69" s="1" t="s">
        <v>496</v>
      </c>
      <c r="E69" s="1" t="s">
        <v>45</v>
      </c>
      <c r="F69" s="1" t="s">
        <v>485</v>
      </c>
      <c r="G69" s="1" t="s">
        <v>331</v>
      </c>
      <c r="H69" s="1" t="s">
        <v>251</v>
      </c>
      <c r="I69" s="1" t="s">
        <v>497</v>
      </c>
      <c r="J69" s="1" t="s">
        <v>253</v>
      </c>
      <c r="K69" s="1" t="s">
        <v>497</v>
      </c>
      <c r="L69" s="1" t="s">
        <v>497</v>
      </c>
      <c r="M69" s="1" t="s">
        <v>254</v>
      </c>
      <c r="N69" s="1" t="s">
        <v>254</v>
      </c>
      <c r="O69" s="1" t="s">
        <v>255</v>
      </c>
      <c r="P69" s="1" t="s">
        <v>256</v>
      </c>
      <c r="Q69" s="1" t="s">
        <v>498</v>
      </c>
      <c r="R69" s="1" t="s">
        <v>258</v>
      </c>
      <c r="S69" s="1" t="s">
        <v>259</v>
      </c>
      <c r="T69" s="1" t="s">
        <v>260</v>
      </c>
    </row>
    <row r="70" s="1" customFormat="1" spans="1:20">
      <c r="A70" s="3">
        <v>16548452664</v>
      </c>
      <c r="B70" s="1" t="s">
        <v>499</v>
      </c>
      <c r="C70" s="1" t="s">
        <v>500</v>
      </c>
      <c r="D70" s="1" t="s">
        <v>501</v>
      </c>
      <c r="E70" s="1" t="s">
        <v>42</v>
      </c>
      <c r="F70" s="1" t="s">
        <v>410</v>
      </c>
      <c r="G70" s="1" t="s">
        <v>331</v>
      </c>
      <c r="H70" s="1" t="s">
        <v>251</v>
      </c>
      <c r="I70" s="1" t="s">
        <v>502</v>
      </c>
      <c r="J70" s="1" t="s">
        <v>253</v>
      </c>
      <c r="K70" s="1" t="s">
        <v>502</v>
      </c>
      <c r="L70" s="1" t="s">
        <v>502</v>
      </c>
      <c r="M70" s="1" t="s">
        <v>254</v>
      </c>
      <c r="N70" s="1" t="s">
        <v>254</v>
      </c>
      <c r="O70" s="1" t="s">
        <v>255</v>
      </c>
      <c r="P70" s="1" t="s">
        <v>256</v>
      </c>
      <c r="Q70" s="1" t="s">
        <v>503</v>
      </c>
      <c r="R70" s="1" t="s">
        <v>258</v>
      </c>
      <c r="S70" s="1" t="s">
        <v>259</v>
      </c>
      <c r="T70" s="1" t="s">
        <v>260</v>
      </c>
    </row>
    <row r="71" s="1" customFormat="1" spans="1:20">
      <c r="A71" s="3">
        <v>16538726067</v>
      </c>
      <c r="B71" s="1" t="s">
        <v>504</v>
      </c>
      <c r="C71" s="1" t="s">
        <v>505</v>
      </c>
      <c r="D71" s="1" t="s">
        <v>506</v>
      </c>
      <c r="E71" s="1" t="s">
        <v>39</v>
      </c>
      <c r="F71" s="1" t="s">
        <v>410</v>
      </c>
      <c r="G71" s="1" t="s">
        <v>331</v>
      </c>
      <c r="H71" s="1" t="s">
        <v>251</v>
      </c>
      <c r="I71" s="1" t="s">
        <v>507</v>
      </c>
      <c r="J71" s="1" t="s">
        <v>253</v>
      </c>
      <c r="K71" s="1" t="s">
        <v>507</v>
      </c>
      <c r="L71" s="1" t="s">
        <v>507</v>
      </c>
      <c r="M71" s="1" t="s">
        <v>254</v>
      </c>
      <c r="N71" s="1" t="s">
        <v>254</v>
      </c>
      <c r="O71" s="1" t="s">
        <v>255</v>
      </c>
      <c r="P71" s="1" t="s">
        <v>256</v>
      </c>
      <c r="Q71" s="1" t="s">
        <v>508</v>
      </c>
      <c r="R71" s="1" t="s">
        <v>258</v>
      </c>
      <c r="S71" s="1" t="s">
        <v>259</v>
      </c>
      <c r="T71" s="1" t="s">
        <v>260</v>
      </c>
    </row>
    <row r="72" s="1" customFormat="1" spans="1:20">
      <c r="A72" s="3">
        <v>16530623169</v>
      </c>
      <c r="B72" s="1" t="s">
        <v>509</v>
      </c>
      <c r="C72" s="1" t="s">
        <v>510</v>
      </c>
      <c r="D72" s="1" t="s">
        <v>273</v>
      </c>
      <c r="E72" s="1" t="s">
        <v>36</v>
      </c>
      <c r="F72" s="1" t="s">
        <v>454</v>
      </c>
      <c r="G72" s="1" t="s">
        <v>331</v>
      </c>
      <c r="H72" s="1" t="s">
        <v>251</v>
      </c>
      <c r="I72" s="1" t="s">
        <v>511</v>
      </c>
      <c r="J72" s="1" t="s">
        <v>253</v>
      </c>
      <c r="K72" s="1" t="s">
        <v>511</v>
      </c>
      <c r="L72" s="1" t="s">
        <v>511</v>
      </c>
      <c r="M72" s="1" t="s">
        <v>254</v>
      </c>
      <c r="N72" s="1" t="s">
        <v>254</v>
      </c>
      <c r="O72" s="1" t="s">
        <v>255</v>
      </c>
      <c r="P72" s="1" t="s">
        <v>256</v>
      </c>
      <c r="Q72" s="1" t="s">
        <v>512</v>
      </c>
      <c r="R72" s="1" t="s">
        <v>258</v>
      </c>
      <c r="S72" s="1" t="s">
        <v>259</v>
      </c>
      <c r="T72" s="1" t="s">
        <v>276</v>
      </c>
    </row>
    <row r="73" s="1" customFormat="1" spans="1:20">
      <c r="A73" s="3">
        <v>16514810687</v>
      </c>
      <c r="B73" s="1" t="s">
        <v>513</v>
      </c>
      <c r="C73" s="1" t="s">
        <v>514</v>
      </c>
      <c r="D73" s="1" t="s">
        <v>515</v>
      </c>
      <c r="E73" s="1" t="s">
        <v>30</v>
      </c>
      <c r="F73" s="1" t="s">
        <v>474</v>
      </c>
      <c r="G73" s="1" t="s">
        <v>331</v>
      </c>
      <c r="H73" s="1" t="s">
        <v>251</v>
      </c>
      <c r="I73" s="1" t="s">
        <v>516</v>
      </c>
      <c r="J73" s="1" t="s">
        <v>253</v>
      </c>
      <c r="K73" s="1" t="s">
        <v>516</v>
      </c>
      <c r="L73" s="1" t="s">
        <v>516</v>
      </c>
      <c r="M73" s="1" t="s">
        <v>254</v>
      </c>
      <c r="N73" s="1" t="s">
        <v>254</v>
      </c>
      <c r="O73" s="1" t="s">
        <v>255</v>
      </c>
      <c r="P73" s="1" t="s">
        <v>256</v>
      </c>
      <c r="Q73" s="1" t="s">
        <v>517</v>
      </c>
      <c r="R73" s="1" t="s">
        <v>258</v>
      </c>
      <c r="S73" s="1" t="s">
        <v>259</v>
      </c>
      <c r="T73" s="1" t="s">
        <v>260</v>
      </c>
    </row>
    <row r="74" s="1" customFormat="1" spans="1:20">
      <c r="A74" s="3">
        <v>16511012638</v>
      </c>
      <c r="B74" s="1" t="s">
        <v>518</v>
      </c>
      <c r="C74" s="1" t="s">
        <v>519</v>
      </c>
      <c r="D74" s="1" t="s">
        <v>520</v>
      </c>
      <c r="E74" s="1" t="s">
        <v>149</v>
      </c>
      <c r="F74" s="1" t="s">
        <v>247</v>
      </c>
      <c r="G74" s="1" t="s">
        <v>250</v>
      </c>
      <c r="H74" s="1" t="s">
        <v>251</v>
      </c>
      <c r="I74" s="1" t="s">
        <v>521</v>
      </c>
      <c r="J74" s="1" t="s">
        <v>253</v>
      </c>
      <c r="K74" s="1" t="s">
        <v>521</v>
      </c>
      <c r="L74" s="1" t="s">
        <v>521</v>
      </c>
      <c r="M74" s="1" t="s">
        <v>254</v>
      </c>
      <c r="N74" s="1" t="s">
        <v>254</v>
      </c>
      <c r="O74" s="1" t="s">
        <v>255</v>
      </c>
      <c r="P74" s="1" t="s">
        <v>256</v>
      </c>
      <c r="Q74" s="1" t="s">
        <v>522</v>
      </c>
      <c r="R74" s="1" t="s">
        <v>258</v>
      </c>
      <c r="S74" s="1" t="s">
        <v>259</v>
      </c>
      <c r="T74" s="1" t="s">
        <v>260</v>
      </c>
    </row>
    <row r="75" s="1" customFormat="1" spans="1:20">
      <c r="A75" s="3">
        <v>16485477258</v>
      </c>
      <c r="B75" s="1" t="s">
        <v>523</v>
      </c>
      <c r="C75" s="1" t="s">
        <v>524</v>
      </c>
      <c r="D75" s="1" t="s">
        <v>525</v>
      </c>
      <c r="E75" s="1" t="s">
        <v>95</v>
      </c>
      <c r="F75" s="1" t="s">
        <v>518</v>
      </c>
      <c r="G75" s="1" t="s">
        <v>247</v>
      </c>
      <c r="H75" s="1" t="s">
        <v>251</v>
      </c>
      <c r="I75" s="1" t="s">
        <v>526</v>
      </c>
      <c r="J75" s="1" t="s">
        <v>253</v>
      </c>
      <c r="K75" s="1" t="s">
        <v>526</v>
      </c>
      <c r="L75" s="1" t="s">
        <v>526</v>
      </c>
      <c r="M75" s="1" t="s">
        <v>254</v>
      </c>
      <c r="N75" s="1" t="s">
        <v>254</v>
      </c>
      <c r="O75" s="1" t="s">
        <v>255</v>
      </c>
      <c r="P75" s="1" t="s">
        <v>256</v>
      </c>
      <c r="Q75" s="1" t="s">
        <v>527</v>
      </c>
      <c r="R75" s="1" t="s">
        <v>258</v>
      </c>
      <c r="S75" s="1" t="s">
        <v>259</v>
      </c>
      <c r="T75" s="1" t="s">
        <v>260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2021-10-25T01:54:00Z</dcterms:created>
  <dcterms:modified xsi:type="dcterms:W3CDTF">2021-10-27T03:38:48Z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24E4644BFC60413CA7159E49AFDF2FDB</vt:lpwstr>
  </property>
  <property fmtid="{D5CDD505-2E9C-101B-9397-08002B2CF9AE}" pid="3" name="KSOProductBuildVer">
    <vt:lpwstr>2052-11.1.0.10938</vt:lpwstr>
  </property>
</Properties>
</file>