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对账!$1:$39</definedName>
  </definedNames>
  <calcPr calcId="144525"/>
</workbook>
</file>

<file path=xl/sharedStrings.xml><?xml version="1.0" encoding="utf-8"?>
<sst xmlns="http://schemas.openxmlformats.org/spreadsheetml/2006/main" count="1034" uniqueCount="394">
  <si>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</si>
  <si>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</si>
  <si>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</si>
  <si>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</si>
  <si>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</si>
  <si>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</si>
  <si>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</si>
  <si>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</si>
  <si>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</si>
  <si>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</si>
  <si>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</si>
  <si>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</si>
  <si>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</si>
  <si>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</si>
  <si>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</si>
  <si>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</si>
  <si>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</si>
  <si>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</si>
  <si>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</si>
  <si>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</si>
  <si>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</si>
  <si>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</si>
  <si>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</si>
  <si>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</si>
  <si>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</si>
  <si>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</si>
  <si>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</si>
  <si>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[西归浦市]阿提兰斯游泳池别墅酒店(Hotel &amp; Pool Villa Attirance)(46915255)</t>
  </si>
  <si>
    <t>泳池别墅&lt;不退款&gt;&lt;2人入住&gt;</t>
  </si>
  <si>
    <t>USD</t>
  </si>
  <si>
    <t>Kim/Doyoung,Kim/Doyoung</t>
  </si>
  <si>
    <t>CA6352211025USD-W</t>
  </si>
  <si>
    <t>未提现</t>
  </si>
  <si>
    <t>携程开票</t>
  </si>
  <si>
    <t>取消</t>
  </si>
  <si>
    <t>[Ali Cetinkaya Mahallesi]石山酒店(Stone Hill Otel)(39517914)</t>
  </si>
  <si>
    <t>豪华双人间(至少连住2晚及以上)&lt;2人入住&gt;&lt;不退款&gt;</t>
  </si>
  <si>
    <t>Anac/Kader</t>
  </si>
  <si>
    <t>[圣托里尼]科斯塔格兰德度假村及水疗中心(Costa Grand Resort &amp; Spa)(39518550)</t>
  </si>
  <si>
    <t>标准双人房(至少连住2晚及以上)&lt;2人入住&gt;&lt;不退款&gt;&lt;早餐&gt;</t>
  </si>
  <si>
    <t>AUSTEN/TIMOTHY,AUSTEN/TIMOTHY</t>
  </si>
  <si>
    <t>[帕拉瓦莱弗洛]海滩宫酒店(Hôtel Plage Palace)(39694389)</t>
  </si>
  <si>
    <t>园林空间(至少连住2晚及以上)&lt;2人入住&gt;&lt;不退款&gt;&lt;早餐&gt;</t>
  </si>
  <si>
    <t>ZHOU/XIAOYING</t>
  </si>
  <si>
    <t>[布兰森]石城堡酒店与会议中心(The Stone Castle Hotel &amp; Conference Center)(39982988)</t>
  </si>
  <si>
    <t>标准间1特大床(至少连住2晚及以上)&lt;2人入住&gt;&lt;不退款&gt;&lt;早餐&gt;</t>
  </si>
  <si>
    <t>Bryant/Andrea</t>
  </si>
  <si>
    <t>[兰卡威]库南库南文化别墅(Kunang Kunang Heritage Villa)(39530549)</t>
  </si>
  <si>
    <t>库台别墅&lt;2人入住&gt;&lt;不退款&gt;</t>
  </si>
  <si>
    <t>Aminuddin/Am Sazly,Aminuddin/Am Sazly</t>
  </si>
  <si>
    <t>[多伦多]西一景及公寓酒店(One King West Hotel and Residence)(46878893)</t>
  </si>
  <si>
    <t>开放式套房, 1 张特大床&lt;2人入住&gt;&lt;不退款&gt;</t>
  </si>
  <si>
    <t>Eckenswiller/Trevor</t>
  </si>
  <si>
    <t>退单</t>
  </si>
  <si>
    <t>[西普谢瓦纳]范布伦酒店(Van Buren Hotel)(40066319)</t>
  </si>
  <si>
    <t>2张大床房(至少连住2晚及以上)&lt;2人入住&gt;&lt;不退款&gt;&lt;早餐&gt;</t>
  </si>
  <si>
    <t>Yoder/Fannie Mae</t>
  </si>
  <si>
    <t>[峡谷湖]饼干山春分旅馆(Equinox Inn at Biscuit Hill)(39999255)</t>
  </si>
  <si>
    <t>葡萄园房间(至少连住2晚及以上)&lt;2人入住&gt;&lt;不退款&gt;&lt;早餐&gt;</t>
  </si>
  <si>
    <t>Guido/Tony G</t>
  </si>
  <si>
    <t>[布兰森]奥扎克斯旅馆(Lodge of the Ozarks)(39902802)</t>
  </si>
  <si>
    <t>经典客房2张大床&lt;不退款&gt;&lt;2人入住&gt;</t>
  </si>
  <si>
    <t>Lewis/Rhonda</t>
  </si>
  <si>
    <t>[布拉格堡]海滨别墅酒店(Beach House Inn)(39995936)</t>
  </si>
  <si>
    <t>特大床房(至少连住2晚及以上)&lt;2人入住&gt;&lt;不退款&gt;</t>
  </si>
  <si>
    <t>Parker/Julienne,Parker/William</t>
  </si>
  <si>
    <t>210B2Y</t>
  </si>
  <si>
    <t>[南帕诸岛]南帕德雷岛酒店(South Padre Island Inn)(40032314)</t>
  </si>
  <si>
    <t>标准间1特大床&lt;不退款&gt;&lt;2人入住&gt;</t>
  </si>
  <si>
    <t>Cano/Pablo</t>
  </si>
  <si>
    <t>19004615dd8e151a5a</t>
  </si>
  <si>
    <t>[塔尔萨]河灵娱乐场度假村(River Spirit Casino Resort)(39902450)</t>
  </si>
  <si>
    <t>标准间1特大床(至少连住2晚及以上)&lt;2人入住&gt;&lt;不退款&gt;</t>
  </si>
  <si>
    <t>Beard/Ashley Brianna</t>
  </si>
  <si>
    <t>SPDLHXELU</t>
  </si>
  <si>
    <t>[刁曼岛]安漫刁曼海滩度假村(Aman Tioman Beach Resort)(44692137)</t>
  </si>
  <si>
    <t>豪华双床房(至少连住2晚及以上)&lt;2人入住&gt;&lt;不退款&gt;</t>
  </si>
  <si>
    <t>Lee/Elaine,Lee/Elaine</t>
  </si>
  <si>
    <t>[巴厘岛]巴厘勒吉安美居酒店(Mercure Bali Legian)(8443804)</t>
  </si>
  <si>
    <t>高级双床房&lt;1&gt;&lt;不退款&gt;&lt;2人入住&gt;</t>
  </si>
  <si>
    <t>rulinagara/rendibungsu</t>
  </si>
  <si>
    <t>[维萨]贝尔维迪尔麦斯特拉度假村(Maistra Resort Belvedere)(46066491)</t>
  </si>
  <si>
    <t>高级双床房(至少连住2晚及以上)&lt;2人入住&gt;&lt;不退款&gt;&lt;早餐&gt;</t>
  </si>
  <si>
    <t>Fischer/Sarah,Fischer/Alexander</t>
  </si>
  <si>
    <t>[新加坡]新加坡文华大酒店 (Staycation Approved)(Mandarin Orchard Singapore (Staycation Approved))(9521321)</t>
  </si>
  <si>
    <t>豪华大/双房&lt;不退款&gt;&lt;2人入住&gt;</t>
  </si>
  <si>
    <t>Lau/Eve</t>
  </si>
  <si>
    <t>[德班]布鲁沃特斯酒店(Blue Waters Hotel)(16077135)</t>
  </si>
  <si>
    <t>豪华特大房-北海面对面(至少连住2晚及以上)&lt;2人入住&gt;&lt;不退款&gt;&lt;早餐&gt;</t>
  </si>
  <si>
    <t>Cowlard/Joshua,Kotze /ferdie</t>
  </si>
  <si>
    <t>[圣乔治]圣乔治6号汽车旅馆(Motel 6-Saint George, UT)(39949747)</t>
  </si>
  <si>
    <t>标准客房1张大床（吸烟）&lt;不退款&gt;&lt;2人入住&gt;</t>
  </si>
  <si>
    <t>Murray/Amanda</t>
  </si>
  <si>
    <t>[巴洛克]关丹苏利亚珍拉汀海滩度假村(ERYA by Suria Cherating)(22770214)</t>
  </si>
  <si>
    <t>花园豪华房(双床)&lt;不退款&gt;&lt;2人入住&gt;</t>
  </si>
  <si>
    <t>binti henri/sariani,binti henri/sariani,binti henri/sariani,binti henri/sariani</t>
  </si>
  <si>
    <t>[甲米]瑞亚维德度假村(SHA PLUS+)(Rayavadee(SHA PLUS+))(23861743)</t>
  </si>
  <si>
    <t>露台亭阁&lt;2人入住&gt;&lt;不退款&gt;</t>
  </si>
  <si>
    <t>wongsarnpigoon/pongpanit,wongsarnpigoon/pongpanit</t>
  </si>
  <si>
    <t>Rahim/Tika,Rahim/Tika</t>
  </si>
  <si>
    <t>[温哥华]华美达温德姆华市中心酒店(Ramada by Wyndham Vancouver Downtown)(8857535)</t>
  </si>
  <si>
    <t>酒店随机房型(至少连住2晚及以上)&lt;2人入住&gt;&lt;不退款&gt;</t>
  </si>
  <si>
    <t>Kent/Danielle Elizabeth</t>
  </si>
  <si>
    <t>[安塔利亚]Onkel Rada Apart Hotel(39505192)</t>
  </si>
  <si>
    <t>一居室公寓&lt;2人入住&gt;&lt;不退款&gt;</t>
  </si>
  <si>
    <t>makarrenko/vladimmir</t>
  </si>
  <si>
    <t>[圣彼得堡]科尔多瓦酒店(Cordova Inn)(39992277)</t>
  </si>
  <si>
    <t>Chase/John Obaya</t>
  </si>
  <si>
    <t>EXP-1844272841</t>
  </si>
  <si>
    <t>[独立城]堪萨斯市 - 密苏里州独立城家乡开放式客房红屋顶酒店(HomeTowne Studios by Red Roof Kansas City - Independence, MO)(40043729)</t>
  </si>
  <si>
    <t>标准工作室1张大床(至少连住2晚及以上)&lt;2人入住&gt;&lt;不退款&gt;</t>
  </si>
  <si>
    <t>Maldonado/Francisco</t>
  </si>
  <si>
    <t>[哈伊马角]马瑞安岛温泉度假村(Marjan Island Resort &amp; Spa - Managed by ACCOR)(24544226)</t>
  </si>
  <si>
    <t>高级房（特大床）&lt;不退款&gt;&lt;2人入住&gt;</t>
  </si>
  <si>
    <t>YIN/XIANG,SHALKOVSKAIA/ELENA</t>
  </si>
  <si>
    <t>[地拉那]奥斯特利亚酒店(Hotel Austria)(39508735)</t>
  </si>
  <si>
    <t>三人间&lt;2人入住&gt;&lt;不退款&gt;</t>
  </si>
  <si>
    <t>CHENG/YUNGYU</t>
  </si>
  <si>
    <t>Kahn/Saul</t>
  </si>
  <si>
    <t>EXP-1845539278</t>
  </si>
  <si>
    <t>[索夫赛德]冲浪城酒店(Surf City Inn)(40032348)</t>
  </si>
  <si>
    <t>标准客房2张大床&lt;不退款&gt;&lt;2人入住&gt;</t>
  </si>
  <si>
    <t>Ryan/Patrick</t>
  </si>
  <si>
    <t>9217616e00156c410</t>
  </si>
  <si>
    <t>[德斯廷]德斯廷万豪费尔菲尔德酒店(Fairfield Inn &amp; Suites by Marriott Destin)(45827868)</t>
  </si>
  <si>
    <t>Watanabe/Peter</t>
  </si>
  <si>
    <t>补单</t>
  </si>
  <si>
    <t>[希尔顿黑德岛]希尔顿黑德威斯汀水疗度假酒店(The Westin Hilton Head Island Resort &amp; Spa)(7043315)</t>
  </si>
  <si>
    <t>至尊豪华海景特大床房带阳台(至少连住2晚及以上)&lt;2人入住&gt;&lt;不退款&gt;</t>
  </si>
  <si>
    <t>Borges/Louis</t>
  </si>
  <si>
    <t>Bastin/Michael Benjamin</t>
  </si>
  <si>
    <t>[沃威克]沃里克普罗维登斯机场6号汽车旅馆 - I-95(Motel 6-Warwick, RI - Providence Airport - I-95)(39982771)</t>
  </si>
  <si>
    <t>标准客房1张大床&lt;不退款&gt;&lt;2人入住&gt;</t>
  </si>
  <si>
    <t>Cannone/Lawrence</t>
  </si>
  <si>
    <t>EA5G7X5YTE</t>
  </si>
  <si>
    <t>[阿米利亚岛]海滨阿梅利亚酒店 - 艾米利亚岛(Seaside Amelia Inn - Amelia Island)(7043315)</t>
  </si>
  <si>
    <t>大床房(至少连住2晚及以上)&lt;2人入住&gt;&lt;不退款&gt;&lt;早餐&gt;</t>
  </si>
  <si>
    <t>Tucker/Megan</t>
  </si>
  <si>
    <t>[韦尔]韦尔万年青旅馆(Evergreen Lodge at Vail)(39902565)</t>
  </si>
  <si>
    <t>峡景2张大床房(至少连住2晚及以上)&lt;2人入住&gt;&lt;不退款&gt;</t>
  </si>
  <si>
    <t>Repony/Helena</t>
  </si>
  <si>
    <t>，</t>
  </si>
  <si>
    <t>本期扣款13.67</t>
  </si>
  <si>
    <t>本期收回10.23元</t>
  </si>
  <si>
    <t>本期收回7元</t>
  </si>
  <si>
    <t>10.25  可退</t>
  </si>
  <si>
    <t>A211027114237481</t>
  </si>
  <si>
    <t>A211027114337481</t>
  </si>
  <si>
    <t>USD / THB 当前参考汇率: 33.298</t>
  </si>
  <si>
    <t>总计：8548.56 USD/
284649.95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</si>
  <si>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</si>
  <si>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</si>
  <si>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</si>
  <si>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</si>
  <si>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</si>
  <si>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</si>
  <si>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</si>
  <si>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</si>
  <si>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</si>
  <si>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</si>
  <si>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</si>
  <si>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</si>
  <si>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</si>
  <si>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</si>
  <si>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</si>
  <si>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</si>
  <si>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</si>
  <si>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2021-10-21</t>
  </si>
  <si>
    <t>2281377</t>
  </si>
  <si>
    <t>罗得岛华威普罗维登斯机场 I-95 6 号汽车旅馆</t>
  </si>
  <si>
    <t>Cannone Lawrence</t>
  </si>
  <si>
    <t>2021-10-24</t>
  </si>
  <si>
    <t>退房日周结</t>
  </si>
  <si>
    <t>2582.02</t>
  </si>
  <si>
    <t>403.00</t>
  </si>
  <si>
    <t>0</t>
  </si>
  <si>
    <t>0.00</t>
  </si>
  <si>
    <t>携程国际直连(CIT)</t>
  </si>
  <si>
    <t>2021-10-21 22:12:31</t>
  </si>
  <si>
    <t>否</t>
  </si>
  <si>
    <t>汇智国际旅游发展有限公司</t>
  </si>
  <si>
    <t>直连</t>
  </si>
  <si>
    <t>2281029</t>
  </si>
  <si>
    <t>华美达温德姆华市中心酒店</t>
  </si>
  <si>
    <t>Bastin Michael Benjamin</t>
  </si>
  <si>
    <t>2021-10-22</t>
  </si>
  <si>
    <t>1012.31</t>
  </si>
  <si>
    <t>158.00</t>
  </si>
  <si>
    <t>2021-10-21 06:36:55</t>
  </si>
  <si>
    <t>2021-10-19</t>
  </si>
  <si>
    <t>2280310</t>
  </si>
  <si>
    <t>德斯廷万豪费尔菲尔德酒店</t>
  </si>
  <si>
    <t>Watanabe Peter</t>
  </si>
  <si>
    <t>1443.48</t>
  </si>
  <si>
    <t>224.00</t>
  </si>
  <si>
    <t>2021-10-19 20:48:13</t>
  </si>
  <si>
    <t>2280007</t>
  </si>
  <si>
    <t>冲浪城酒店</t>
  </si>
  <si>
    <t>Ryan Patrick</t>
  </si>
  <si>
    <t>2107.22</t>
  </si>
  <si>
    <t>327.00</t>
  </si>
  <si>
    <t>2021-10-19 07:15:05</t>
  </si>
  <si>
    <t>2279986</t>
  </si>
  <si>
    <t>科尔多瓦酒店</t>
  </si>
  <si>
    <t>Kahn Saul</t>
  </si>
  <si>
    <t>1147.05</t>
  </si>
  <si>
    <t>178.00</t>
  </si>
  <si>
    <t>2021-10-19 05:05:56</t>
  </si>
  <si>
    <t>2021-10-16</t>
  </si>
  <si>
    <t>2278822</t>
  </si>
  <si>
    <t>奥地利酒店</t>
  </si>
  <si>
    <t>CHENG YUNGYU</t>
  </si>
  <si>
    <t>2070.16</t>
  </si>
  <si>
    <t>321.00</t>
  </si>
  <si>
    <t>2021-10-16 22:31:38</t>
  </si>
  <si>
    <t>2278415</t>
  </si>
  <si>
    <t>雅高酒店集团马瑞安岛温泉度假村</t>
  </si>
  <si>
    <t>YIN XIANG,SHALKOVSKAIA ELENA</t>
  </si>
  <si>
    <t>2547.39</t>
  </si>
  <si>
    <t>395.00</t>
  </si>
  <si>
    <t>2021-10-16 09:49:58</t>
  </si>
  <si>
    <t>2278393</t>
  </si>
  <si>
    <t>密苏里堪萨斯独立城霍姆汤开放式客房酒店</t>
  </si>
  <si>
    <t>Maldonado Francisco</t>
  </si>
  <si>
    <t>2021-10-17</t>
  </si>
  <si>
    <t>1934.73</t>
  </si>
  <si>
    <t>300.00</t>
  </si>
  <si>
    <t>2021-10-16 08:34:17</t>
  </si>
  <si>
    <t>2278329</t>
  </si>
  <si>
    <t>Chase John Obaya</t>
  </si>
  <si>
    <t>1863.79</t>
  </si>
  <si>
    <t>289.00</t>
  </si>
  <si>
    <t>2021-10-16 05:09:35</t>
  </si>
  <si>
    <t>2278298</t>
  </si>
  <si>
    <t>恩克尔拉达住宅酒店</t>
  </si>
  <si>
    <t>makarrenko vladimmir</t>
  </si>
  <si>
    <t>2021-10-18</t>
  </si>
  <si>
    <t>2553.84</t>
  </si>
  <si>
    <t>396.00</t>
  </si>
  <si>
    <t>2021-10-16 02:28:36</t>
  </si>
  <si>
    <t>2021-10-15</t>
  </si>
  <si>
    <t>2278201</t>
  </si>
  <si>
    <t>Kent Danielle Elizabeth</t>
  </si>
  <si>
    <t>1006.76</t>
  </si>
  <si>
    <t>156.00</t>
  </si>
  <si>
    <t>2021-10-15 23:08:52</t>
  </si>
  <si>
    <t>2278093</t>
  </si>
  <si>
    <t>关丹苏利亚珍拉汀海滩度假村</t>
  </si>
  <si>
    <t>Rahim Tika,Rahim Tika</t>
  </si>
  <si>
    <t>2021-10-20</t>
  </si>
  <si>
    <t>322.68</t>
  </si>
  <si>
    <t>50.00</t>
  </si>
  <si>
    <t>2021-10-15 20:49:51</t>
  </si>
  <si>
    <t>2278007</t>
  </si>
  <si>
    <t>甲米瑞亚维德酒店</t>
  </si>
  <si>
    <t>wongsarnpigoon pongpanit,wongsarnpigoon pongpanit</t>
  </si>
  <si>
    <t>5808.24</t>
  </si>
  <si>
    <t>900.00</t>
  </si>
  <si>
    <t>2021-10-15 22:53:05</t>
  </si>
  <si>
    <t>直采</t>
  </si>
  <si>
    <t>2277704</t>
  </si>
  <si>
    <t>binti henri sariani,binti henri sariani,binti henri sariani,binti henri sariani</t>
  </si>
  <si>
    <t>696.99</t>
  </si>
  <si>
    <t>108.00</t>
  </si>
  <si>
    <t>2021-10-15 09:00:00</t>
  </si>
  <si>
    <t>2021-10-14</t>
  </si>
  <si>
    <t>2277150</t>
  </si>
  <si>
    <t>圣乔治 6 号汽车旅馆</t>
  </si>
  <si>
    <t>Murray Amanda</t>
  </si>
  <si>
    <t>2229.04</t>
  </si>
  <si>
    <t>346.00</t>
  </si>
  <si>
    <t>2021-10-14 07:06:30</t>
  </si>
  <si>
    <t>2277125</t>
  </si>
  <si>
    <t>布鲁沃特斯酒店</t>
  </si>
  <si>
    <t>Cowlard Joshua,Kotze  ferdie</t>
  </si>
  <si>
    <t>1288.46</t>
  </si>
  <si>
    <t>200.00</t>
  </si>
  <si>
    <t>2021-10-14 06:02:20</t>
  </si>
  <si>
    <t>2021-10-13</t>
  </si>
  <si>
    <t>2276980</t>
  </si>
  <si>
    <t>新加坡文华大酒店(SG Clean)</t>
  </si>
  <si>
    <t>Lau Eve</t>
  </si>
  <si>
    <t>1318.49</t>
  </si>
  <si>
    <t>204.00</t>
  </si>
  <si>
    <t>2021-10-13 23:15:40</t>
  </si>
  <si>
    <t>2276513</t>
  </si>
  <si>
    <t>贝尔维迪尔麦斯特拉度假村</t>
  </si>
  <si>
    <t>Fischer Sarah,Fischer Alexander</t>
  </si>
  <si>
    <t>2262.12</t>
  </si>
  <si>
    <t>350.00</t>
  </si>
  <si>
    <t>2021-10-13 03:19:40</t>
  </si>
  <si>
    <t>2021-10-12</t>
  </si>
  <si>
    <t>2276246</t>
  </si>
  <si>
    <t>巴厘岛勒吉安美爵酒店</t>
  </si>
  <si>
    <t>rulinagara rendibungsu</t>
  </si>
  <si>
    <t>400.81</t>
  </si>
  <si>
    <t>62.00</t>
  </si>
  <si>
    <t>2021-10-12 16:58:36</t>
  </si>
  <si>
    <t>2021-10-09</t>
  </si>
  <si>
    <t>2274760</t>
  </si>
  <si>
    <t>安漫刁曼海滩度假村</t>
  </si>
  <si>
    <t>Lee Elaine,Lee Elaine</t>
  </si>
  <si>
    <t>2021-10-23</t>
  </si>
  <si>
    <t>807.26</t>
  </si>
  <si>
    <t>125.00</t>
  </si>
  <si>
    <t>2021-10-09 10:08:42</t>
  </si>
  <si>
    <t>2021-10-07</t>
  </si>
  <si>
    <t>2273958</t>
  </si>
  <si>
    <t>河灵娱乐场度假村</t>
  </si>
  <si>
    <t>Beard Ashley Brianna</t>
  </si>
  <si>
    <t>2172.31</t>
  </si>
  <si>
    <t>336.00</t>
  </si>
  <si>
    <t>2021-10-07 10:48:51</t>
  </si>
  <si>
    <t>2273860</t>
  </si>
  <si>
    <t>南帕德雷岛酒店</t>
  </si>
  <si>
    <t>Cano Pablo</t>
  </si>
  <si>
    <t>555.84</t>
  </si>
  <si>
    <t>86.00</t>
  </si>
  <si>
    <t>2021-10-07 01:10:42</t>
  </si>
  <si>
    <t>2021-10-04</t>
  </si>
  <si>
    <t>2272518</t>
  </si>
  <si>
    <t>海滨度假旅馆</t>
  </si>
  <si>
    <t>Parker Julienne,Parker William</t>
  </si>
  <si>
    <t>1609.34</t>
  </si>
  <si>
    <t>249.00</t>
  </si>
  <si>
    <t>2021-10-04 11:30:35</t>
  </si>
  <si>
    <t>2272411</t>
  </si>
  <si>
    <t>欧萨克旅馆</t>
  </si>
  <si>
    <t>Lewis Rhonda</t>
  </si>
  <si>
    <t>1783.84</t>
  </si>
  <si>
    <t>276.00</t>
  </si>
  <si>
    <t>2021-10-04 05:27:39</t>
  </si>
  <si>
    <t>2021-10-02</t>
  </si>
  <si>
    <t>2271008</t>
  </si>
  <si>
    <t>饼干山春分旅馆</t>
  </si>
  <si>
    <t>Guido Tony G</t>
  </si>
  <si>
    <t>2365.53</t>
  </si>
  <si>
    <t>366.00</t>
  </si>
  <si>
    <t>2021-10-02 02:27:14</t>
  </si>
  <si>
    <t>2021-09-23</t>
  </si>
  <si>
    <t>2261768</t>
  </si>
  <si>
    <t>范布伦酒店</t>
  </si>
  <si>
    <t>Yoder Fannie Mae</t>
  </si>
  <si>
    <t>4417.11</t>
  </si>
  <si>
    <t>682.00</t>
  </si>
  <si>
    <t>2021-09-23 06:49:02</t>
  </si>
  <si>
    <t>2021-09-11</t>
  </si>
  <si>
    <t>2250800</t>
  </si>
  <si>
    <t>西一景及公寓酒店</t>
  </si>
  <si>
    <t>Eckenswiller Trevor</t>
  </si>
  <si>
    <t>2519.05</t>
  </si>
  <si>
    <t>390.00</t>
  </si>
  <si>
    <t>2021-09-11 21:08:05</t>
  </si>
  <si>
    <t>2021-09-10</t>
  </si>
  <si>
    <t>2249454</t>
  </si>
  <si>
    <t>萤火虫古迹别墅酒店</t>
  </si>
  <si>
    <t>Aminuddin Am Sazly,Aminuddin Am Sazly</t>
  </si>
  <si>
    <t>1280.90</t>
  </si>
  <si>
    <t>198.00</t>
  </si>
  <si>
    <t>2021-09-10 18:59:48</t>
  </si>
  <si>
    <t>2021-09-09</t>
  </si>
  <si>
    <t>2247760</t>
  </si>
  <si>
    <t>石城堡酒店与会议中心</t>
  </si>
  <si>
    <t>Bryant Andrea</t>
  </si>
  <si>
    <t>1347.05</t>
  </si>
  <si>
    <t>208.00</t>
  </si>
  <si>
    <t>2021-09-09 03:31:20</t>
  </si>
  <si>
    <t>2021-09-04</t>
  </si>
  <si>
    <t>2243084</t>
  </si>
  <si>
    <t>海滩宫酒店</t>
  </si>
  <si>
    <t>ZHOU XIAOYING</t>
  </si>
  <si>
    <t>135.00</t>
  </si>
  <si>
    <t>135</t>
  </si>
  <si>
    <t>873</t>
  </si>
  <si>
    <t>2021-09-15 16:35:22</t>
  </si>
  <si>
    <t>2021-08-24</t>
  </si>
  <si>
    <t>2231060</t>
  </si>
  <si>
    <t>海岸大度假村及水疗中心</t>
  </si>
  <si>
    <t>AUSTEN TIMOTHY,AUSTEN TIMOTHY</t>
  </si>
  <si>
    <t>2592.38</t>
  </si>
  <si>
    <t>399.00</t>
  </si>
  <si>
    <t>2021-08-24 04:19:49</t>
  </si>
  <si>
    <t>2021-07-17</t>
  </si>
  <si>
    <t>2199600</t>
  </si>
  <si>
    <t>石山酒店</t>
  </si>
  <si>
    <t>Anac Kader</t>
  </si>
  <si>
    <t>375.56</t>
  </si>
  <si>
    <t>58.00</t>
  </si>
  <si>
    <t>2021-07-17 01:14:37</t>
  </si>
  <si>
    <t>2021-07-03</t>
  </si>
  <si>
    <t>2182734</t>
  </si>
  <si>
    <t>阿提兰斯游泳池别墅酒店</t>
  </si>
  <si>
    <t>Kim Doyoung,Kim Doyoung</t>
  </si>
  <si>
    <t>2021-07-03 20:56:32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</si>
</sst>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9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5" fillId="8" borderId="6" applyNumberFormat="0" applyAlignment="0" applyProtection="0">
      <alignment vertical="center"/>
    </xf>
    <xf numFmtId="0" fontId="8" fillId="8" borderId="3" applyNumberFormat="0" applyAlignment="0" applyProtection="0">
      <alignment vertical="center"/>
    </xf>
    <xf numFmtId="0" fontId="16" fillId="20" borderId="8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15690836286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44485</v>
      </c>
      <c r="G2" s="5">
        <v>44487</v>
      </c>
      <c r="H2" s="4">
        <v>1</v>
      </c>
      <c r="I2" s="4">
        <v>2</v>
      </c>
      <c r="J2" s="4">
        <v>2</v>
      </c>
      <c r="K2" s="4" t="s">
        <v>29</v>
      </c>
      <c r="L2" s="4">
        <v>561</v>
      </c>
      <c r="M2" s="4">
        <v>561</v>
      </c>
      <c r="N2" s="4" t="s">
        <v>30</v>
      </c>
      <c r="O2" s="4" t="s">
        <v>31</v>
      </c>
      <c r="P2" s="4" t="s">
        <v>32</v>
      </c>
      <c r="Q2" s="4">
        <v>0</v>
      </c>
      <c r="R2" s="7">
        <v>44380</v>
      </c>
      <c r="S2" s="5">
        <v>44494</v>
      </c>
      <c r="T2" s="4" t="s">
        <v>33</v>
      </c>
      <c r="U2" s="4">
        <v>561</v>
      </c>
      <c r="V2" s="4">
        <v>0</v>
      </c>
      <c r="W2" s="4">
        <v>0</v>
      </c>
      <c r="X2" s="4">
        <v>2182734</v>
      </c>
    </row>
    <row r="3" s="4" customFormat="1" spans="1:24">
      <c r="A3" s="4">
        <v>15690836286</v>
      </c>
      <c r="B3" s="4" t="s">
        <v>25</v>
      </c>
      <c r="C3" s="4" t="s">
        <v>34</v>
      </c>
      <c r="D3" s="4" t="s">
        <v>27</v>
      </c>
      <c r="E3" s="4" t="s">
        <v>28</v>
      </c>
      <c r="F3" s="5">
        <v>44485</v>
      </c>
      <c r="G3" s="5">
        <v>44487</v>
      </c>
      <c r="H3" s="4">
        <v>1</v>
      </c>
      <c r="I3" s="4">
        <v>2</v>
      </c>
      <c r="J3" s="4">
        <v>2</v>
      </c>
      <c r="K3" s="4" t="s">
        <v>29</v>
      </c>
      <c r="L3" s="4">
        <v>-561</v>
      </c>
      <c r="M3" s="4">
        <v>-561</v>
      </c>
      <c r="N3" s="4" t="s">
        <v>30</v>
      </c>
      <c r="O3" s="4" t="s">
        <v>31</v>
      </c>
      <c r="P3" s="4" t="s">
        <v>32</v>
      </c>
      <c r="Q3" s="4">
        <v>0</v>
      </c>
      <c r="R3" s="7">
        <v>44380</v>
      </c>
      <c r="S3" s="5">
        <v>44494</v>
      </c>
      <c r="T3" s="4" t="s">
        <v>33</v>
      </c>
      <c r="U3" s="4">
        <v>-561</v>
      </c>
      <c r="V3" s="4">
        <v>0</v>
      </c>
      <c r="W3" s="4">
        <v>0</v>
      </c>
      <c r="X3" s="4">
        <v>2182734</v>
      </c>
    </row>
    <row r="4" s="4" customFormat="1" spans="1:24">
      <c r="A4" s="4">
        <v>15830642999</v>
      </c>
      <c r="B4" s="4" t="s">
        <v>25</v>
      </c>
      <c r="C4" s="4" t="s">
        <v>26</v>
      </c>
      <c r="D4" s="4" t="s">
        <v>35</v>
      </c>
      <c r="E4" s="4" t="s">
        <v>36</v>
      </c>
      <c r="F4" s="5">
        <v>44485</v>
      </c>
      <c r="G4" s="5">
        <v>44487</v>
      </c>
      <c r="H4" s="4">
        <v>1</v>
      </c>
      <c r="I4" s="4">
        <v>2</v>
      </c>
      <c r="J4" s="4">
        <v>2</v>
      </c>
      <c r="K4" s="4" t="s">
        <v>29</v>
      </c>
      <c r="L4" s="4">
        <v>58</v>
      </c>
      <c r="M4" s="4">
        <v>58</v>
      </c>
      <c r="N4" s="4" t="s">
        <v>37</v>
      </c>
      <c r="O4" s="4" t="s">
        <v>31</v>
      </c>
      <c r="P4" s="4" t="s">
        <v>32</v>
      </c>
      <c r="Q4" s="4">
        <v>0</v>
      </c>
      <c r="R4" s="7">
        <v>44394</v>
      </c>
      <c r="S4" s="5">
        <v>44494</v>
      </c>
      <c r="T4" s="4" t="s">
        <v>33</v>
      </c>
      <c r="U4" s="4">
        <v>58</v>
      </c>
      <c r="V4" s="4">
        <v>0</v>
      </c>
      <c r="W4" s="4">
        <v>0</v>
      </c>
      <c r="X4" s="4">
        <v>2199600</v>
      </c>
    </row>
    <row r="5" s="4" customFormat="1" spans="1:25">
      <c r="A5" s="4">
        <v>16122165964</v>
      </c>
      <c r="B5" s="4" t="s">
        <v>25</v>
      </c>
      <c r="C5" s="4" t="s">
        <v>26</v>
      </c>
      <c r="D5" s="4" t="s">
        <v>38</v>
      </c>
      <c r="E5" s="4" t="s">
        <v>39</v>
      </c>
      <c r="F5" s="5">
        <v>44484</v>
      </c>
      <c r="G5" s="5">
        <v>44487</v>
      </c>
      <c r="H5" s="4">
        <v>1</v>
      </c>
      <c r="I5" s="4">
        <v>3</v>
      </c>
      <c r="J5" s="4">
        <v>3</v>
      </c>
      <c r="K5" s="4" t="s">
        <v>29</v>
      </c>
      <c r="L5" s="4">
        <v>399</v>
      </c>
      <c r="M5" s="4">
        <v>399</v>
      </c>
      <c r="N5" s="4" t="s">
        <v>40</v>
      </c>
      <c r="O5" s="4" t="s">
        <v>31</v>
      </c>
      <c r="P5" s="4" t="s">
        <v>32</v>
      </c>
      <c r="Q5" s="4">
        <v>0</v>
      </c>
      <c r="R5" s="7">
        <v>44432</v>
      </c>
      <c r="S5" s="5">
        <v>44494</v>
      </c>
      <c r="T5" s="4" t="s">
        <v>33</v>
      </c>
      <c r="U5" s="4">
        <v>399</v>
      </c>
      <c r="V5" s="4">
        <v>0</v>
      </c>
      <c r="W5" s="4">
        <v>0</v>
      </c>
      <c r="X5" s="4">
        <v>2231060</v>
      </c>
      <c r="Y5" s="4">
        <v>31080</v>
      </c>
    </row>
    <row r="6" s="4" customFormat="1" spans="1:25">
      <c r="A6" s="4">
        <v>16204524897</v>
      </c>
      <c r="B6" s="4" t="s">
        <v>25</v>
      </c>
      <c r="C6" s="4" t="s">
        <v>26</v>
      </c>
      <c r="D6" s="4" t="s">
        <v>41</v>
      </c>
      <c r="E6" s="4" t="s">
        <v>42</v>
      </c>
      <c r="F6" s="5">
        <v>44485</v>
      </c>
      <c r="G6" s="5">
        <v>44487</v>
      </c>
      <c r="H6" s="4">
        <v>1</v>
      </c>
      <c r="I6" s="4">
        <v>2</v>
      </c>
      <c r="J6" s="4">
        <v>2</v>
      </c>
      <c r="K6" s="4" t="s">
        <v>29</v>
      </c>
      <c r="L6" s="4">
        <v>674</v>
      </c>
      <c r="M6" s="4">
        <v>674</v>
      </c>
      <c r="N6" s="4" t="s">
        <v>43</v>
      </c>
      <c r="O6" s="4" t="s">
        <v>31</v>
      </c>
      <c r="P6" s="4" t="s">
        <v>32</v>
      </c>
      <c r="Q6" s="4">
        <v>0</v>
      </c>
      <c r="R6" s="7">
        <v>44443</v>
      </c>
      <c r="S6" s="5">
        <v>44494</v>
      </c>
      <c r="T6" s="4" t="s">
        <v>33</v>
      </c>
      <c r="U6" s="4">
        <v>674</v>
      </c>
      <c r="V6" s="4">
        <v>0</v>
      </c>
      <c r="W6" s="4">
        <v>0</v>
      </c>
      <c r="X6" s="4">
        <v>2243084</v>
      </c>
      <c r="Y6" s="4">
        <v>1825402359</v>
      </c>
    </row>
    <row r="7" s="4" customFormat="1" spans="1:25">
      <c r="A7" s="4">
        <v>16240080820</v>
      </c>
      <c r="B7" s="4" t="s">
        <v>25</v>
      </c>
      <c r="C7" s="4" t="s">
        <v>26</v>
      </c>
      <c r="D7" s="4" t="s">
        <v>44</v>
      </c>
      <c r="E7" s="4" t="s">
        <v>45</v>
      </c>
      <c r="F7" s="5">
        <v>44491</v>
      </c>
      <c r="G7" s="5">
        <v>44493</v>
      </c>
      <c r="H7" s="4">
        <v>1</v>
      </c>
      <c r="I7" s="4">
        <v>2</v>
      </c>
      <c r="J7" s="4">
        <v>2</v>
      </c>
      <c r="K7" s="4" t="s">
        <v>29</v>
      </c>
      <c r="L7" s="4">
        <v>208</v>
      </c>
      <c r="M7" s="4">
        <v>208</v>
      </c>
      <c r="N7" s="4" t="s">
        <v>46</v>
      </c>
      <c r="O7" s="4" t="s">
        <v>31</v>
      </c>
      <c r="P7" s="4" t="s">
        <v>32</v>
      </c>
      <c r="Q7" s="4">
        <v>0</v>
      </c>
      <c r="R7" s="7">
        <v>44448</v>
      </c>
      <c r="S7" s="5">
        <v>44494</v>
      </c>
      <c r="T7" s="4" t="s">
        <v>33</v>
      </c>
      <c r="U7" s="4">
        <v>208</v>
      </c>
      <c r="V7" s="4">
        <v>0</v>
      </c>
      <c r="W7" s="4">
        <v>0</v>
      </c>
      <c r="X7" s="4">
        <v>2247760</v>
      </c>
      <c r="Y7" s="4">
        <v>2036570</v>
      </c>
    </row>
    <row r="8" s="4" customFormat="1" spans="1:25">
      <c r="A8" s="4">
        <v>16254002574</v>
      </c>
      <c r="B8" s="4" t="s">
        <v>25</v>
      </c>
      <c r="C8" s="4" t="s">
        <v>26</v>
      </c>
      <c r="D8" s="4" t="s">
        <v>47</v>
      </c>
      <c r="E8" s="4" t="s">
        <v>48</v>
      </c>
      <c r="F8" s="5">
        <v>44486</v>
      </c>
      <c r="G8" s="5">
        <v>44488</v>
      </c>
      <c r="H8" s="4">
        <v>1</v>
      </c>
      <c r="I8" s="4">
        <v>2</v>
      </c>
      <c r="J8" s="4">
        <v>2</v>
      </c>
      <c r="K8" s="4" t="s">
        <v>29</v>
      </c>
      <c r="L8" s="4">
        <v>198</v>
      </c>
      <c r="M8" s="4">
        <v>198</v>
      </c>
      <c r="N8" s="4" t="s">
        <v>49</v>
      </c>
      <c r="O8" s="4" t="s">
        <v>31</v>
      </c>
      <c r="P8" s="4" t="s">
        <v>32</v>
      </c>
      <c r="Q8" s="4">
        <v>0</v>
      </c>
      <c r="R8" s="7">
        <v>44449</v>
      </c>
      <c r="S8" s="5">
        <v>44494</v>
      </c>
      <c r="T8" s="4" t="s">
        <v>33</v>
      </c>
      <c r="U8" s="4">
        <v>198</v>
      </c>
      <c r="V8" s="4">
        <v>0</v>
      </c>
      <c r="W8" s="4">
        <v>0</v>
      </c>
      <c r="X8" s="4">
        <v>2249454</v>
      </c>
      <c r="Y8" s="4">
        <v>4241</v>
      </c>
    </row>
    <row r="9" s="4" customFormat="1" spans="1:25">
      <c r="A9" s="4">
        <v>16264046835</v>
      </c>
      <c r="B9" s="4" t="s">
        <v>25</v>
      </c>
      <c r="C9" s="4" t="s">
        <v>26</v>
      </c>
      <c r="D9" s="4" t="s">
        <v>50</v>
      </c>
      <c r="E9" s="4" t="s">
        <v>51</v>
      </c>
      <c r="F9" s="5">
        <v>44490</v>
      </c>
      <c r="G9" s="5">
        <v>44492</v>
      </c>
      <c r="H9" s="4">
        <v>1</v>
      </c>
      <c r="I9" s="4">
        <v>2</v>
      </c>
      <c r="J9" s="4">
        <v>2</v>
      </c>
      <c r="K9" s="4" t="s">
        <v>29</v>
      </c>
      <c r="L9" s="4">
        <v>390</v>
      </c>
      <c r="M9" s="4">
        <v>390</v>
      </c>
      <c r="N9" s="4" t="s">
        <v>52</v>
      </c>
      <c r="O9" s="4" t="s">
        <v>31</v>
      </c>
      <c r="P9" s="4" t="s">
        <v>32</v>
      </c>
      <c r="Q9" s="4">
        <v>0</v>
      </c>
      <c r="R9" s="7">
        <v>44450</v>
      </c>
      <c r="S9" s="5">
        <v>44494</v>
      </c>
      <c r="T9" s="4" t="s">
        <v>33</v>
      </c>
      <c r="U9" s="4">
        <v>390</v>
      </c>
      <c r="V9" s="4">
        <v>0</v>
      </c>
      <c r="W9" s="4">
        <v>0</v>
      </c>
      <c r="X9" s="4">
        <v>2250800</v>
      </c>
      <c r="Y9" s="4">
        <v>19928182</v>
      </c>
    </row>
    <row r="10" s="4" customFormat="1" spans="1:25">
      <c r="A10" s="4">
        <v>16204524897</v>
      </c>
      <c r="B10" s="4" t="s">
        <v>25</v>
      </c>
      <c r="C10" s="4" t="s">
        <v>53</v>
      </c>
      <c r="D10" s="4" t="s">
        <v>41</v>
      </c>
      <c r="E10" s="4" t="s">
        <v>42</v>
      </c>
      <c r="F10" s="5">
        <v>44485</v>
      </c>
      <c r="G10" s="5">
        <v>44487</v>
      </c>
      <c r="H10" s="4">
        <v>1</v>
      </c>
      <c r="I10" s="4">
        <v>2</v>
      </c>
      <c r="J10" s="4">
        <v>2</v>
      </c>
      <c r="K10" s="4" t="s">
        <v>29</v>
      </c>
      <c r="L10" s="4">
        <v>-552.67</v>
      </c>
      <c r="M10" s="4">
        <v>-552.67</v>
      </c>
      <c r="N10" s="4" t="s">
        <v>43</v>
      </c>
      <c r="O10" s="4" t="s">
        <v>31</v>
      </c>
      <c r="P10" s="4" t="s">
        <v>32</v>
      </c>
      <c r="Q10" s="4">
        <v>0</v>
      </c>
      <c r="R10" s="7">
        <v>44443</v>
      </c>
      <c r="S10" s="5">
        <v>44494</v>
      </c>
      <c r="T10" s="4" t="s">
        <v>33</v>
      </c>
      <c r="U10" s="4">
        <v>-552.67</v>
      </c>
      <c r="V10" s="4">
        <v>0</v>
      </c>
      <c r="W10" s="4">
        <v>0</v>
      </c>
      <c r="X10" s="4">
        <v>2243084</v>
      </c>
      <c r="Y10" s="4">
        <v>1825402359</v>
      </c>
    </row>
    <row r="11" s="4" customFormat="1" spans="1:26">
      <c r="A11" s="4">
        <v>16343510886</v>
      </c>
      <c r="B11" s="4" t="s">
        <v>25</v>
      </c>
      <c r="C11" s="4" t="s">
        <v>26</v>
      </c>
      <c r="D11" s="4" t="s">
        <v>54</v>
      </c>
      <c r="E11" s="4" t="s">
        <v>55</v>
      </c>
      <c r="F11" s="5">
        <v>44490</v>
      </c>
      <c r="G11" s="5">
        <v>44492</v>
      </c>
      <c r="H11" s="4">
        <v>2</v>
      </c>
      <c r="I11" s="4">
        <v>2</v>
      </c>
      <c r="J11" s="4">
        <v>4</v>
      </c>
      <c r="K11" s="4" t="s">
        <v>29</v>
      </c>
      <c r="L11" s="4">
        <v>682</v>
      </c>
      <c r="M11" s="4">
        <v>682</v>
      </c>
      <c r="N11" s="4" t="s">
        <v>56</v>
      </c>
      <c r="O11" s="4" t="s">
        <v>31</v>
      </c>
      <c r="P11" s="4" t="s">
        <v>32</v>
      </c>
      <c r="Q11" s="4">
        <v>0</v>
      </c>
      <c r="R11" s="7">
        <v>44462</v>
      </c>
      <c r="S11" s="5">
        <v>44494</v>
      </c>
      <c r="T11" s="4" t="s">
        <v>33</v>
      </c>
      <c r="U11" s="4">
        <v>682</v>
      </c>
      <c r="V11" s="4">
        <v>0</v>
      </c>
      <c r="W11" s="4">
        <v>0</v>
      </c>
      <c r="X11" s="4">
        <v>2261768</v>
      </c>
      <c r="Y11" s="4">
        <v>10034</v>
      </c>
      <c r="Z11" s="4">
        <v>10033</v>
      </c>
    </row>
    <row r="12" s="4" customFormat="1" spans="1:25">
      <c r="A12" s="4">
        <v>16434286457</v>
      </c>
      <c r="B12" s="4" t="s">
        <v>25</v>
      </c>
      <c r="C12" s="4" t="s">
        <v>26</v>
      </c>
      <c r="D12" s="4" t="s">
        <v>57</v>
      </c>
      <c r="E12" s="4" t="s">
        <v>58</v>
      </c>
      <c r="F12" s="5">
        <v>44491</v>
      </c>
      <c r="G12" s="5">
        <v>44493</v>
      </c>
      <c r="H12" s="4">
        <v>1</v>
      </c>
      <c r="I12" s="4">
        <v>2</v>
      </c>
      <c r="J12" s="4">
        <v>2</v>
      </c>
      <c r="K12" s="4" t="s">
        <v>29</v>
      </c>
      <c r="L12" s="4">
        <v>366</v>
      </c>
      <c r="M12" s="4">
        <v>366</v>
      </c>
      <c r="N12" s="4" t="s">
        <v>59</v>
      </c>
      <c r="O12" s="4" t="s">
        <v>31</v>
      </c>
      <c r="P12" s="4" t="s">
        <v>32</v>
      </c>
      <c r="Q12" s="4">
        <v>0</v>
      </c>
      <c r="R12" s="7">
        <v>44471</v>
      </c>
      <c r="S12" s="5">
        <v>44494</v>
      </c>
      <c r="T12" s="4" t="s">
        <v>33</v>
      </c>
      <c r="U12" s="4">
        <v>366</v>
      </c>
      <c r="V12" s="4">
        <v>0</v>
      </c>
      <c r="W12" s="4">
        <v>0</v>
      </c>
      <c r="X12" s="4">
        <v>2271008</v>
      </c>
      <c r="Y12" s="4">
        <v>1837613401</v>
      </c>
    </row>
    <row r="13" s="4" customFormat="1" spans="1:25">
      <c r="A13" s="4">
        <v>16460059759</v>
      </c>
      <c r="B13" s="4" t="s">
        <v>25</v>
      </c>
      <c r="C13" s="4" t="s">
        <v>26</v>
      </c>
      <c r="D13" s="4" t="s">
        <v>60</v>
      </c>
      <c r="E13" s="4" t="s">
        <v>61</v>
      </c>
      <c r="F13" s="5">
        <v>44490</v>
      </c>
      <c r="G13" s="5">
        <v>44492</v>
      </c>
      <c r="H13" s="4">
        <v>1</v>
      </c>
      <c r="I13" s="4">
        <v>2</v>
      </c>
      <c r="J13" s="4">
        <v>2</v>
      </c>
      <c r="K13" s="4" t="s">
        <v>29</v>
      </c>
      <c r="L13" s="4">
        <v>276</v>
      </c>
      <c r="M13" s="4">
        <v>276</v>
      </c>
      <c r="N13" s="4" t="s">
        <v>62</v>
      </c>
      <c r="O13" s="4" t="s">
        <v>31</v>
      </c>
      <c r="P13" s="4" t="s">
        <v>32</v>
      </c>
      <c r="Q13" s="4">
        <v>0</v>
      </c>
      <c r="R13" s="7">
        <v>44473</v>
      </c>
      <c r="S13" s="5">
        <v>44494</v>
      </c>
      <c r="T13" s="4" t="s">
        <v>33</v>
      </c>
      <c r="U13" s="4">
        <v>276</v>
      </c>
      <c r="V13" s="4">
        <v>0</v>
      </c>
      <c r="W13" s="4">
        <v>0</v>
      </c>
      <c r="X13" s="4">
        <v>2272411</v>
      </c>
      <c r="Y13" s="4">
        <v>71417</v>
      </c>
    </row>
    <row r="14" s="4" customFormat="1" spans="1:25">
      <c r="A14" s="4">
        <v>16461661473</v>
      </c>
      <c r="B14" s="4" t="s">
        <v>25</v>
      </c>
      <c r="C14" s="4" t="s">
        <v>26</v>
      </c>
      <c r="D14" s="4" t="s">
        <v>63</v>
      </c>
      <c r="E14" s="4" t="s">
        <v>64</v>
      </c>
      <c r="F14" s="5">
        <v>44490</v>
      </c>
      <c r="G14" s="5">
        <v>44492</v>
      </c>
      <c r="H14" s="4">
        <v>1</v>
      </c>
      <c r="I14" s="4">
        <v>2</v>
      </c>
      <c r="J14" s="4">
        <v>2</v>
      </c>
      <c r="K14" s="4" t="s">
        <v>29</v>
      </c>
      <c r="L14" s="4">
        <v>249</v>
      </c>
      <c r="M14" s="4">
        <v>249</v>
      </c>
      <c r="N14" s="4" t="s">
        <v>65</v>
      </c>
      <c r="O14" s="4" t="s">
        <v>31</v>
      </c>
      <c r="P14" s="4" t="s">
        <v>32</v>
      </c>
      <c r="Q14" s="4">
        <v>0</v>
      </c>
      <c r="R14" s="7">
        <v>44473</v>
      </c>
      <c r="S14" s="5">
        <v>44494</v>
      </c>
      <c r="T14" s="4" t="s">
        <v>33</v>
      </c>
      <c r="U14" s="4">
        <v>249</v>
      </c>
      <c r="V14" s="4">
        <v>0</v>
      </c>
      <c r="W14" s="4">
        <v>0</v>
      </c>
      <c r="X14" s="4">
        <v>2272518</v>
      </c>
      <c r="Y14" s="4" t="s">
        <v>66</v>
      </c>
    </row>
    <row r="15" s="4" customFormat="1" spans="1:25">
      <c r="A15" s="4">
        <v>16486467021</v>
      </c>
      <c r="B15" s="4" t="s">
        <v>25</v>
      </c>
      <c r="C15" s="4" t="s">
        <v>26</v>
      </c>
      <c r="D15" s="4" t="s">
        <v>67</v>
      </c>
      <c r="E15" s="4" t="s">
        <v>68</v>
      </c>
      <c r="F15" s="5">
        <v>44489</v>
      </c>
      <c r="G15" s="5">
        <v>44491</v>
      </c>
      <c r="H15" s="4">
        <v>1</v>
      </c>
      <c r="I15" s="4">
        <v>2</v>
      </c>
      <c r="J15" s="4">
        <v>2</v>
      </c>
      <c r="K15" s="4" t="s">
        <v>29</v>
      </c>
      <c r="L15" s="4">
        <v>86</v>
      </c>
      <c r="M15" s="4">
        <v>86</v>
      </c>
      <c r="N15" s="4" t="s">
        <v>69</v>
      </c>
      <c r="O15" s="4" t="s">
        <v>31</v>
      </c>
      <c r="P15" s="4" t="s">
        <v>32</v>
      </c>
      <c r="Q15" s="4">
        <v>0</v>
      </c>
      <c r="R15" s="7">
        <v>44476</v>
      </c>
      <c r="S15" s="5">
        <v>44494</v>
      </c>
      <c r="T15" s="4" t="s">
        <v>33</v>
      </c>
      <c r="U15" s="4">
        <v>86</v>
      </c>
      <c r="V15" s="4">
        <v>0</v>
      </c>
      <c r="W15" s="4">
        <v>0</v>
      </c>
      <c r="X15" s="4">
        <v>2273860</v>
      </c>
      <c r="Y15" s="4" t="s">
        <v>70</v>
      </c>
    </row>
    <row r="16" s="4" customFormat="1" spans="1:25">
      <c r="A16" s="4">
        <v>16487240961</v>
      </c>
      <c r="B16" s="4" t="s">
        <v>25</v>
      </c>
      <c r="C16" s="4" t="s">
        <v>26</v>
      </c>
      <c r="D16" s="4" t="s">
        <v>71</v>
      </c>
      <c r="E16" s="4" t="s">
        <v>72</v>
      </c>
      <c r="F16" s="5">
        <v>44485</v>
      </c>
      <c r="G16" s="5">
        <v>44487</v>
      </c>
      <c r="H16" s="4">
        <v>1</v>
      </c>
      <c r="I16" s="4">
        <v>2</v>
      </c>
      <c r="J16" s="4">
        <v>2</v>
      </c>
      <c r="K16" s="4" t="s">
        <v>29</v>
      </c>
      <c r="L16" s="4">
        <v>336</v>
      </c>
      <c r="M16" s="4">
        <v>336</v>
      </c>
      <c r="N16" s="4" t="s">
        <v>73</v>
      </c>
      <c r="O16" s="4" t="s">
        <v>31</v>
      </c>
      <c r="P16" s="4" t="s">
        <v>32</v>
      </c>
      <c r="Q16" s="4">
        <v>0</v>
      </c>
      <c r="R16" s="7">
        <v>44476</v>
      </c>
      <c r="S16" s="5">
        <v>44494</v>
      </c>
      <c r="T16" s="4" t="s">
        <v>33</v>
      </c>
      <c r="U16" s="4">
        <v>336</v>
      </c>
      <c r="V16" s="4">
        <v>0</v>
      </c>
      <c r="W16" s="4">
        <v>0</v>
      </c>
      <c r="X16" s="4">
        <v>2273958</v>
      </c>
      <c r="Y16" s="4" t="s">
        <v>74</v>
      </c>
    </row>
    <row r="17" s="4" customFormat="1" spans="1:24">
      <c r="A17" s="4">
        <v>16499103219</v>
      </c>
      <c r="B17" s="4" t="s">
        <v>25</v>
      </c>
      <c r="C17" s="4" t="s">
        <v>26</v>
      </c>
      <c r="D17" s="4" t="s">
        <v>75</v>
      </c>
      <c r="E17" s="4" t="s">
        <v>76</v>
      </c>
      <c r="F17" s="5">
        <v>44490</v>
      </c>
      <c r="G17" s="5">
        <v>44492</v>
      </c>
      <c r="H17" s="4">
        <v>1</v>
      </c>
      <c r="I17" s="4">
        <v>2</v>
      </c>
      <c r="J17" s="4">
        <v>2</v>
      </c>
      <c r="K17" s="4" t="s">
        <v>29</v>
      </c>
      <c r="L17" s="4">
        <v>125</v>
      </c>
      <c r="M17" s="4">
        <v>125</v>
      </c>
      <c r="N17" s="4" t="s">
        <v>77</v>
      </c>
      <c r="O17" s="4" t="s">
        <v>31</v>
      </c>
      <c r="P17" s="4" t="s">
        <v>32</v>
      </c>
      <c r="Q17" s="4">
        <v>0</v>
      </c>
      <c r="R17" s="7">
        <v>44478</v>
      </c>
      <c r="S17" s="5">
        <v>44494</v>
      </c>
      <c r="T17" s="4" t="s">
        <v>33</v>
      </c>
      <c r="U17" s="4">
        <v>125</v>
      </c>
      <c r="V17" s="4">
        <v>0</v>
      </c>
      <c r="W17" s="4">
        <v>0</v>
      </c>
      <c r="X17" s="4">
        <v>2274760</v>
      </c>
    </row>
    <row r="18" s="4" customFormat="1" spans="1:24">
      <c r="A18" s="4">
        <v>16528879088</v>
      </c>
      <c r="B18" s="4" t="s">
        <v>25</v>
      </c>
      <c r="C18" s="4" t="s">
        <v>26</v>
      </c>
      <c r="D18" s="4" t="s">
        <v>78</v>
      </c>
      <c r="E18" s="4" t="s">
        <v>79</v>
      </c>
      <c r="F18" s="5">
        <v>44491</v>
      </c>
      <c r="G18" s="5">
        <v>44493</v>
      </c>
      <c r="H18" s="4">
        <v>1</v>
      </c>
      <c r="I18" s="4">
        <v>2</v>
      </c>
      <c r="J18" s="4">
        <v>2</v>
      </c>
      <c r="K18" s="4" t="s">
        <v>29</v>
      </c>
      <c r="L18" s="4">
        <v>62</v>
      </c>
      <c r="M18" s="4">
        <v>62</v>
      </c>
      <c r="N18" s="4" t="s">
        <v>80</v>
      </c>
      <c r="O18" s="4" t="s">
        <v>31</v>
      </c>
      <c r="P18" s="4" t="s">
        <v>32</v>
      </c>
      <c r="Q18" s="4">
        <v>0</v>
      </c>
      <c r="R18" s="7">
        <v>44481</v>
      </c>
      <c r="S18" s="5">
        <v>44494</v>
      </c>
      <c r="T18" s="4" t="s">
        <v>33</v>
      </c>
      <c r="U18" s="4">
        <v>62</v>
      </c>
      <c r="V18" s="4">
        <v>0</v>
      </c>
      <c r="W18" s="4">
        <v>0</v>
      </c>
      <c r="X18" s="4">
        <v>2276246</v>
      </c>
    </row>
    <row r="19" s="4" customFormat="1" spans="1:25">
      <c r="A19" s="4">
        <v>16531402449</v>
      </c>
      <c r="B19" s="4" t="s">
        <v>25</v>
      </c>
      <c r="C19" s="4" t="s">
        <v>26</v>
      </c>
      <c r="D19" s="4" t="s">
        <v>81</v>
      </c>
      <c r="E19" s="4" t="s">
        <v>82</v>
      </c>
      <c r="F19" s="5">
        <v>44482</v>
      </c>
      <c r="G19" s="5">
        <v>44487</v>
      </c>
      <c r="H19" s="4">
        <v>1</v>
      </c>
      <c r="I19" s="4">
        <v>5</v>
      </c>
      <c r="J19" s="4">
        <v>5</v>
      </c>
      <c r="K19" s="4" t="s">
        <v>29</v>
      </c>
      <c r="L19" s="4">
        <v>350</v>
      </c>
      <c r="M19" s="4">
        <v>350</v>
      </c>
      <c r="N19" s="4" t="s">
        <v>83</v>
      </c>
      <c r="O19" s="4" t="s">
        <v>31</v>
      </c>
      <c r="P19" s="4" t="s">
        <v>32</v>
      </c>
      <c r="Q19" s="4">
        <v>0</v>
      </c>
      <c r="R19" s="7">
        <v>44482</v>
      </c>
      <c r="S19" s="5">
        <v>44494</v>
      </c>
      <c r="T19" s="4" t="s">
        <v>33</v>
      </c>
      <c r="U19" s="4">
        <v>350</v>
      </c>
      <c r="V19" s="4">
        <v>0</v>
      </c>
      <c r="W19" s="4">
        <v>0</v>
      </c>
      <c r="X19" s="4">
        <v>2276513</v>
      </c>
      <c r="Y19" s="4">
        <v>1842726397</v>
      </c>
    </row>
    <row r="20" s="4" customFormat="1" spans="1:25">
      <c r="A20" s="4">
        <v>16539815562</v>
      </c>
      <c r="B20" s="4" t="s">
        <v>25</v>
      </c>
      <c r="C20" s="4" t="s">
        <v>26</v>
      </c>
      <c r="D20" s="4" t="s">
        <v>84</v>
      </c>
      <c r="E20" s="4" t="s">
        <v>85</v>
      </c>
      <c r="F20" s="5">
        <v>44486</v>
      </c>
      <c r="G20" s="5">
        <v>44488</v>
      </c>
      <c r="H20" s="4">
        <v>1</v>
      </c>
      <c r="I20" s="4">
        <v>2</v>
      </c>
      <c r="J20" s="4">
        <v>2</v>
      </c>
      <c r="K20" s="4" t="s">
        <v>29</v>
      </c>
      <c r="L20" s="4">
        <v>204</v>
      </c>
      <c r="M20" s="4">
        <v>204</v>
      </c>
      <c r="N20" s="4" t="s">
        <v>86</v>
      </c>
      <c r="O20" s="4" t="s">
        <v>31</v>
      </c>
      <c r="P20" s="4" t="s">
        <v>32</v>
      </c>
      <c r="Q20" s="4">
        <v>0</v>
      </c>
      <c r="R20" s="7">
        <v>44482</v>
      </c>
      <c r="S20" s="5">
        <v>44494</v>
      </c>
      <c r="T20" s="4" t="s">
        <v>33</v>
      </c>
      <c r="U20" s="4">
        <v>204</v>
      </c>
      <c r="V20" s="4">
        <v>0</v>
      </c>
      <c r="W20" s="4">
        <v>0</v>
      </c>
      <c r="Y20" s="4">
        <v>2688357</v>
      </c>
    </row>
    <row r="21" s="4" customFormat="1" spans="1:25">
      <c r="A21" s="4">
        <v>16540305622</v>
      </c>
      <c r="B21" s="4" t="s">
        <v>25</v>
      </c>
      <c r="C21" s="4" t="s">
        <v>26</v>
      </c>
      <c r="D21" s="4" t="s">
        <v>87</v>
      </c>
      <c r="E21" s="4" t="s">
        <v>88</v>
      </c>
      <c r="F21" s="5">
        <v>44486</v>
      </c>
      <c r="G21" s="5">
        <v>44489</v>
      </c>
      <c r="H21" s="4">
        <v>1</v>
      </c>
      <c r="I21" s="4">
        <v>3</v>
      </c>
      <c r="J21" s="4">
        <v>3</v>
      </c>
      <c r="K21" s="4" t="s">
        <v>29</v>
      </c>
      <c r="L21" s="4">
        <v>200</v>
      </c>
      <c r="M21" s="4">
        <v>200</v>
      </c>
      <c r="N21" s="4" t="s">
        <v>89</v>
      </c>
      <c r="O21" s="4" t="s">
        <v>31</v>
      </c>
      <c r="P21" s="4" t="s">
        <v>32</v>
      </c>
      <c r="Q21" s="4">
        <v>0</v>
      </c>
      <c r="R21" s="7">
        <v>44483</v>
      </c>
      <c r="S21" s="5">
        <v>44494</v>
      </c>
      <c r="T21" s="4" t="s">
        <v>33</v>
      </c>
      <c r="U21" s="4">
        <v>200</v>
      </c>
      <c r="V21" s="4">
        <v>0</v>
      </c>
      <c r="W21" s="4">
        <v>0</v>
      </c>
      <c r="X21" s="4">
        <v>2277125</v>
      </c>
      <c r="Y21" s="4">
        <v>32159510</v>
      </c>
    </row>
    <row r="22" s="4" customFormat="1" spans="1:25">
      <c r="A22" s="4">
        <v>16540344295</v>
      </c>
      <c r="B22" s="4" t="s">
        <v>25</v>
      </c>
      <c r="C22" s="4" t="s">
        <v>26</v>
      </c>
      <c r="D22" s="4" t="s">
        <v>90</v>
      </c>
      <c r="E22" s="4" t="s">
        <v>91</v>
      </c>
      <c r="F22" s="5">
        <v>44484</v>
      </c>
      <c r="G22" s="5">
        <v>44487</v>
      </c>
      <c r="H22" s="4">
        <v>1</v>
      </c>
      <c r="I22" s="4">
        <v>3</v>
      </c>
      <c r="J22" s="4">
        <v>3</v>
      </c>
      <c r="K22" s="4" t="s">
        <v>29</v>
      </c>
      <c r="L22" s="4">
        <v>346</v>
      </c>
      <c r="M22" s="4">
        <v>346</v>
      </c>
      <c r="N22" s="4" t="s">
        <v>92</v>
      </c>
      <c r="O22" s="4" t="s">
        <v>31</v>
      </c>
      <c r="P22" s="4" t="s">
        <v>32</v>
      </c>
      <c r="Q22" s="4">
        <v>0</v>
      </c>
      <c r="R22" s="7">
        <v>44483</v>
      </c>
      <c r="S22" s="5">
        <v>44494</v>
      </c>
      <c r="T22" s="4" t="s">
        <v>33</v>
      </c>
      <c r="U22" s="4">
        <v>346</v>
      </c>
      <c r="V22" s="4">
        <v>0</v>
      </c>
      <c r="W22" s="4">
        <v>0</v>
      </c>
      <c r="X22" s="4">
        <v>2277150</v>
      </c>
      <c r="Y22" s="4">
        <v>1843324180</v>
      </c>
    </row>
    <row r="23" s="4" customFormat="1" spans="1:24">
      <c r="A23" s="4">
        <v>16549730526</v>
      </c>
      <c r="B23" s="4" t="s">
        <v>25</v>
      </c>
      <c r="C23" s="4" t="s">
        <v>26</v>
      </c>
      <c r="D23" s="4" t="s">
        <v>93</v>
      </c>
      <c r="E23" s="4" t="s">
        <v>94</v>
      </c>
      <c r="F23" s="5">
        <v>44485</v>
      </c>
      <c r="G23" s="5">
        <v>44487</v>
      </c>
      <c r="H23" s="4">
        <v>2</v>
      </c>
      <c r="I23" s="4">
        <v>2</v>
      </c>
      <c r="J23" s="4">
        <v>4</v>
      </c>
      <c r="K23" s="4" t="s">
        <v>29</v>
      </c>
      <c r="L23" s="4">
        <v>108</v>
      </c>
      <c r="M23" s="4">
        <v>108</v>
      </c>
      <c r="N23" s="4" t="s">
        <v>95</v>
      </c>
      <c r="O23" s="4" t="s">
        <v>31</v>
      </c>
      <c r="P23" s="4" t="s">
        <v>32</v>
      </c>
      <c r="Q23" s="4">
        <v>0</v>
      </c>
      <c r="R23" s="7">
        <v>44484</v>
      </c>
      <c r="S23" s="5">
        <v>44494</v>
      </c>
      <c r="T23" s="4" t="s">
        <v>33</v>
      </c>
      <c r="U23" s="4">
        <v>108</v>
      </c>
      <c r="V23" s="4">
        <v>0</v>
      </c>
      <c r="W23" s="4">
        <v>0</v>
      </c>
      <c r="X23" s="4">
        <v>2277704</v>
      </c>
    </row>
    <row r="24" s="4" customFormat="1" spans="1:25">
      <c r="A24" s="4">
        <v>16559358694</v>
      </c>
      <c r="B24" s="4" t="s">
        <v>25</v>
      </c>
      <c r="C24" s="4" t="s">
        <v>26</v>
      </c>
      <c r="D24" s="4" t="s">
        <v>96</v>
      </c>
      <c r="E24" s="4" t="s">
        <v>97</v>
      </c>
      <c r="F24" s="5">
        <v>44491</v>
      </c>
      <c r="G24" s="5">
        <v>44493</v>
      </c>
      <c r="H24" s="4">
        <v>1</v>
      </c>
      <c r="I24" s="4">
        <v>2</v>
      </c>
      <c r="J24" s="4">
        <v>2</v>
      </c>
      <c r="K24" s="4" t="s">
        <v>29</v>
      </c>
      <c r="L24" s="4">
        <v>900</v>
      </c>
      <c r="M24" s="4">
        <v>900</v>
      </c>
      <c r="N24" s="4" t="s">
        <v>98</v>
      </c>
      <c r="O24" s="4" t="s">
        <v>31</v>
      </c>
      <c r="P24" s="4" t="s">
        <v>32</v>
      </c>
      <c r="Q24" s="4">
        <v>0</v>
      </c>
      <c r="R24" s="7">
        <v>44484</v>
      </c>
      <c r="S24" s="5">
        <v>44494</v>
      </c>
      <c r="T24" s="4" t="s">
        <v>33</v>
      </c>
      <c r="U24" s="4">
        <v>900</v>
      </c>
      <c r="V24" s="4">
        <v>0</v>
      </c>
      <c r="W24" s="4">
        <v>0</v>
      </c>
      <c r="X24" s="4">
        <v>2278007</v>
      </c>
      <c r="Y24" s="4">
        <v>127939</v>
      </c>
    </row>
    <row r="25" s="4" customFormat="1" spans="1:24">
      <c r="A25" s="4">
        <v>16560093410</v>
      </c>
      <c r="B25" s="4" t="s">
        <v>25</v>
      </c>
      <c r="C25" s="4" t="s">
        <v>26</v>
      </c>
      <c r="D25" s="4" t="s">
        <v>93</v>
      </c>
      <c r="E25" s="4" t="s">
        <v>94</v>
      </c>
      <c r="F25" s="5">
        <v>44489</v>
      </c>
      <c r="G25" s="5">
        <v>44491</v>
      </c>
      <c r="H25" s="4">
        <v>1</v>
      </c>
      <c r="I25" s="4">
        <v>2</v>
      </c>
      <c r="J25" s="4">
        <v>2</v>
      </c>
      <c r="K25" s="4" t="s">
        <v>29</v>
      </c>
      <c r="L25" s="4">
        <v>50</v>
      </c>
      <c r="M25" s="4">
        <v>50</v>
      </c>
      <c r="N25" s="4" t="s">
        <v>99</v>
      </c>
      <c r="O25" s="4" t="s">
        <v>31</v>
      </c>
      <c r="P25" s="4" t="s">
        <v>32</v>
      </c>
      <c r="Q25" s="4">
        <v>0</v>
      </c>
      <c r="R25" s="7">
        <v>44484</v>
      </c>
      <c r="S25" s="5">
        <v>44494</v>
      </c>
      <c r="T25" s="4" t="s">
        <v>33</v>
      </c>
      <c r="U25" s="4">
        <v>50</v>
      </c>
      <c r="V25" s="4">
        <v>0</v>
      </c>
      <c r="W25" s="4">
        <v>0</v>
      </c>
      <c r="X25" s="4">
        <v>2278093</v>
      </c>
    </row>
    <row r="26" s="4" customFormat="1" spans="1:24">
      <c r="A26" s="4">
        <v>16560882275</v>
      </c>
      <c r="B26" s="4" t="s">
        <v>25</v>
      </c>
      <c r="C26" s="4" t="s">
        <v>26</v>
      </c>
      <c r="D26" s="4" t="s">
        <v>100</v>
      </c>
      <c r="E26" s="4" t="s">
        <v>101</v>
      </c>
      <c r="F26" s="5">
        <v>44491</v>
      </c>
      <c r="G26" s="5">
        <v>44493</v>
      </c>
      <c r="H26" s="4">
        <v>1</v>
      </c>
      <c r="I26" s="4">
        <v>2</v>
      </c>
      <c r="J26" s="4">
        <v>2</v>
      </c>
      <c r="K26" s="4" t="s">
        <v>29</v>
      </c>
      <c r="L26" s="4">
        <v>156</v>
      </c>
      <c r="M26" s="4">
        <v>156</v>
      </c>
      <c r="N26" s="4" t="s">
        <v>102</v>
      </c>
      <c r="O26" s="4" t="s">
        <v>31</v>
      </c>
      <c r="P26" s="4" t="s">
        <v>32</v>
      </c>
      <c r="Q26" s="4">
        <v>0</v>
      </c>
      <c r="R26" s="7">
        <v>44484</v>
      </c>
      <c r="S26" s="5">
        <v>44494</v>
      </c>
      <c r="T26" s="4" t="s">
        <v>33</v>
      </c>
      <c r="U26" s="4">
        <v>156</v>
      </c>
      <c r="V26" s="4">
        <v>0</v>
      </c>
      <c r="W26" s="4">
        <v>0</v>
      </c>
      <c r="X26" s="4">
        <v>2278201</v>
      </c>
    </row>
    <row r="27" s="4" customFormat="1" spans="1:25">
      <c r="A27" s="4">
        <v>16561415717</v>
      </c>
      <c r="B27" s="4" t="s">
        <v>25</v>
      </c>
      <c r="C27" s="4" t="s">
        <v>26</v>
      </c>
      <c r="D27" s="4" t="s">
        <v>103</v>
      </c>
      <c r="E27" s="4" t="s">
        <v>104</v>
      </c>
      <c r="F27" s="5">
        <v>44487</v>
      </c>
      <c r="G27" s="5">
        <v>44493</v>
      </c>
      <c r="H27" s="4">
        <v>1</v>
      </c>
      <c r="I27" s="4">
        <v>6</v>
      </c>
      <c r="J27" s="4">
        <v>6</v>
      </c>
      <c r="K27" s="4" t="s">
        <v>29</v>
      </c>
      <c r="L27" s="4">
        <v>396</v>
      </c>
      <c r="M27" s="4">
        <v>396</v>
      </c>
      <c r="N27" s="4" t="s">
        <v>105</v>
      </c>
      <c r="O27" s="4" t="s">
        <v>31</v>
      </c>
      <c r="P27" s="4" t="s">
        <v>32</v>
      </c>
      <c r="Q27" s="4">
        <v>0</v>
      </c>
      <c r="R27" s="7">
        <v>44485</v>
      </c>
      <c r="S27" s="5">
        <v>44494</v>
      </c>
      <c r="T27" s="4" t="s">
        <v>33</v>
      </c>
      <c r="U27" s="4">
        <v>396</v>
      </c>
      <c r="V27" s="4">
        <v>0</v>
      </c>
      <c r="W27" s="4">
        <v>0</v>
      </c>
      <c r="X27" s="4">
        <v>2278298</v>
      </c>
      <c r="Y27" s="4">
        <v>995529</v>
      </c>
    </row>
    <row r="28" s="4" customFormat="1" spans="1:25">
      <c r="A28" s="4">
        <v>16561540485</v>
      </c>
      <c r="B28" s="4" t="s">
        <v>25</v>
      </c>
      <c r="C28" s="4" t="s">
        <v>26</v>
      </c>
      <c r="D28" s="4" t="s">
        <v>106</v>
      </c>
      <c r="E28" s="4" t="s">
        <v>72</v>
      </c>
      <c r="F28" s="5">
        <v>44485</v>
      </c>
      <c r="G28" s="5">
        <v>44488</v>
      </c>
      <c r="H28" s="4">
        <v>1</v>
      </c>
      <c r="I28" s="4">
        <v>3</v>
      </c>
      <c r="J28" s="4">
        <v>3</v>
      </c>
      <c r="K28" s="4" t="s">
        <v>29</v>
      </c>
      <c r="L28" s="4">
        <v>289</v>
      </c>
      <c r="M28" s="4">
        <v>289</v>
      </c>
      <c r="N28" s="4" t="s">
        <v>107</v>
      </c>
      <c r="O28" s="4" t="s">
        <v>31</v>
      </c>
      <c r="P28" s="4" t="s">
        <v>32</v>
      </c>
      <c r="Q28" s="4">
        <v>0</v>
      </c>
      <c r="R28" s="7">
        <v>44485</v>
      </c>
      <c r="S28" s="5">
        <v>44494</v>
      </c>
      <c r="T28" s="4" t="s">
        <v>33</v>
      </c>
      <c r="U28" s="4">
        <v>289</v>
      </c>
      <c r="V28" s="4">
        <v>0</v>
      </c>
      <c r="W28" s="4">
        <v>0</v>
      </c>
      <c r="X28" s="4">
        <v>2278329</v>
      </c>
      <c r="Y28" s="4" t="s">
        <v>108</v>
      </c>
    </row>
    <row r="29" s="4" customFormat="1" spans="1:25">
      <c r="A29" s="4">
        <v>16561745745</v>
      </c>
      <c r="B29" s="4" t="s">
        <v>25</v>
      </c>
      <c r="C29" s="4" t="s">
        <v>26</v>
      </c>
      <c r="D29" s="4" t="s">
        <v>109</v>
      </c>
      <c r="E29" s="4" t="s">
        <v>110</v>
      </c>
      <c r="F29" s="5">
        <v>44486</v>
      </c>
      <c r="G29" s="5">
        <v>44491</v>
      </c>
      <c r="H29" s="4">
        <v>1</v>
      </c>
      <c r="I29" s="4">
        <v>5</v>
      </c>
      <c r="J29" s="4">
        <v>5</v>
      </c>
      <c r="K29" s="4" t="s">
        <v>29</v>
      </c>
      <c r="L29" s="4">
        <v>300</v>
      </c>
      <c r="M29" s="4">
        <v>300</v>
      </c>
      <c r="N29" s="4" t="s">
        <v>111</v>
      </c>
      <c r="O29" s="4" t="s">
        <v>31</v>
      </c>
      <c r="P29" s="4" t="s">
        <v>32</v>
      </c>
      <c r="Q29" s="4">
        <v>0</v>
      </c>
      <c r="R29" s="7">
        <v>44485</v>
      </c>
      <c r="S29" s="5">
        <v>44494</v>
      </c>
      <c r="T29" s="4" t="s">
        <v>33</v>
      </c>
      <c r="U29" s="4">
        <v>300</v>
      </c>
      <c r="V29" s="4">
        <v>0</v>
      </c>
      <c r="W29" s="4">
        <v>0</v>
      </c>
      <c r="X29" s="4">
        <v>2278393</v>
      </c>
      <c r="Y29" s="4">
        <v>1024244139</v>
      </c>
    </row>
    <row r="30" s="4" customFormat="1" spans="1:24">
      <c r="A30" s="4">
        <v>16561991637</v>
      </c>
      <c r="B30" s="4" t="s">
        <v>25</v>
      </c>
      <c r="C30" s="4" t="s">
        <v>26</v>
      </c>
      <c r="D30" s="4" t="s">
        <v>112</v>
      </c>
      <c r="E30" s="4" t="s">
        <v>113</v>
      </c>
      <c r="F30" s="5">
        <v>44485</v>
      </c>
      <c r="G30" s="5">
        <v>44490</v>
      </c>
      <c r="H30" s="4">
        <v>1</v>
      </c>
      <c r="I30" s="4">
        <v>5</v>
      </c>
      <c r="J30" s="4">
        <v>5</v>
      </c>
      <c r="K30" s="4" t="s">
        <v>29</v>
      </c>
      <c r="L30" s="4">
        <v>395</v>
      </c>
      <c r="M30" s="4">
        <v>395</v>
      </c>
      <c r="N30" s="4" t="s">
        <v>114</v>
      </c>
      <c r="O30" s="4" t="s">
        <v>31</v>
      </c>
      <c r="P30" s="4" t="s">
        <v>32</v>
      </c>
      <c r="Q30" s="4">
        <v>0</v>
      </c>
      <c r="R30" s="7">
        <v>44485</v>
      </c>
      <c r="S30" s="5">
        <v>44494</v>
      </c>
      <c r="T30" s="4" t="s">
        <v>33</v>
      </c>
      <c r="U30" s="4">
        <v>395</v>
      </c>
      <c r="V30" s="4">
        <v>0</v>
      </c>
      <c r="W30" s="4">
        <v>0</v>
      </c>
      <c r="X30" s="4">
        <v>2278415</v>
      </c>
    </row>
    <row r="31" s="4" customFormat="1" spans="1:25">
      <c r="A31" s="4">
        <v>16573477853</v>
      </c>
      <c r="B31" s="4" t="s">
        <v>25</v>
      </c>
      <c r="C31" s="4" t="s">
        <v>26</v>
      </c>
      <c r="D31" s="4" t="s">
        <v>115</v>
      </c>
      <c r="E31" s="4" t="s">
        <v>116</v>
      </c>
      <c r="F31" s="5">
        <v>44485</v>
      </c>
      <c r="G31" s="5">
        <v>44488</v>
      </c>
      <c r="H31" s="4">
        <v>1</v>
      </c>
      <c r="I31" s="4">
        <v>3</v>
      </c>
      <c r="J31" s="4">
        <v>3</v>
      </c>
      <c r="K31" s="4" t="s">
        <v>29</v>
      </c>
      <c r="L31" s="4">
        <v>321</v>
      </c>
      <c r="M31" s="4">
        <v>321</v>
      </c>
      <c r="N31" s="4" t="s">
        <v>117</v>
      </c>
      <c r="O31" s="4" t="s">
        <v>31</v>
      </c>
      <c r="P31" s="4" t="s">
        <v>32</v>
      </c>
      <c r="Q31" s="4">
        <v>0</v>
      </c>
      <c r="R31" s="7">
        <v>44485</v>
      </c>
      <c r="S31" s="5">
        <v>44494</v>
      </c>
      <c r="T31" s="4" t="s">
        <v>33</v>
      </c>
      <c r="U31" s="4">
        <v>321</v>
      </c>
      <c r="V31" s="4">
        <v>0</v>
      </c>
      <c r="W31" s="4">
        <v>0</v>
      </c>
      <c r="X31" s="4">
        <v>2278822</v>
      </c>
      <c r="Y31" s="4">
        <v>25526694</v>
      </c>
    </row>
    <row r="32" s="4" customFormat="1" spans="1:25">
      <c r="A32" s="4">
        <v>16593275655</v>
      </c>
      <c r="B32" s="4" t="s">
        <v>25</v>
      </c>
      <c r="C32" s="4" t="s">
        <v>26</v>
      </c>
      <c r="D32" s="4" t="s">
        <v>106</v>
      </c>
      <c r="E32" s="4" t="s">
        <v>72</v>
      </c>
      <c r="F32" s="5">
        <v>44488</v>
      </c>
      <c r="G32" s="5">
        <v>44490</v>
      </c>
      <c r="H32" s="4">
        <v>1</v>
      </c>
      <c r="I32" s="4">
        <v>2</v>
      </c>
      <c r="J32" s="4">
        <v>2</v>
      </c>
      <c r="K32" s="4" t="s">
        <v>29</v>
      </c>
      <c r="L32" s="4">
        <v>178</v>
      </c>
      <c r="M32" s="4">
        <v>178</v>
      </c>
      <c r="N32" s="4" t="s">
        <v>118</v>
      </c>
      <c r="O32" s="4" t="s">
        <v>31</v>
      </c>
      <c r="P32" s="4" t="s">
        <v>32</v>
      </c>
      <c r="Q32" s="4">
        <v>0</v>
      </c>
      <c r="R32" s="7">
        <v>44488</v>
      </c>
      <c r="S32" s="5">
        <v>44494</v>
      </c>
      <c r="T32" s="4" t="s">
        <v>33</v>
      </c>
      <c r="U32" s="4">
        <v>178</v>
      </c>
      <c r="V32" s="4">
        <v>0</v>
      </c>
      <c r="W32" s="4">
        <v>0</v>
      </c>
      <c r="X32" s="4">
        <v>2279986</v>
      </c>
      <c r="Y32" s="4" t="s">
        <v>119</v>
      </c>
    </row>
    <row r="33" s="4" customFormat="1" spans="1:25">
      <c r="A33" s="4">
        <v>16593338599</v>
      </c>
      <c r="B33" s="4" t="s">
        <v>25</v>
      </c>
      <c r="C33" s="4" t="s">
        <v>26</v>
      </c>
      <c r="D33" s="4" t="s">
        <v>120</v>
      </c>
      <c r="E33" s="4" t="s">
        <v>121</v>
      </c>
      <c r="F33" s="5">
        <v>44491</v>
      </c>
      <c r="G33" s="5">
        <v>44493</v>
      </c>
      <c r="H33" s="4">
        <v>1</v>
      </c>
      <c r="I33" s="4">
        <v>2</v>
      </c>
      <c r="J33" s="4">
        <v>2</v>
      </c>
      <c r="K33" s="4" t="s">
        <v>29</v>
      </c>
      <c r="L33" s="4">
        <v>327</v>
      </c>
      <c r="M33" s="4">
        <v>327</v>
      </c>
      <c r="N33" s="4" t="s">
        <v>122</v>
      </c>
      <c r="O33" s="4" t="s">
        <v>31</v>
      </c>
      <c r="P33" s="4" t="s">
        <v>32</v>
      </c>
      <c r="Q33" s="4">
        <v>0</v>
      </c>
      <c r="R33" s="7">
        <v>44488</v>
      </c>
      <c r="S33" s="5">
        <v>44494</v>
      </c>
      <c r="T33" s="4" t="s">
        <v>33</v>
      </c>
      <c r="U33" s="4">
        <v>327</v>
      </c>
      <c r="V33" s="4">
        <v>0</v>
      </c>
      <c r="W33" s="4">
        <v>0</v>
      </c>
      <c r="Y33" s="4" t="s">
        <v>123</v>
      </c>
    </row>
    <row r="34" s="4" customFormat="1" spans="1:25">
      <c r="A34" s="4">
        <v>16601153081</v>
      </c>
      <c r="B34" s="4" t="s">
        <v>25</v>
      </c>
      <c r="C34" s="4" t="s">
        <v>26</v>
      </c>
      <c r="D34" s="4" t="s">
        <v>124</v>
      </c>
      <c r="E34" s="4" t="s">
        <v>55</v>
      </c>
      <c r="F34" s="5">
        <v>44488</v>
      </c>
      <c r="G34" s="5">
        <v>44490</v>
      </c>
      <c r="H34" s="4">
        <v>1</v>
      </c>
      <c r="I34" s="4">
        <v>2</v>
      </c>
      <c r="J34" s="4">
        <v>2</v>
      </c>
      <c r="K34" s="4" t="s">
        <v>29</v>
      </c>
      <c r="L34" s="4">
        <v>224</v>
      </c>
      <c r="M34" s="4">
        <v>224</v>
      </c>
      <c r="N34" s="4" t="s">
        <v>125</v>
      </c>
      <c r="O34" s="4" t="s">
        <v>31</v>
      </c>
      <c r="P34" s="4" t="s">
        <v>32</v>
      </c>
      <c r="Q34" s="4">
        <v>0</v>
      </c>
      <c r="R34" s="7">
        <v>44488</v>
      </c>
      <c r="S34" s="5">
        <v>44494</v>
      </c>
      <c r="T34" s="4" t="s">
        <v>33</v>
      </c>
      <c r="U34" s="4">
        <v>224</v>
      </c>
      <c r="V34" s="4">
        <v>0</v>
      </c>
      <c r="W34" s="4">
        <v>0</v>
      </c>
      <c r="Y34" s="4">
        <v>86873493</v>
      </c>
    </row>
    <row r="35" s="4" customFormat="1" spans="1:24">
      <c r="A35" s="4">
        <v>15722313650</v>
      </c>
      <c r="B35" s="4" t="s">
        <v>25</v>
      </c>
      <c r="C35" s="4" t="s">
        <v>126</v>
      </c>
      <c r="D35" s="4" t="s">
        <v>127</v>
      </c>
      <c r="E35" s="4" t="s">
        <v>128</v>
      </c>
      <c r="F35" s="5">
        <v>44478</v>
      </c>
      <c r="G35" s="5">
        <v>44480</v>
      </c>
      <c r="H35" s="4">
        <v>1</v>
      </c>
      <c r="I35" s="4">
        <v>2</v>
      </c>
      <c r="J35" s="4">
        <v>2</v>
      </c>
      <c r="K35" s="4" t="s">
        <v>29</v>
      </c>
      <c r="L35" s="4">
        <v>10.23</v>
      </c>
      <c r="M35" s="4">
        <v>10.23</v>
      </c>
      <c r="N35" s="4" t="s">
        <v>129</v>
      </c>
      <c r="O35" s="4" t="s">
        <v>31</v>
      </c>
      <c r="P35" s="4" t="s">
        <v>32</v>
      </c>
      <c r="Q35" s="4">
        <v>0</v>
      </c>
      <c r="R35" s="7">
        <v>44384</v>
      </c>
      <c r="S35" s="5">
        <v>44494</v>
      </c>
      <c r="T35" s="4" t="s">
        <v>33</v>
      </c>
      <c r="U35" s="4">
        <v>10.23</v>
      </c>
      <c r="V35" s="4">
        <v>0</v>
      </c>
      <c r="W35" s="4">
        <v>0</v>
      </c>
      <c r="X35" s="4">
        <v>2186460</v>
      </c>
    </row>
    <row r="36" s="4" customFormat="1" spans="1:24">
      <c r="A36" s="4">
        <v>16612792859</v>
      </c>
      <c r="B36" s="4" t="s">
        <v>25</v>
      </c>
      <c r="C36" s="4" t="s">
        <v>26</v>
      </c>
      <c r="D36" s="4" t="s">
        <v>100</v>
      </c>
      <c r="E36" s="4" t="s">
        <v>101</v>
      </c>
      <c r="F36" s="5">
        <v>44491</v>
      </c>
      <c r="G36" s="5">
        <v>44493</v>
      </c>
      <c r="H36" s="4">
        <v>1</v>
      </c>
      <c r="I36" s="4">
        <v>2</v>
      </c>
      <c r="J36" s="4">
        <v>2</v>
      </c>
      <c r="K36" s="4" t="s">
        <v>29</v>
      </c>
      <c r="L36" s="4">
        <v>158</v>
      </c>
      <c r="M36" s="4">
        <v>158</v>
      </c>
      <c r="N36" s="4" t="s">
        <v>130</v>
      </c>
      <c r="O36" s="4" t="s">
        <v>31</v>
      </c>
      <c r="P36" s="4" t="s">
        <v>32</v>
      </c>
      <c r="Q36" s="4">
        <v>0</v>
      </c>
      <c r="R36" s="7">
        <v>44490</v>
      </c>
      <c r="S36" s="5">
        <v>44494</v>
      </c>
      <c r="T36" s="4" t="s">
        <v>33</v>
      </c>
      <c r="U36" s="4">
        <v>158</v>
      </c>
      <c r="V36" s="4">
        <v>0</v>
      </c>
      <c r="W36" s="4">
        <v>0</v>
      </c>
      <c r="X36" s="4">
        <v>2281029</v>
      </c>
    </row>
    <row r="37" s="4" customFormat="1" spans="1:25">
      <c r="A37" s="4">
        <v>16623847171</v>
      </c>
      <c r="B37" s="4" t="s">
        <v>25</v>
      </c>
      <c r="C37" s="4" t="s">
        <v>26</v>
      </c>
      <c r="D37" s="4" t="s">
        <v>131</v>
      </c>
      <c r="E37" s="4" t="s">
        <v>132</v>
      </c>
      <c r="F37" s="5">
        <v>44490</v>
      </c>
      <c r="G37" s="5">
        <v>44493</v>
      </c>
      <c r="H37" s="4">
        <v>1</v>
      </c>
      <c r="I37" s="4">
        <v>3</v>
      </c>
      <c r="J37" s="4">
        <v>3</v>
      </c>
      <c r="K37" s="4" t="s">
        <v>29</v>
      </c>
      <c r="L37" s="4">
        <v>403</v>
      </c>
      <c r="M37" s="4">
        <v>403</v>
      </c>
      <c r="N37" s="4" t="s">
        <v>133</v>
      </c>
      <c r="O37" s="4" t="s">
        <v>31</v>
      </c>
      <c r="P37" s="4" t="s">
        <v>32</v>
      </c>
      <c r="Q37" s="4">
        <v>0</v>
      </c>
      <c r="R37" s="7">
        <v>44490</v>
      </c>
      <c r="S37" s="5">
        <v>44494</v>
      </c>
      <c r="T37" s="4" t="s">
        <v>33</v>
      </c>
      <c r="U37" s="4">
        <v>403</v>
      </c>
      <c r="V37" s="4">
        <v>0</v>
      </c>
      <c r="W37" s="4">
        <v>0</v>
      </c>
      <c r="X37" s="4">
        <v>2281377</v>
      </c>
      <c r="Y37" s="4" t="s">
        <v>134</v>
      </c>
    </row>
    <row r="38" s="4" customFormat="1" spans="1:24">
      <c r="A38" s="4">
        <v>15841077307</v>
      </c>
      <c r="B38" s="4" t="s">
        <v>25</v>
      </c>
      <c r="C38" s="4" t="s">
        <v>126</v>
      </c>
      <c r="D38" s="4" t="s">
        <v>135</v>
      </c>
      <c r="E38" s="4" t="s">
        <v>136</v>
      </c>
      <c r="F38" s="5">
        <v>44463</v>
      </c>
      <c r="G38" s="5">
        <v>44465</v>
      </c>
      <c r="H38" s="4">
        <v>1</v>
      </c>
      <c r="I38" s="4">
        <v>2</v>
      </c>
      <c r="J38" s="4">
        <v>2</v>
      </c>
      <c r="K38" s="4" t="s">
        <v>29</v>
      </c>
      <c r="L38" s="4">
        <v>7</v>
      </c>
      <c r="M38" s="4">
        <v>7</v>
      </c>
      <c r="N38" s="4" t="s">
        <v>137</v>
      </c>
      <c r="O38" s="4" t="s">
        <v>31</v>
      </c>
      <c r="P38" s="4" t="s">
        <v>32</v>
      </c>
      <c r="Q38" s="4">
        <v>0</v>
      </c>
      <c r="R38" s="7">
        <v>44395</v>
      </c>
      <c r="S38" s="5">
        <v>44494</v>
      </c>
      <c r="T38" s="4" t="s">
        <v>33</v>
      </c>
      <c r="U38" s="4">
        <v>7</v>
      </c>
      <c r="V38" s="4">
        <v>0</v>
      </c>
      <c r="W38" s="4">
        <v>0</v>
      </c>
      <c r="X38" s="4">
        <v>2200823</v>
      </c>
    </row>
    <row r="39" s="4" customFormat="1" spans="1:25">
      <c r="A39" s="4">
        <v>16317662488</v>
      </c>
      <c r="B39" s="4" t="s">
        <v>25</v>
      </c>
      <c r="C39" s="4" t="s">
        <v>53</v>
      </c>
      <c r="D39" s="4" t="s">
        <v>138</v>
      </c>
      <c r="E39" s="4" t="s">
        <v>139</v>
      </c>
      <c r="F39" s="5">
        <v>44458</v>
      </c>
      <c r="G39" s="5">
        <v>44460</v>
      </c>
      <c r="H39" s="4">
        <v>1</v>
      </c>
      <c r="I39" s="4">
        <v>2</v>
      </c>
      <c r="J39" s="4">
        <v>2</v>
      </c>
      <c r="K39" s="4" t="s">
        <v>29</v>
      </c>
      <c r="L39" s="4">
        <v>-330</v>
      </c>
      <c r="M39" s="4">
        <v>-330</v>
      </c>
      <c r="N39" s="4" t="s">
        <v>140</v>
      </c>
      <c r="O39" s="4" t="s">
        <v>31</v>
      </c>
      <c r="P39" s="4" t="s">
        <v>32</v>
      </c>
      <c r="Q39" s="4">
        <v>0</v>
      </c>
      <c r="R39" s="7">
        <v>44458</v>
      </c>
      <c r="S39" s="5">
        <v>44494</v>
      </c>
      <c r="T39" s="4" t="s">
        <v>33</v>
      </c>
      <c r="U39" s="4">
        <v>-330</v>
      </c>
      <c r="V39" s="4">
        <v>0</v>
      </c>
      <c r="W39" s="4">
        <v>0</v>
      </c>
      <c r="X39" s="4">
        <v>2258709</v>
      </c>
      <c r="Y39" s="4">
        <v>618955741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47"/>
  <sheetViews>
    <sheetView tabSelected="1" workbookViewId="0">
      <selection activeCell="B55" sqref="B55"/>
    </sheetView>
  </sheetViews>
  <sheetFormatPr defaultColWidth="9" defaultRowHeight="13.5"/>
  <cols>
    <col min="1" max="1" width="15.75" style="4" customWidth="1"/>
    <col min="2" max="3" width="11.5" style="4"/>
    <col min="4" max="4" width="10.375" style="4"/>
    <col min="5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141</v>
      </c>
    </row>
    <row r="2" s="4" customFormat="1" hidden="1" spans="1:9">
      <c r="A2" s="4">
        <v>15690836286</v>
      </c>
      <c r="B2" s="5">
        <v>44485</v>
      </c>
      <c r="C2" s="5">
        <v>44487</v>
      </c>
      <c r="D2" s="4">
        <v>0</v>
      </c>
      <c r="E2" s="4" t="str">
        <f>VLOOKUP(A2,HOP!A:L,12,0)</f>
        <v>0.00</v>
      </c>
      <c r="F2" s="4" t="str">
        <f>VLOOKUP(A2,HOP!A:C,3,0)</f>
        <v>2182734</v>
      </c>
      <c r="G2" s="4">
        <f>D2-E2</f>
        <v>0</v>
      </c>
      <c r="H2" s="4" t="str">
        <f>$H$1&amp;F2</f>
        <v>，2182734</v>
      </c>
      <c r="I2" s="4" t="str">
        <f>VLOOKUP(A2,HOP!A:T,20,0)</f>
        <v>直连</v>
      </c>
    </row>
    <row r="3" s="4" customFormat="1" hidden="1" spans="1:9">
      <c r="A3" s="4">
        <v>15830642999</v>
      </c>
      <c r="B3" s="5">
        <v>44485</v>
      </c>
      <c r="C3" s="5">
        <v>44487</v>
      </c>
      <c r="D3" s="4">
        <v>58</v>
      </c>
      <c r="E3" s="4" t="str">
        <f>VLOOKUP(A3,HOP!A:L,12,0)</f>
        <v>58.00</v>
      </c>
      <c r="F3" s="4" t="str">
        <f>VLOOKUP(A3,HOP!A:C,3,0)</f>
        <v>2199600</v>
      </c>
      <c r="G3" s="4">
        <f t="shared" ref="G3:G37" si="0">D3-E3</f>
        <v>0</v>
      </c>
      <c r="H3" s="4" t="str">
        <f t="shared" ref="H3:H37" si="1">$H$1&amp;F3</f>
        <v>，2199600</v>
      </c>
      <c r="I3" s="4" t="str">
        <f>VLOOKUP(A3,HOP!A:T,20,0)</f>
        <v>直连</v>
      </c>
    </row>
    <row r="4" s="4" customFormat="1" hidden="1" spans="1:9">
      <c r="A4" s="4">
        <v>16122165964</v>
      </c>
      <c r="B4" s="5">
        <v>44484</v>
      </c>
      <c r="C4" s="5">
        <v>44487</v>
      </c>
      <c r="D4" s="4">
        <v>399</v>
      </c>
      <c r="E4" s="4" t="str">
        <f>VLOOKUP(A4,HOP!A:L,12,0)</f>
        <v>399.00</v>
      </c>
      <c r="F4" s="4" t="str">
        <f>VLOOKUP(A4,HOP!A:C,3,0)</f>
        <v>2231060</v>
      </c>
      <c r="G4" s="4">
        <f t="shared" si="0"/>
        <v>0</v>
      </c>
      <c r="H4" s="4" t="str">
        <f t="shared" si="1"/>
        <v>，2231060</v>
      </c>
      <c r="I4" s="4" t="str">
        <f>VLOOKUP(A4,HOP!A:T,20,0)</f>
        <v>直连</v>
      </c>
    </row>
    <row r="5" s="4" customFormat="1" spans="1:10">
      <c r="A5" s="4">
        <v>16204524897</v>
      </c>
      <c r="B5" s="5">
        <v>44485</v>
      </c>
      <c r="C5" s="5">
        <v>44487</v>
      </c>
      <c r="D5" s="4">
        <v>121.33</v>
      </c>
      <c r="E5" s="4" t="str">
        <f>VLOOKUP(A5,HOP!A:L,12,0)</f>
        <v>135.00</v>
      </c>
      <c r="F5" s="4" t="str">
        <f>VLOOKUP(A5,HOP!A:C,3,0)</f>
        <v>2243084</v>
      </c>
      <c r="G5" s="4">
        <f t="shared" si="0"/>
        <v>-13.67</v>
      </c>
      <c r="H5" s="4" t="str">
        <f t="shared" si="1"/>
        <v>，2243084</v>
      </c>
      <c r="I5" s="4" t="str">
        <f>VLOOKUP(A5,HOP!A:T,20,0)</f>
        <v>直连</v>
      </c>
      <c r="J5" s="4" t="s">
        <v>142</v>
      </c>
    </row>
    <row r="6" s="4" customFormat="1" hidden="1" spans="1:9">
      <c r="A6" s="4">
        <v>16240080820</v>
      </c>
      <c r="B6" s="5">
        <v>44491</v>
      </c>
      <c r="C6" s="5">
        <v>44493</v>
      </c>
      <c r="D6" s="4">
        <v>208</v>
      </c>
      <c r="E6" s="4" t="str">
        <f>VLOOKUP(A6,HOP!A:L,12,0)</f>
        <v>208.00</v>
      </c>
      <c r="F6" s="4" t="str">
        <f>VLOOKUP(A6,HOP!A:C,3,0)</f>
        <v>2247760</v>
      </c>
      <c r="G6" s="4">
        <f t="shared" si="0"/>
        <v>0</v>
      </c>
      <c r="H6" s="4" t="str">
        <f t="shared" si="1"/>
        <v>，2247760</v>
      </c>
      <c r="I6" s="4" t="str">
        <f>VLOOKUP(A6,HOP!A:T,20,0)</f>
        <v>直连</v>
      </c>
    </row>
    <row r="7" s="4" customFormat="1" hidden="1" spans="1:9">
      <c r="A7" s="4">
        <v>16254002574</v>
      </c>
      <c r="B7" s="5">
        <v>44486</v>
      </c>
      <c r="C7" s="5">
        <v>44488</v>
      </c>
      <c r="D7" s="4">
        <v>198</v>
      </c>
      <c r="E7" s="4" t="str">
        <f>VLOOKUP(A7,HOP!A:L,12,0)</f>
        <v>198.00</v>
      </c>
      <c r="F7" s="4" t="str">
        <f>VLOOKUP(A7,HOP!A:C,3,0)</f>
        <v>2249454</v>
      </c>
      <c r="G7" s="4">
        <f t="shared" si="0"/>
        <v>0</v>
      </c>
      <c r="H7" s="4" t="str">
        <f t="shared" si="1"/>
        <v>，2249454</v>
      </c>
      <c r="I7" s="4" t="str">
        <f>VLOOKUP(A7,HOP!A:T,20,0)</f>
        <v>直连</v>
      </c>
    </row>
    <row r="8" s="4" customFormat="1" hidden="1" spans="1:9">
      <c r="A8" s="4">
        <v>16264046835</v>
      </c>
      <c r="B8" s="5">
        <v>44490</v>
      </c>
      <c r="C8" s="5">
        <v>44492</v>
      </c>
      <c r="D8" s="4">
        <v>390</v>
      </c>
      <c r="E8" s="4" t="str">
        <f>VLOOKUP(A8,HOP!A:L,12,0)</f>
        <v>390.00</v>
      </c>
      <c r="F8" s="4" t="str">
        <f>VLOOKUP(A8,HOP!A:C,3,0)</f>
        <v>2250800</v>
      </c>
      <c r="G8" s="4">
        <f t="shared" si="0"/>
        <v>0</v>
      </c>
      <c r="H8" s="4" t="str">
        <f t="shared" si="1"/>
        <v>，2250800</v>
      </c>
      <c r="I8" s="4" t="str">
        <f>VLOOKUP(A8,HOP!A:T,20,0)</f>
        <v>直连</v>
      </c>
    </row>
    <row r="9" s="4" customFormat="1" hidden="1" spans="1:9">
      <c r="A9" s="4">
        <v>16343510886</v>
      </c>
      <c r="B9" s="5">
        <v>44490</v>
      </c>
      <c r="C9" s="5">
        <v>44492</v>
      </c>
      <c r="D9" s="4">
        <v>682</v>
      </c>
      <c r="E9" s="4" t="str">
        <f>VLOOKUP(A9,HOP!A:L,12,0)</f>
        <v>682.00</v>
      </c>
      <c r="F9" s="4" t="str">
        <f>VLOOKUP(A9,HOP!A:C,3,0)</f>
        <v>2261768</v>
      </c>
      <c r="G9" s="4">
        <f t="shared" si="0"/>
        <v>0</v>
      </c>
      <c r="H9" s="4" t="str">
        <f t="shared" si="1"/>
        <v>，2261768</v>
      </c>
      <c r="I9" s="4" t="str">
        <f>VLOOKUP(A9,HOP!A:T,20,0)</f>
        <v>直连</v>
      </c>
    </row>
    <row r="10" s="4" customFormat="1" hidden="1" spans="1:9">
      <c r="A10" s="4">
        <v>16434286457</v>
      </c>
      <c r="B10" s="5">
        <v>44491</v>
      </c>
      <c r="C10" s="5">
        <v>44493</v>
      </c>
      <c r="D10" s="4">
        <v>366</v>
      </c>
      <c r="E10" s="4" t="str">
        <f>VLOOKUP(A10,HOP!A:L,12,0)</f>
        <v>366.00</v>
      </c>
      <c r="F10" s="4" t="str">
        <f>VLOOKUP(A10,HOP!A:C,3,0)</f>
        <v>2271008</v>
      </c>
      <c r="G10" s="4">
        <f t="shared" si="0"/>
        <v>0</v>
      </c>
      <c r="H10" s="4" t="str">
        <f t="shared" si="1"/>
        <v>，2271008</v>
      </c>
      <c r="I10" s="4" t="str">
        <f>VLOOKUP(A10,HOP!A:T,20,0)</f>
        <v>直连</v>
      </c>
    </row>
    <row r="11" s="4" customFormat="1" hidden="1" spans="1:9">
      <c r="A11" s="4">
        <v>16460059759</v>
      </c>
      <c r="B11" s="5">
        <v>44490</v>
      </c>
      <c r="C11" s="5">
        <v>44492</v>
      </c>
      <c r="D11" s="4">
        <v>276</v>
      </c>
      <c r="E11" s="4" t="str">
        <f>VLOOKUP(A11,HOP!A:L,12,0)</f>
        <v>276.00</v>
      </c>
      <c r="F11" s="4" t="str">
        <f>VLOOKUP(A11,HOP!A:C,3,0)</f>
        <v>2272411</v>
      </c>
      <c r="G11" s="4">
        <f t="shared" si="0"/>
        <v>0</v>
      </c>
      <c r="H11" s="4" t="str">
        <f t="shared" si="1"/>
        <v>，2272411</v>
      </c>
      <c r="I11" s="4" t="str">
        <f>VLOOKUP(A11,HOP!A:T,20,0)</f>
        <v>直连</v>
      </c>
    </row>
    <row r="12" s="4" customFormat="1" hidden="1" spans="1:9">
      <c r="A12" s="4">
        <v>16461661473</v>
      </c>
      <c r="B12" s="5">
        <v>44490</v>
      </c>
      <c r="C12" s="5">
        <v>44492</v>
      </c>
      <c r="D12" s="4">
        <v>249</v>
      </c>
      <c r="E12" s="4" t="str">
        <f>VLOOKUP(A12,HOP!A:L,12,0)</f>
        <v>249.00</v>
      </c>
      <c r="F12" s="4" t="str">
        <f>VLOOKUP(A12,HOP!A:C,3,0)</f>
        <v>2272518</v>
      </c>
      <c r="G12" s="4">
        <f t="shared" si="0"/>
        <v>0</v>
      </c>
      <c r="H12" s="4" t="str">
        <f t="shared" si="1"/>
        <v>，2272518</v>
      </c>
      <c r="I12" s="4" t="str">
        <f>VLOOKUP(A12,HOP!A:T,20,0)</f>
        <v>直连</v>
      </c>
    </row>
    <row r="13" s="4" customFormat="1" hidden="1" spans="1:9">
      <c r="A13" s="4">
        <v>16486467021</v>
      </c>
      <c r="B13" s="5">
        <v>44489</v>
      </c>
      <c r="C13" s="5">
        <v>44491</v>
      </c>
      <c r="D13" s="4">
        <v>86</v>
      </c>
      <c r="E13" s="4" t="str">
        <f>VLOOKUP(A13,HOP!A:L,12,0)</f>
        <v>86.00</v>
      </c>
      <c r="F13" s="4" t="str">
        <f>VLOOKUP(A13,HOP!A:C,3,0)</f>
        <v>2273860</v>
      </c>
      <c r="G13" s="4">
        <f t="shared" si="0"/>
        <v>0</v>
      </c>
      <c r="H13" s="4" t="str">
        <f t="shared" si="1"/>
        <v>，2273860</v>
      </c>
      <c r="I13" s="4" t="str">
        <f>VLOOKUP(A13,HOP!A:T,20,0)</f>
        <v>直连</v>
      </c>
    </row>
    <row r="14" s="4" customFormat="1" hidden="1" spans="1:9">
      <c r="A14" s="4">
        <v>16487240961</v>
      </c>
      <c r="B14" s="5">
        <v>44485</v>
      </c>
      <c r="C14" s="5">
        <v>44487</v>
      </c>
      <c r="D14" s="4">
        <v>336</v>
      </c>
      <c r="E14" s="4" t="str">
        <f>VLOOKUP(A14,HOP!A:L,12,0)</f>
        <v>336.00</v>
      </c>
      <c r="F14" s="4" t="str">
        <f>VLOOKUP(A14,HOP!A:C,3,0)</f>
        <v>2273958</v>
      </c>
      <c r="G14" s="4">
        <f t="shared" si="0"/>
        <v>0</v>
      </c>
      <c r="H14" s="4" t="str">
        <f t="shared" si="1"/>
        <v>，2273958</v>
      </c>
      <c r="I14" s="4" t="str">
        <f>VLOOKUP(A14,HOP!A:T,20,0)</f>
        <v>直连</v>
      </c>
    </row>
    <row r="15" s="4" customFormat="1" hidden="1" spans="1:9">
      <c r="A15" s="4">
        <v>16499103219</v>
      </c>
      <c r="B15" s="5">
        <v>44490</v>
      </c>
      <c r="C15" s="5">
        <v>44492</v>
      </c>
      <c r="D15" s="4">
        <v>125</v>
      </c>
      <c r="E15" s="4" t="str">
        <f>VLOOKUP(A15,HOP!A:L,12,0)</f>
        <v>125.00</v>
      </c>
      <c r="F15" s="4" t="str">
        <f>VLOOKUP(A15,HOP!A:C,3,0)</f>
        <v>2274760</v>
      </c>
      <c r="G15" s="4">
        <f t="shared" si="0"/>
        <v>0</v>
      </c>
      <c r="H15" s="4" t="str">
        <f t="shared" si="1"/>
        <v>，2274760</v>
      </c>
      <c r="I15" s="4" t="str">
        <f>VLOOKUP(A15,HOP!A:T,20,0)</f>
        <v>直连</v>
      </c>
    </row>
    <row r="16" s="4" customFormat="1" hidden="1" spans="1:9">
      <c r="A16" s="4">
        <v>16528879088</v>
      </c>
      <c r="B16" s="5">
        <v>44491</v>
      </c>
      <c r="C16" s="5">
        <v>44493</v>
      </c>
      <c r="D16" s="4">
        <v>62</v>
      </c>
      <c r="E16" s="4" t="str">
        <f>VLOOKUP(A16,HOP!A:L,12,0)</f>
        <v>62.00</v>
      </c>
      <c r="F16" s="4" t="str">
        <f>VLOOKUP(A16,HOP!A:C,3,0)</f>
        <v>2276246</v>
      </c>
      <c r="G16" s="4">
        <f t="shared" si="0"/>
        <v>0</v>
      </c>
      <c r="H16" s="4" t="str">
        <f t="shared" si="1"/>
        <v>，2276246</v>
      </c>
      <c r="I16" s="4" t="str">
        <f>VLOOKUP(A16,HOP!A:T,20,0)</f>
        <v>直连</v>
      </c>
    </row>
    <row r="17" s="4" customFormat="1" hidden="1" spans="1:9">
      <c r="A17" s="4">
        <v>16531402449</v>
      </c>
      <c r="B17" s="5">
        <v>44482</v>
      </c>
      <c r="C17" s="5">
        <v>44487</v>
      </c>
      <c r="D17" s="4">
        <v>350</v>
      </c>
      <c r="E17" s="4" t="str">
        <f>VLOOKUP(A17,HOP!A:L,12,0)</f>
        <v>350.00</v>
      </c>
      <c r="F17" s="4" t="str">
        <f>VLOOKUP(A17,HOP!A:C,3,0)</f>
        <v>2276513</v>
      </c>
      <c r="G17" s="4">
        <f t="shared" si="0"/>
        <v>0</v>
      </c>
      <c r="H17" s="4" t="str">
        <f t="shared" si="1"/>
        <v>，2276513</v>
      </c>
      <c r="I17" s="4" t="str">
        <f>VLOOKUP(A17,HOP!A:T,20,0)</f>
        <v>直连</v>
      </c>
    </row>
    <row r="18" s="4" customFormat="1" hidden="1" spans="1:9">
      <c r="A18" s="4">
        <v>16539815562</v>
      </c>
      <c r="B18" s="5">
        <v>44486</v>
      </c>
      <c r="C18" s="5">
        <v>44488</v>
      </c>
      <c r="D18" s="4">
        <v>204</v>
      </c>
      <c r="E18" s="4" t="str">
        <f>VLOOKUP(A18,HOP!A:L,12,0)</f>
        <v>204.00</v>
      </c>
      <c r="F18" s="4" t="str">
        <f>VLOOKUP(A18,HOP!A:C,3,0)</f>
        <v>2276980</v>
      </c>
      <c r="G18" s="4">
        <f t="shared" si="0"/>
        <v>0</v>
      </c>
      <c r="H18" s="4" t="str">
        <f t="shared" si="1"/>
        <v>，2276980</v>
      </c>
      <c r="I18" s="4" t="str">
        <f>VLOOKUP(A18,HOP!A:T,20,0)</f>
        <v>直连</v>
      </c>
    </row>
    <row r="19" s="4" customFormat="1" hidden="1" spans="1:9">
      <c r="A19" s="4">
        <v>16540305622</v>
      </c>
      <c r="B19" s="5">
        <v>44486</v>
      </c>
      <c r="C19" s="5">
        <v>44489</v>
      </c>
      <c r="D19" s="4">
        <v>200</v>
      </c>
      <c r="E19" s="4" t="str">
        <f>VLOOKUP(A19,HOP!A:L,12,0)</f>
        <v>200.00</v>
      </c>
      <c r="F19" s="4" t="str">
        <f>VLOOKUP(A19,HOP!A:C,3,0)</f>
        <v>2277125</v>
      </c>
      <c r="G19" s="4">
        <f t="shared" si="0"/>
        <v>0</v>
      </c>
      <c r="H19" s="4" t="str">
        <f t="shared" si="1"/>
        <v>，2277125</v>
      </c>
      <c r="I19" s="4" t="str">
        <f>VLOOKUP(A19,HOP!A:T,20,0)</f>
        <v>直连</v>
      </c>
    </row>
    <row r="20" s="4" customFormat="1" hidden="1" spans="1:9">
      <c r="A20" s="4">
        <v>16540344295</v>
      </c>
      <c r="B20" s="5">
        <v>44484</v>
      </c>
      <c r="C20" s="5">
        <v>44487</v>
      </c>
      <c r="D20" s="4">
        <v>346</v>
      </c>
      <c r="E20" s="4" t="str">
        <f>VLOOKUP(A20,HOP!A:L,12,0)</f>
        <v>346.00</v>
      </c>
      <c r="F20" s="4" t="str">
        <f>VLOOKUP(A20,HOP!A:C,3,0)</f>
        <v>2277150</v>
      </c>
      <c r="G20" s="4">
        <f t="shared" si="0"/>
        <v>0</v>
      </c>
      <c r="H20" s="4" t="str">
        <f t="shared" si="1"/>
        <v>，2277150</v>
      </c>
      <c r="I20" s="4" t="str">
        <f>VLOOKUP(A20,HOP!A:T,20,0)</f>
        <v>直连</v>
      </c>
    </row>
    <row r="21" s="4" customFormat="1" hidden="1" spans="1:9">
      <c r="A21" s="4">
        <v>16549730526</v>
      </c>
      <c r="B21" s="5">
        <v>44485</v>
      </c>
      <c r="C21" s="5">
        <v>44487</v>
      </c>
      <c r="D21" s="4">
        <v>108</v>
      </c>
      <c r="E21" s="4" t="str">
        <f>VLOOKUP(A21,HOP!A:L,12,0)</f>
        <v>108.00</v>
      </c>
      <c r="F21" s="4" t="str">
        <f>VLOOKUP(A21,HOP!A:C,3,0)</f>
        <v>2277704</v>
      </c>
      <c r="G21" s="4">
        <f t="shared" si="0"/>
        <v>0</v>
      </c>
      <c r="H21" s="4" t="str">
        <f t="shared" si="1"/>
        <v>，2277704</v>
      </c>
      <c r="I21" s="4" t="str">
        <f>VLOOKUP(A21,HOP!A:T,20,0)</f>
        <v>直连</v>
      </c>
    </row>
    <row r="22" s="4" customFormat="1" hidden="1" spans="1:9">
      <c r="A22" s="4">
        <v>16559358694</v>
      </c>
      <c r="B22" s="5">
        <v>44491</v>
      </c>
      <c r="C22" s="5">
        <v>44493</v>
      </c>
      <c r="D22" s="4">
        <v>900</v>
      </c>
      <c r="E22" s="4" t="str">
        <f>VLOOKUP(A22,HOP!A:L,12,0)</f>
        <v>900.00</v>
      </c>
      <c r="F22" s="4" t="str">
        <f>VLOOKUP(A22,HOP!A:C,3,0)</f>
        <v>2278007</v>
      </c>
      <c r="G22" s="4">
        <f t="shared" si="0"/>
        <v>0</v>
      </c>
      <c r="H22" s="4" t="str">
        <f t="shared" si="1"/>
        <v>，2278007</v>
      </c>
      <c r="I22" s="4" t="str">
        <f>VLOOKUP(A22,HOP!A:T,20,0)</f>
        <v>直采</v>
      </c>
    </row>
    <row r="23" s="4" customFormat="1" hidden="1" spans="1:9">
      <c r="A23" s="4">
        <v>16560093410</v>
      </c>
      <c r="B23" s="5">
        <v>44489</v>
      </c>
      <c r="C23" s="5">
        <v>44491</v>
      </c>
      <c r="D23" s="4">
        <v>50</v>
      </c>
      <c r="E23" s="4" t="str">
        <f>VLOOKUP(A23,HOP!A:L,12,0)</f>
        <v>50.00</v>
      </c>
      <c r="F23" s="4" t="str">
        <f>VLOOKUP(A23,HOP!A:C,3,0)</f>
        <v>2278093</v>
      </c>
      <c r="G23" s="4">
        <f t="shared" si="0"/>
        <v>0</v>
      </c>
      <c r="H23" s="4" t="str">
        <f t="shared" si="1"/>
        <v>，2278093</v>
      </c>
      <c r="I23" s="4" t="str">
        <f>VLOOKUP(A23,HOP!A:T,20,0)</f>
        <v>直连</v>
      </c>
    </row>
    <row r="24" s="4" customFormat="1" hidden="1" spans="1:9">
      <c r="A24" s="4">
        <v>16560882275</v>
      </c>
      <c r="B24" s="5">
        <v>44491</v>
      </c>
      <c r="C24" s="5">
        <v>44493</v>
      </c>
      <c r="D24" s="4">
        <v>156</v>
      </c>
      <c r="E24" s="4" t="str">
        <f>VLOOKUP(A24,HOP!A:L,12,0)</f>
        <v>156.00</v>
      </c>
      <c r="F24" s="4" t="str">
        <f>VLOOKUP(A24,HOP!A:C,3,0)</f>
        <v>2278201</v>
      </c>
      <c r="G24" s="4">
        <f t="shared" si="0"/>
        <v>0</v>
      </c>
      <c r="H24" s="4" t="str">
        <f t="shared" si="1"/>
        <v>，2278201</v>
      </c>
      <c r="I24" s="4" t="str">
        <f>VLOOKUP(A24,HOP!A:T,20,0)</f>
        <v>直连</v>
      </c>
    </row>
    <row r="25" s="4" customFormat="1" hidden="1" spans="1:9">
      <c r="A25" s="4">
        <v>16561415717</v>
      </c>
      <c r="B25" s="5">
        <v>44487</v>
      </c>
      <c r="C25" s="5">
        <v>44493</v>
      </c>
      <c r="D25" s="4">
        <v>396</v>
      </c>
      <c r="E25" s="4" t="str">
        <f>VLOOKUP(A25,HOP!A:L,12,0)</f>
        <v>396.00</v>
      </c>
      <c r="F25" s="4" t="str">
        <f>VLOOKUP(A25,HOP!A:C,3,0)</f>
        <v>2278298</v>
      </c>
      <c r="G25" s="4">
        <f t="shared" si="0"/>
        <v>0</v>
      </c>
      <c r="H25" s="4" t="str">
        <f t="shared" si="1"/>
        <v>，2278298</v>
      </c>
      <c r="I25" s="4" t="str">
        <f>VLOOKUP(A25,HOP!A:T,20,0)</f>
        <v>直连</v>
      </c>
    </row>
    <row r="26" s="4" customFormat="1" hidden="1" spans="1:9">
      <c r="A26" s="4">
        <v>16561540485</v>
      </c>
      <c r="B26" s="5">
        <v>44485</v>
      </c>
      <c r="C26" s="5">
        <v>44488</v>
      </c>
      <c r="D26" s="4">
        <v>289</v>
      </c>
      <c r="E26" s="4" t="str">
        <f>VLOOKUP(A26,HOP!A:L,12,0)</f>
        <v>289.00</v>
      </c>
      <c r="F26" s="4" t="str">
        <f>VLOOKUP(A26,HOP!A:C,3,0)</f>
        <v>2278329</v>
      </c>
      <c r="G26" s="4">
        <f t="shared" si="0"/>
        <v>0</v>
      </c>
      <c r="H26" s="4" t="str">
        <f t="shared" si="1"/>
        <v>，2278329</v>
      </c>
      <c r="I26" s="4" t="str">
        <f>VLOOKUP(A26,HOP!A:T,20,0)</f>
        <v>直连</v>
      </c>
    </row>
    <row r="27" s="4" customFormat="1" hidden="1" spans="1:9">
      <c r="A27" s="4">
        <v>16561745745</v>
      </c>
      <c r="B27" s="5">
        <v>44486</v>
      </c>
      <c r="C27" s="5">
        <v>44491</v>
      </c>
      <c r="D27" s="4">
        <v>300</v>
      </c>
      <c r="E27" s="4" t="str">
        <f>VLOOKUP(A27,HOP!A:L,12,0)</f>
        <v>300.00</v>
      </c>
      <c r="F27" s="4" t="str">
        <f>VLOOKUP(A27,HOP!A:C,3,0)</f>
        <v>2278393</v>
      </c>
      <c r="G27" s="4">
        <f t="shared" si="0"/>
        <v>0</v>
      </c>
      <c r="H27" s="4" t="str">
        <f t="shared" si="1"/>
        <v>，2278393</v>
      </c>
      <c r="I27" s="4" t="str">
        <f>VLOOKUP(A27,HOP!A:T,20,0)</f>
        <v>直连</v>
      </c>
    </row>
    <row r="28" s="4" customFormat="1" hidden="1" spans="1:9">
      <c r="A28" s="4">
        <v>16561991637</v>
      </c>
      <c r="B28" s="5">
        <v>44485</v>
      </c>
      <c r="C28" s="5">
        <v>44490</v>
      </c>
      <c r="D28" s="4">
        <v>395</v>
      </c>
      <c r="E28" s="4" t="str">
        <f>VLOOKUP(A28,HOP!A:L,12,0)</f>
        <v>395.00</v>
      </c>
      <c r="F28" s="4" t="str">
        <f>VLOOKUP(A28,HOP!A:C,3,0)</f>
        <v>2278415</v>
      </c>
      <c r="G28" s="4">
        <f t="shared" si="0"/>
        <v>0</v>
      </c>
      <c r="H28" s="4" t="str">
        <f t="shared" si="1"/>
        <v>，2278415</v>
      </c>
      <c r="I28" s="4" t="str">
        <f>VLOOKUP(A28,HOP!A:T,20,0)</f>
        <v>直连</v>
      </c>
    </row>
    <row r="29" s="4" customFormat="1" hidden="1" spans="1:9">
      <c r="A29" s="4">
        <v>16573477853</v>
      </c>
      <c r="B29" s="5">
        <v>44485</v>
      </c>
      <c r="C29" s="5">
        <v>44488</v>
      </c>
      <c r="D29" s="4">
        <v>321</v>
      </c>
      <c r="E29" s="4" t="str">
        <f>VLOOKUP(A29,HOP!A:L,12,0)</f>
        <v>321.00</v>
      </c>
      <c r="F29" s="4" t="str">
        <f>VLOOKUP(A29,HOP!A:C,3,0)</f>
        <v>2278822</v>
      </c>
      <c r="G29" s="4">
        <f t="shared" si="0"/>
        <v>0</v>
      </c>
      <c r="H29" s="4" t="str">
        <f t="shared" si="1"/>
        <v>，2278822</v>
      </c>
      <c r="I29" s="4" t="str">
        <f>VLOOKUP(A29,HOP!A:T,20,0)</f>
        <v>直连</v>
      </c>
    </row>
    <row r="30" s="4" customFormat="1" hidden="1" spans="1:9">
      <c r="A30" s="4">
        <v>16593275655</v>
      </c>
      <c r="B30" s="5">
        <v>44488</v>
      </c>
      <c r="C30" s="5">
        <v>44490</v>
      </c>
      <c r="D30" s="4">
        <v>178</v>
      </c>
      <c r="E30" s="4" t="str">
        <f>VLOOKUP(A30,HOP!A:L,12,0)</f>
        <v>178.00</v>
      </c>
      <c r="F30" s="4" t="str">
        <f>VLOOKUP(A30,HOP!A:C,3,0)</f>
        <v>2279986</v>
      </c>
      <c r="G30" s="4">
        <f t="shared" si="0"/>
        <v>0</v>
      </c>
      <c r="H30" s="4" t="str">
        <f t="shared" si="1"/>
        <v>，2279986</v>
      </c>
      <c r="I30" s="4" t="str">
        <f>VLOOKUP(A30,HOP!A:T,20,0)</f>
        <v>直连</v>
      </c>
    </row>
    <row r="31" s="4" customFormat="1" hidden="1" spans="1:9">
      <c r="A31" s="4">
        <v>16593338599</v>
      </c>
      <c r="B31" s="5">
        <v>44491</v>
      </c>
      <c r="C31" s="5">
        <v>44493</v>
      </c>
      <c r="D31" s="4">
        <v>327</v>
      </c>
      <c r="E31" s="4" t="str">
        <f>VLOOKUP(A31,HOP!A:L,12,0)</f>
        <v>327.00</v>
      </c>
      <c r="F31" s="4" t="str">
        <f>VLOOKUP(A31,HOP!A:C,3,0)</f>
        <v>2280007</v>
      </c>
      <c r="G31" s="4">
        <f t="shared" si="0"/>
        <v>0</v>
      </c>
      <c r="H31" s="4" t="str">
        <f t="shared" si="1"/>
        <v>，2280007</v>
      </c>
      <c r="I31" s="4" t="str">
        <f>VLOOKUP(A31,HOP!A:T,20,0)</f>
        <v>直连</v>
      </c>
    </row>
    <row r="32" s="4" customFormat="1" hidden="1" spans="1:9">
      <c r="A32" s="4">
        <v>16601153081</v>
      </c>
      <c r="B32" s="5">
        <v>44488</v>
      </c>
      <c r="C32" s="5">
        <v>44490</v>
      </c>
      <c r="D32" s="4">
        <v>224</v>
      </c>
      <c r="E32" s="4" t="str">
        <f>VLOOKUP(A32,HOP!A:L,12,0)</f>
        <v>224.00</v>
      </c>
      <c r="F32" s="4" t="str">
        <f>VLOOKUP(A32,HOP!A:C,3,0)</f>
        <v>2280310</v>
      </c>
      <c r="G32" s="4">
        <f t="shared" si="0"/>
        <v>0</v>
      </c>
      <c r="H32" s="4" t="str">
        <f t="shared" si="1"/>
        <v>，2280310</v>
      </c>
      <c r="I32" s="4" t="str">
        <f>VLOOKUP(A32,HOP!A:T,20,0)</f>
        <v>直连</v>
      </c>
    </row>
    <row r="33" s="4" customFormat="1" spans="1:11">
      <c r="A33" s="4">
        <v>15722313650</v>
      </c>
      <c r="B33" s="5">
        <v>44478</v>
      </c>
      <c r="C33" s="5">
        <v>44480</v>
      </c>
      <c r="D33" s="6">
        <v>10.23</v>
      </c>
      <c r="E33" s="6" t="e">
        <f>VLOOKUP(A33,HOP!A:L,12,0)</f>
        <v>#N/A</v>
      </c>
      <c r="F33" s="6">
        <v>2186460</v>
      </c>
      <c r="G33" s="6" t="e">
        <f t="shared" si="0"/>
        <v>#N/A</v>
      </c>
      <c r="H33" s="6" t="str">
        <f t="shared" si="1"/>
        <v>，2186460</v>
      </c>
      <c r="I33" s="6" t="e">
        <f>VLOOKUP(A33,HOP!A:T,20,0)</f>
        <v>#N/A</v>
      </c>
      <c r="J33" s="6" t="s">
        <v>143</v>
      </c>
      <c r="K33" s="6"/>
    </row>
    <row r="34" s="4" customFormat="1" hidden="1" spans="1:9">
      <c r="A34" s="4">
        <v>16612792859</v>
      </c>
      <c r="B34" s="5">
        <v>44491</v>
      </c>
      <c r="C34" s="5">
        <v>44493</v>
      </c>
      <c r="D34" s="4">
        <v>158</v>
      </c>
      <c r="E34" s="4" t="str">
        <f>VLOOKUP(A34,HOP!A:L,12,0)</f>
        <v>158.00</v>
      </c>
      <c r="F34" s="4" t="str">
        <f>VLOOKUP(A34,HOP!A:C,3,0)</f>
        <v>2281029</v>
      </c>
      <c r="G34" s="4">
        <f t="shared" si="0"/>
        <v>0</v>
      </c>
      <c r="H34" s="4" t="str">
        <f t="shared" si="1"/>
        <v>，2281029</v>
      </c>
      <c r="I34" s="4" t="str">
        <f>VLOOKUP(A34,HOP!A:T,20,0)</f>
        <v>直连</v>
      </c>
    </row>
    <row r="35" s="4" customFormat="1" hidden="1" spans="1:9">
      <c r="A35" s="4">
        <v>16623847171</v>
      </c>
      <c r="B35" s="5">
        <v>44490</v>
      </c>
      <c r="C35" s="5">
        <v>44493</v>
      </c>
      <c r="D35" s="4">
        <v>403</v>
      </c>
      <c r="E35" s="4" t="str">
        <f>VLOOKUP(A35,HOP!A:L,12,0)</f>
        <v>403.00</v>
      </c>
      <c r="F35" s="4" t="str">
        <f>VLOOKUP(A35,HOP!A:C,3,0)</f>
        <v>2281377</v>
      </c>
      <c r="G35" s="4">
        <f t="shared" si="0"/>
        <v>0</v>
      </c>
      <c r="H35" s="4" t="str">
        <f t="shared" si="1"/>
        <v>，2281377</v>
      </c>
      <c r="I35" s="4" t="str">
        <f>VLOOKUP(A35,HOP!A:T,20,0)</f>
        <v>直连</v>
      </c>
    </row>
    <row r="36" s="4" customFormat="1" spans="1:11">
      <c r="A36" s="4">
        <v>15841077307</v>
      </c>
      <c r="B36" s="5">
        <v>44463</v>
      </c>
      <c r="C36" s="5">
        <v>44465</v>
      </c>
      <c r="D36" s="6">
        <v>7</v>
      </c>
      <c r="E36" s="6" t="e">
        <f>VLOOKUP(A36,HOP!A:L,12,0)</f>
        <v>#N/A</v>
      </c>
      <c r="F36" s="6">
        <v>2200823</v>
      </c>
      <c r="G36" s="6" t="e">
        <f t="shared" si="0"/>
        <v>#N/A</v>
      </c>
      <c r="H36" s="6" t="str">
        <f t="shared" si="1"/>
        <v>，2200823</v>
      </c>
      <c r="I36" s="6" t="e">
        <f>VLOOKUP(A36,HOP!A:T,20,0)</f>
        <v>#N/A</v>
      </c>
      <c r="J36" s="6" t="s">
        <v>144</v>
      </c>
      <c r="K36" s="6"/>
    </row>
    <row r="37" s="4" customFormat="1" spans="1:11">
      <c r="A37" s="4">
        <v>16317662488</v>
      </c>
      <c r="B37" s="5">
        <v>44458</v>
      </c>
      <c r="C37" s="5">
        <v>44460</v>
      </c>
      <c r="D37" s="6">
        <v>-330</v>
      </c>
      <c r="E37" s="6" t="e">
        <f>VLOOKUP(A37,HOP!A:L,12,0)</f>
        <v>#N/A</v>
      </c>
      <c r="F37" s="6">
        <v>2258709</v>
      </c>
      <c r="G37" s="6" t="e">
        <f t="shared" si="0"/>
        <v>#N/A</v>
      </c>
      <c r="H37" s="6" t="str">
        <f t="shared" si="1"/>
        <v>，2258709</v>
      </c>
      <c r="I37" s="6" t="e">
        <f>VLOOKUP(A37,HOP!A:T,20,0)</f>
        <v>#N/A</v>
      </c>
      <c r="J37" s="6" t="s">
        <v>145</v>
      </c>
      <c r="K37" s="6"/>
    </row>
    <row r="39" spans="4:4">
      <c r="D39" s="4">
        <f>SUM(D2:D38)</f>
        <v>8548.56</v>
      </c>
    </row>
    <row r="44" spans="1:4">
      <c r="A44" s="4" t="s">
        <v>146</v>
      </c>
      <c r="C44" s="4">
        <v>900</v>
      </c>
      <c r="D44" s="4">
        <v>29968.2</v>
      </c>
    </row>
    <row r="45" spans="1:4">
      <c r="A45" s="4" t="s">
        <v>147</v>
      </c>
      <c r="C45" s="4">
        <v>7648.56</v>
      </c>
      <c r="D45" s="4">
        <v>254681.75</v>
      </c>
    </row>
    <row r="46" spans="1:4">
      <c r="A46" s="4" t="s">
        <v>148</v>
      </c>
      <c r="C46" s="4">
        <f>SUBTOTAL(9,C44:C45)</f>
        <v>8548.56</v>
      </c>
      <c r="D46" s="4">
        <f>SUBTOTAL(9,D44:D45)</f>
        <v>284649.95</v>
      </c>
    </row>
    <row r="47" spans="1:1">
      <c r="A47" s="4" t="s">
        <v>149</v>
      </c>
    </row>
  </sheetData>
  <autoFilter ref="A1:XFD39">
    <filterColumn colId="3">
      <filters blank="1">
        <filter val="50"/>
        <filter val="350"/>
        <filter val="390"/>
        <filter val="395"/>
        <filter val="156"/>
        <filter val="396"/>
        <filter val="58"/>
        <filter val="158"/>
        <filter val="198"/>
        <filter val="399"/>
        <filter val="321"/>
        <filter val="62"/>
        <filter val="10.23"/>
        <filter val="224"/>
        <filter val="125"/>
        <filter val="366"/>
        <filter val="327"/>
        <filter val="-330"/>
        <filter val="121.33"/>
        <filter val="276"/>
        <filter val="336"/>
        <filter val="178"/>
        <filter val="200"/>
        <filter val="300"/>
        <filter val="900"/>
        <filter val="682"/>
        <filter val="403"/>
        <filter val="204"/>
        <filter val="86"/>
        <filter val="346"/>
        <filter val="8548.56"/>
        <filter val="7"/>
        <filter val="108"/>
        <filter val="208"/>
        <filter val="249"/>
        <filter val="289"/>
      </filters>
    </filterColumn>
    <filterColumn colId="6">
      <filters blank="1">
        <filter val="#N/A"/>
        <filter val="-13.6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150</v>
      </c>
      <c r="B1" s="2" t="s">
        <v>151</v>
      </c>
      <c r="C1" s="2" t="s">
        <v>152</v>
      </c>
      <c r="D1" s="2" t="s">
        <v>153</v>
      </c>
      <c r="E1" s="2" t="s">
        <v>13</v>
      </c>
      <c r="F1" s="2" t="s">
        <v>5</v>
      </c>
      <c r="G1" s="2" t="s">
        <v>6</v>
      </c>
      <c r="H1" s="2" t="s">
        <v>154</v>
      </c>
      <c r="I1" s="2" t="s">
        <v>155</v>
      </c>
      <c r="J1" s="2" t="s">
        <v>156</v>
      </c>
      <c r="K1" s="2" t="s">
        <v>157</v>
      </c>
      <c r="L1" s="2" t="s">
        <v>158</v>
      </c>
      <c r="M1" s="2" t="s">
        <v>159</v>
      </c>
      <c r="N1" s="2" t="s">
        <v>160</v>
      </c>
      <c r="O1" s="2" t="s">
        <v>161</v>
      </c>
      <c r="P1" s="2" t="s">
        <v>162</v>
      </c>
      <c r="Q1" s="2" t="s">
        <v>163</v>
      </c>
      <c r="R1" s="2" t="s">
        <v>164</v>
      </c>
      <c r="S1" s="2" t="s">
        <v>165</v>
      </c>
      <c r="T1" s="2" t="s">
        <v>166</v>
      </c>
    </row>
    <row r="2" s="1" customFormat="1" spans="1:20">
      <c r="A2" s="3">
        <v>16623847171</v>
      </c>
      <c r="B2" s="1" t="s">
        <v>167</v>
      </c>
      <c r="C2" s="1" t="s">
        <v>168</v>
      </c>
      <c r="D2" s="1" t="s">
        <v>169</v>
      </c>
      <c r="E2" s="1" t="s">
        <v>170</v>
      </c>
      <c r="F2" s="1" t="s">
        <v>167</v>
      </c>
      <c r="G2" s="1" t="s">
        <v>171</v>
      </c>
      <c r="H2" s="1" t="s">
        <v>172</v>
      </c>
      <c r="I2" s="1" t="s">
        <v>173</v>
      </c>
      <c r="J2" s="1" t="s">
        <v>29</v>
      </c>
      <c r="K2" s="1" t="s">
        <v>174</v>
      </c>
      <c r="L2" s="1" t="s">
        <v>174</v>
      </c>
      <c r="M2" s="1" t="s">
        <v>175</v>
      </c>
      <c r="N2" s="1" t="s">
        <v>175</v>
      </c>
      <c r="O2" s="1" t="s">
        <v>176</v>
      </c>
      <c r="P2" s="1" t="s">
        <v>177</v>
      </c>
      <c r="Q2" s="1" t="s">
        <v>178</v>
      </c>
      <c r="R2" s="1" t="s">
        <v>179</v>
      </c>
      <c r="S2" s="1" t="s">
        <v>180</v>
      </c>
      <c r="T2" s="1" t="s">
        <v>181</v>
      </c>
    </row>
    <row r="3" s="1" customFormat="1" spans="1:20">
      <c r="A3" s="3">
        <v>16612792859</v>
      </c>
      <c r="B3" s="1" t="s">
        <v>167</v>
      </c>
      <c r="C3" s="1" t="s">
        <v>182</v>
      </c>
      <c r="D3" s="1" t="s">
        <v>183</v>
      </c>
      <c r="E3" s="1" t="s">
        <v>184</v>
      </c>
      <c r="F3" s="1" t="s">
        <v>185</v>
      </c>
      <c r="G3" s="1" t="s">
        <v>171</v>
      </c>
      <c r="H3" s="1" t="s">
        <v>172</v>
      </c>
      <c r="I3" s="1" t="s">
        <v>186</v>
      </c>
      <c r="J3" s="1" t="s">
        <v>29</v>
      </c>
      <c r="K3" s="1" t="s">
        <v>187</v>
      </c>
      <c r="L3" s="1" t="s">
        <v>187</v>
      </c>
      <c r="M3" s="1" t="s">
        <v>175</v>
      </c>
      <c r="N3" s="1" t="s">
        <v>175</v>
      </c>
      <c r="O3" s="1" t="s">
        <v>176</v>
      </c>
      <c r="P3" s="1" t="s">
        <v>177</v>
      </c>
      <c r="Q3" s="1" t="s">
        <v>188</v>
      </c>
      <c r="R3" s="1" t="s">
        <v>179</v>
      </c>
      <c r="S3" s="1" t="s">
        <v>180</v>
      </c>
      <c r="T3" s="1" t="s">
        <v>181</v>
      </c>
    </row>
    <row r="4" s="1" customFormat="1" spans="1:20">
      <c r="A4" s="3">
        <v>16601153081</v>
      </c>
      <c r="B4" s="1" t="s">
        <v>189</v>
      </c>
      <c r="C4" s="1" t="s">
        <v>190</v>
      </c>
      <c r="D4" s="1" t="s">
        <v>191</v>
      </c>
      <c r="E4" s="1" t="s">
        <v>192</v>
      </c>
      <c r="F4" s="1" t="s">
        <v>189</v>
      </c>
      <c r="G4" s="1" t="s">
        <v>167</v>
      </c>
      <c r="H4" s="1" t="s">
        <v>172</v>
      </c>
      <c r="I4" s="1" t="s">
        <v>193</v>
      </c>
      <c r="J4" s="1" t="s">
        <v>29</v>
      </c>
      <c r="K4" s="1" t="s">
        <v>194</v>
      </c>
      <c r="L4" s="1" t="s">
        <v>194</v>
      </c>
      <c r="M4" s="1" t="s">
        <v>175</v>
      </c>
      <c r="N4" s="1" t="s">
        <v>175</v>
      </c>
      <c r="O4" s="1" t="s">
        <v>176</v>
      </c>
      <c r="P4" s="1" t="s">
        <v>177</v>
      </c>
      <c r="Q4" s="1" t="s">
        <v>195</v>
      </c>
      <c r="R4" s="1" t="s">
        <v>179</v>
      </c>
      <c r="S4" s="1" t="s">
        <v>180</v>
      </c>
      <c r="T4" s="1" t="s">
        <v>181</v>
      </c>
    </row>
    <row r="5" s="1" customFormat="1" spans="1:20">
      <c r="A5" s="3">
        <v>16593338599</v>
      </c>
      <c r="B5" s="1" t="s">
        <v>189</v>
      </c>
      <c r="C5" s="1" t="s">
        <v>196</v>
      </c>
      <c r="D5" s="1" t="s">
        <v>197</v>
      </c>
      <c r="E5" s="1" t="s">
        <v>198</v>
      </c>
      <c r="F5" s="1" t="s">
        <v>185</v>
      </c>
      <c r="G5" s="1" t="s">
        <v>171</v>
      </c>
      <c r="H5" s="1" t="s">
        <v>172</v>
      </c>
      <c r="I5" s="1" t="s">
        <v>199</v>
      </c>
      <c r="J5" s="1" t="s">
        <v>29</v>
      </c>
      <c r="K5" s="1" t="s">
        <v>200</v>
      </c>
      <c r="L5" s="1" t="s">
        <v>200</v>
      </c>
      <c r="M5" s="1" t="s">
        <v>175</v>
      </c>
      <c r="N5" s="1" t="s">
        <v>175</v>
      </c>
      <c r="O5" s="1" t="s">
        <v>176</v>
      </c>
      <c r="P5" s="1" t="s">
        <v>177</v>
      </c>
      <c r="Q5" s="1" t="s">
        <v>201</v>
      </c>
      <c r="R5" s="1" t="s">
        <v>179</v>
      </c>
      <c r="S5" s="1" t="s">
        <v>180</v>
      </c>
      <c r="T5" s="1" t="s">
        <v>181</v>
      </c>
    </row>
    <row r="6" s="1" customFormat="1" spans="1:20">
      <c r="A6" s="3">
        <v>16593275655</v>
      </c>
      <c r="B6" s="1" t="s">
        <v>189</v>
      </c>
      <c r="C6" s="1" t="s">
        <v>202</v>
      </c>
      <c r="D6" s="1" t="s">
        <v>203</v>
      </c>
      <c r="E6" s="1" t="s">
        <v>204</v>
      </c>
      <c r="F6" s="1" t="s">
        <v>189</v>
      </c>
      <c r="G6" s="1" t="s">
        <v>167</v>
      </c>
      <c r="H6" s="1" t="s">
        <v>172</v>
      </c>
      <c r="I6" s="1" t="s">
        <v>205</v>
      </c>
      <c r="J6" s="1" t="s">
        <v>29</v>
      </c>
      <c r="K6" s="1" t="s">
        <v>206</v>
      </c>
      <c r="L6" s="1" t="s">
        <v>206</v>
      </c>
      <c r="M6" s="1" t="s">
        <v>175</v>
      </c>
      <c r="N6" s="1" t="s">
        <v>175</v>
      </c>
      <c r="O6" s="1" t="s">
        <v>176</v>
      </c>
      <c r="P6" s="1" t="s">
        <v>177</v>
      </c>
      <c r="Q6" s="1" t="s">
        <v>207</v>
      </c>
      <c r="R6" s="1" t="s">
        <v>179</v>
      </c>
      <c r="S6" s="1" t="s">
        <v>180</v>
      </c>
      <c r="T6" s="1" t="s">
        <v>181</v>
      </c>
    </row>
    <row r="7" s="1" customFormat="1" spans="1:20">
      <c r="A7" s="3">
        <v>16573477853</v>
      </c>
      <c r="B7" s="1" t="s">
        <v>208</v>
      </c>
      <c r="C7" s="1" t="s">
        <v>209</v>
      </c>
      <c r="D7" s="1" t="s">
        <v>210</v>
      </c>
      <c r="E7" s="1" t="s">
        <v>211</v>
      </c>
      <c r="F7" s="1" t="s">
        <v>208</v>
      </c>
      <c r="G7" s="1" t="s">
        <v>189</v>
      </c>
      <c r="H7" s="1" t="s">
        <v>172</v>
      </c>
      <c r="I7" s="1" t="s">
        <v>212</v>
      </c>
      <c r="J7" s="1" t="s">
        <v>29</v>
      </c>
      <c r="K7" s="1" t="s">
        <v>213</v>
      </c>
      <c r="L7" s="1" t="s">
        <v>213</v>
      </c>
      <c r="M7" s="1" t="s">
        <v>175</v>
      </c>
      <c r="N7" s="1" t="s">
        <v>175</v>
      </c>
      <c r="O7" s="1" t="s">
        <v>176</v>
      </c>
      <c r="P7" s="1" t="s">
        <v>177</v>
      </c>
      <c r="Q7" s="1" t="s">
        <v>214</v>
      </c>
      <c r="R7" s="1" t="s">
        <v>179</v>
      </c>
      <c r="S7" s="1" t="s">
        <v>180</v>
      </c>
      <c r="T7" s="1" t="s">
        <v>181</v>
      </c>
    </row>
    <row r="8" s="1" customFormat="1" spans="1:20">
      <c r="A8" s="3">
        <v>16561991637</v>
      </c>
      <c r="B8" s="1" t="s">
        <v>208</v>
      </c>
      <c r="C8" s="1" t="s">
        <v>215</v>
      </c>
      <c r="D8" s="1" t="s">
        <v>216</v>
      </c>
      <c r="E8" s="1" t="s">
        <v>217</v>
      </c>
      <c r="F8" s="1" t="s">
        <v>208</v>
      </c>
      <c r="G8" s="1" t="s">
        <v>167</v>
      </c>
      <c r="H8" s="1" t="s">
        <v>172</v>
      </c>
      <c r="I8" s="1" t="s">
        <v>218</v>
      </c>
      <c r="J8" s="1" t="s">
        <v>29</v>
      </c>
      <c r="K8" s="1" t="s">
        <v>219</v>
      </c>
      <c r="L8" s="1" t="s">
        <v>219</v>
      </c>
      <c r="M8" s="1" t="s">
        <v>175</v>
      </c>
      <c r="N8" s="1" t="s">
        <v>175</v>
      </c>
      <c r="O8" s="1" t="s">
        <v>176</v>
      </c>
      <c r="P8" s="1" t="s">
        <v>177</v>
      </c>
      <c r="Q8" s="1" t="s">
        <v>220</v>
      </c>
      <c r="R8" s="1" t="s">
        <v>179</v>
      </c>
      <c r="S8" s="1" t="s">
        <v>180</v>
      </c>
      <c r="T8" s="1" t="s">
        <v>181</v>
      </c>
    </row>
    <row r="9" s="1" customFormat="1" spans="1:20">
      <c r="A9" s="3">
        <v>16561745745</v>
      </c>
      <c r="B9" s="1" t="s">
        <v>208</v>
      </c>
      <c r="C9" s="1" t="s">
        <v>221</v>
      </c>
      <c r="D9" s="1" t="s">
        <v>222</v>
      </c>
      <c r="E9" s="1" t="s">
        <v>223</v>
      </c>
      <c r="F9" s="1" t="s">
        <v>224</v>
      </c>
      <c r="G9" s="1" t="s">
        <v>185</v>
      </c>
      <c r="H9" s="1" t="s">
        <v>172</v>
      </c>
      <c r="I9" s="1" t="s">
        <v>225</v>
      </c>
      <c r="J9" s="1" t="s">
        <v>29</v>
      </c>
      <c r="K9" s="1" t="s">
        <v>226</v>
      </c>
      <c r="L9" s="1" t="s">
        <v>226</v>
      </c>
      <c r="M9" s="1" t="s">
        <v>175</v>
      </c>
      <c r="N9" s="1" t="s">
        <v>175</v>
      </c>
      <c r="O9" s="1" t="s">
        <v>176</v>
      </c>
      <c r="P9" s="1" t="s">
        <v>177</v>
      </c>
      <c r="Q9" s="1" t="s">
        <v>227</v>
      </c>
      <c r="R9" s="1" t="s">
        <v>179</v>
      </c>
      <c r="S9" s="1" t="s">
        <v>180</v>
      </c>
      <c r="T9" s="1" t="s">
        <v>181</v>
      </c>
    </row>
    <row r="10" s="1" customFormat="1" spans="1:20">
      <c r="A10" s="3">
        <v>16561540485</v>
      </c>
      <c r="B10" s="1" t="s">
        <v>208</v>
      </c>
      <c r="C10" s="1" t="s">
        <v>228</v>
      </c>
      <c r="D10" s="1" t="s">
        <v>203</v>
      </c>
      <c r="E10" s="1" t="s">
        <v>229</v>
      </c>
      <c r="F10" s="1" t="s">
        <v>208</v>
      </c>
      <c r="G10" s="1" t="s">
        <v>189</v>
      </c>
      <c r="H10" s="1" t="s">
        <v>172</v>
      </c>
      <c r="I10" s="1" t="s">
        <v>230</v>
      </c>
      <c r="J10" s="1" t="s">
        <v>29</v>
      </c>
      <c r="K10" s="1" t="s">
        <v>231</v>
      </c>
      <c r="L10" s="1" t="s">
        <v>231</v>
      </c>
      <c r="M10" s="1" t="s">
        <v>175</v>
      </c>
      <c r="N10" s="1" t="s">
        <v>175</v>
      </c>
      <c r="O10" s="1" t="s">
        <v>176</v>
      </c>
      <c r="P10" s="1" t="s">
        <v>177</v>
      </c>
      <c r="Q10" s="1" t="s">
        <v>232</v>
      </c>
      <c r="R10" s="1" t="s">
        <v>179</v>
      </c>
      <c r="S10" s="1" t="s">
        <v>180</v>
      </c>
      <c r="T10" s="1" t="s">
        <v>181</v>
      </c>
    </row>
    <row r="11" s="1" customFormat="1" spans="1:20">
      <c r="A11" s="3">
        <v>16561415717</v>
      </c>
      <c r="B11" s="1" t="s">
        <v>208</v>
      </c>
      <c r="C11" s="1" t="s">
        <v>233</v>
      </c>
      <c r="D11" s="1" t="s">
        <v>234</v>
      </c>
      <c r="E11" s="1" t="s">
        <v>235</v>
      </c>
      <c r="F11" s="1" t="s">
        <v>236</v>
      </c>
      <c r="G11" s="1" t="s">
        <v>171</v>
      </c>
      <c r="H11" s="1" t="s">
        <v>172</v>
      </c>
      <c r="I11" s="1" t="s">
        <v>237</v>
      </c>
      <c r="J11" s="1" t="s">
        <v>29</v>
      </c>
      <c r="K11" s="1" t="s">
        <v>238</v>
      </c>
      <c r="L11" s="1" t="s">
        <v>238</v>
      </c>
      <c r="M11" s="1" t="s">
        <v>175</v>
      </c>
      <c r="N11" s="1" t="s">
        <v>175</v>
      </c>
      <c r="O11" s="1" t="s">
        <v>176</v>
      </c>
      <c r="P11" s="1" t="s">
        <v>177</v>
      </c>
      <c r="Q11" s="1" t="s">
        <v>239</v>
      </c>
      <c r="R11" s="1" t="s">
        <v>179</v>
      </c>
      <c r="S11" s="1" t="s">
        <v>180</v>
      </c>
      <c r="T11" s="1" t="s">
        <v>181</v>
      </c>
    </row>
    <row r="12" s="1" customFormat="1" spans="1:20">
      <c r="A12" s="3">
        <v>16560882275</v>
      </c>
      <c r="B12" s="1" t="s">
        <v>240</v>
      </c>
      <c r="C12" s="1" t="s">
        <v>241</v>
      </c>
      <c r="D12" s="1" t="s">
        <v>183</v>
      </c>
      <c r="E12" s="1" t="s">
        <v>242</v>
      </c>
      <c r="F12" s="1" t="s">
        <v>185</v>
      </c>
      <c r="G12" s="1" t="s">
        <v>171</v>
      </c>
      <c r="H12" s="1" t="s">
        <v>172</v>
      </c>
      <c r="I12" s="1" t="s">
        <v>243</v>
      </c>
      <c r="J12" s="1" t="s">
        <v>29</v>
      </c>
      <c r="K12" s="1" t="s">
        <v>244</v>
      </c>
      <c r="L12" s="1" t="s">
        <v>244</v>
      </c>
      <c r="M12" s="1" t="s">
        <v>175</v>
      </c>
      <c r="N12" s="1" t="s">
        <v>175</v>
      </c>
      <c r="O12" s="1" t="s">
        <v>176</v>
      </c>
      <c r="P12" s="1" t="s">
        <v>177</v>
      </c>
      <c r="Q12" s="1" t="s">
        <v>245</v>
      </c>
      <c r="R12" s="1" t="s">
        <v>179</v>
      </c>
      <c r="S12" s="1" t="s">
        <v>180</v>
      </c>
      <c r="T12" s="1" t="s">
        <v>181</v>
      </c>
    </row>
    <row r="13" s="1" customFormat="1" spans="1:20">
      <c r="A13" s="3">
        <v>16560093410</v>
      </c>
      <c r="B13" s="1" t="s">
        <v>240</v>
      </c>
      <c r="C13" s="1" t="s">
        <v>246</v>
      </c>
      <c r="D13" s="1" t="s">
        <v>247</v>
      </c>
      <c r="E13" s="1" t="s">
        <v>248</v>
      </c>
      <c r="F13" s="1" t="s">
        <v>249</v>
      </c>
      <c r="G13" s="1" t="s">
        <v>185</v>
      </c>
      <c r="H13" s="1" t="s">
        <v>172</v>
      </c>
      <c r="I13" s="1" t="s">
        <v>250</v>
      </c>
      <c r="J13" s="1" t="s">
        <v>29</v>
      </c>
      <c r="K13" s="1" t="s">
        <v>251</v>
      </c>
      <c r="L13" s="1" t="s">
        <v>251</v>
      </c>
      <c r="M13" s="1" t="s">
        <v>175</v>
      </c>
      <c r="N13" s="1" t="s">
        <v>175</v>
      </c>
      <c r="O13" s="1" t="s">
        <v>176</v>
      </c>
      <c r="P13" s="1" t="s">
        <v>177</v>
      </c>
      <c r="Q13" s="1" t="s">
        <v>252</v>
      </c>
      <c r="R13" s="1" t="s">
        <v>179</v>
      </c>
      <c r="S13" s="1" t="s">
        <v>180</v>
      </c>
      <c r="T13" s="1" t="s">
        <v>181</v>
      </c>
    </row>
    <row r="14" s="1" customFormat="1" spans="1:20">
      <c r="A14" s="3">
        <v>16559358694</v>
      </c>
      <c r="B14" s="1" t="s">
        <v>240</v>
      </c>
      <c r="C14" s="1" t="s">
        <v>253</v>
      </c>
      <c r="D14" s="1" t="s">
        <v>254</v>
      </c>
      <c r="E14" s="1" t="s">
        <v>255</v>
      </c>
      <c r="F14" s="1" t="s">
        <v>185</v>
      </c>
      <c r="G14" s="1" t="s">
        <v>171</v>
      </c>
      <c r="H14" s="1" t="s">
        <v>172</v>
      </c>
      <c r="I14" s="1" t="s">
        <v>256</v>
      </c>
      <c r="J14" s="1" t="s">
        <v>29</v>
      </c>
      <c r="K14" s="1" t="s">
        <v>257</v>
      </c>
      <c r="L14" s="1" t="s">
        <v>257</v>
      </c>
      <c r="M14" s="1" t="s">
        <v>175</v>
      </c>
      <c r="N14" s="1" t="s">
        <v>175</v>
      </c>
      <c r="O14" s="1" t="s">
        <v>176</v>
      </c>
      <c r="P14" s="1" t="s">
        <v>177</v>
      </c>
      <c r="Q14" s="1" t="s">
        <v>258</v>
      </c>
      <c r="R14" s="1" t="s">
        <v>179</v>
      </c>
      <c r="S14" s="1" t="s">
        <v>180</v>
      </c>
      <c r="T14" s="1" t="s">
        <v>259</v>
      </c>
    </row>
    <row r="15" s="1" customFormat="1" spans="1:20">
      <c r="A15" s="3">
        <v>16549730526</v>
      </c>
      <c r="B15" s="1" t="s">
        <v>240</v>
      </c>
      <c r="C15" s="1" t="s">
        <v>260</v>
      </c>
      <c r="D15" s="1" t="s">
        <v>247</v>
      </c>
      <c r="E15" s="1" t="s">
        <v>261</v>
      </c>
      <c r="F15" s="1" t="s">
        <v>208</v>
      </c>
      <c r="G15" s="1" t="s">
        <v>236</v>
      </c>
      <c r="H15" s="1" t="s">
        <v>172</v>
      </c>
      <c r="I15" s="1" t="s">
        <v>262</v>
      </c>
      <c r="J15" s="1" t="s">
        <v>29</v>
      </c>
      <c r="K15" s="1" t="s">
        <v>263</v>
      </c>
      <c r="L15" s="1" t="s">
        <v>263</v>
      </c>
      <c r="M15" s="1" t="s">
        <v>175</v>
      </c>
      <c r="N15" s="1" t="s">
        <v>175</v>
      </c>
      <c r="O15" s="1" t="s">
        <v>176</v>
      </c>
      <c r="P15" s="1" t="s">
        <v>177</v>
      </c>
      <c r="Q15" s="1" t="s">
        <v>264</v>
      </c>
      <c r="R15" s="1" t="s">
        <v>179</v>
      </c>
      <c r="S15" s="1" t="s">
        <v>180</v>
      </c>
      <c r="T15" s="1" t="s">
        <v>181</v>
      </c>
    </row>
    <row r="16" s="1" customFormat="1" spans="1:20">
      <c r="A16" s="3">
        <v>16540344295</v>
      </c>
      <c r="B16" s="1" t="s">
        <v>265</v>
      </c>
      <c r="C16" s="1" t="s">
        <v>266</v>
      </c>
      <c r="D16" s="1" t="s">
        <v>267</v>
      </c>
      <c r="E16" s="1" t="s">
        <v>268</v>
      </c>
      <c r="F16" s="1" t="s">
        <v>240</v>
      </c>
      <c r="G16" s="1" t="s">
        <v>236</v>
      </c>
      <c r="H16" s="1" t="s">
        <v>172</v>
      </c>
      <c r="I16" s="1" t="s">
        <v>269</v>
      </c>
      <c r="J16" s="1" t="s">
        <v>29</v>
      </c>
      <c r="K16" s="1" t="s">
        <v>270</v>
      </c>
      <c r="L16" s="1" t="s">
        <v>270</v>
      </c>
      <c r="M16" s="1" t="s">
        <v>175</v>
      </c>
      <c r="N16" s="1" t="s">
        <v>175</v>
      </c>
      <c r="O16" s="1" t="s">
        <v>176</v>
      </c>
      <c r="P16" s="1" t="s">
        <v>177</v>
      </c>
      <c r="Q16" s="1" t="s">
        <v>271</v>
      </c>
      <c r="R16" s="1" t="s">
        <v>179</v>
      </c>
      <c r="S16" s="1" t="s">
        <v>180</v>
      </c>
      <c r="T16" s="1" t="s">
        <v>181</v>
      </c>
    </row>
    <row r="17" s="1" customFormat="1" spans="1:20">
      <c r="A17" s="3">
        <v>16540305622</v>
      </c>
      <c r="B17" s="1" t="s">
        <v>265</v>
      </c>
      <c r="C17" s="1" t="s">
        <v>272</v>
      </c>
      <c r="D17" s="1" t="s">
        <v>273</v>
      </c>
      <c r="E17" s="1" t="s">
        <v>274</v>
      </c>
      <c r="F17" s="1" t="s">
        <v>224</v>
      </c>
      <c r="G17" s="1" t="s">
        <v>249</v>
      </c>
      <c r="H17" s="1" t="s">
        <v>172</v>
      </c>
      <c r="I17" s="1" t="s">
        <v>275</v>
      </c>
      <c r="J17" s="1" t="s">
        <v>29</v>
      </c>
      <c r="K17" s="1" t="s">
        <v>276</v>
      </c>
      <c r="L17" s="1" t="s">
        <v>276</v>
      </c>
      <c r="M17" s="1" t="s">
        <v>175</v>
      </c>
      <c r="N17" s="1" t="s">
        <v>175</v>
      </c>
      <c r="O17" s="1" t="s">
        <v>176</v>
      </c>
      <c r="P17" s="1" t="s">
        <v>177</v>
      </c>
      <c r="Q17" s="1" t="s">
        <v>277</v>
      </c>
      <c r="R17" s="1" t="s">
        <v>179</v>
      </c>
      <c r="S17" s="1" t="s">
        <v>180</v>
      </c>
      <c r="T17" s="1" t="s">
        <v>181</v>
      </c>
    </row>
    <row r="18" s="1" customFormat="1" spans="1:20">
      <c r="A18" s="3">
        <v>16539815562</v>
      </c>
      <c r="B18" s="1" t="s">
        <v>278</v>
      </c>
      <c r="C18" s="1" t="s">
        <v>279</v>
      </c>
      <c r="D18" s="1" t="s">
        <v>280</v>
      </c>
      <c r="E18" s="1" t="s">
        <v>281</v>
      </c>
      <c r="F18" s="1" t="s">
        <v>224</v>
      </c>
      <c r="G18" s="1" t="s">
        <v>189</v>
      </c>
      <c r="H18" s="1" t="s">
        <v>172</v>
      </c>
      <c r="I18" s="1" t="s">
        <v>282</v>
      </c>
      <c r="J18" s="1" t="s">
        <v>29</v>
      </c>
      <c r="K18" s="1" t="s">
        <v>283</v>
      </c>
      <c r="L18" s="1" t="s">
        <v>283</v>
      </c>
      <c r="M18" s="1" t="s">
        <v>175</v>
      </c>
      <c r="N18" s="1" t="s">
        <v>175</v>
      </c>
      <c r="O18" s="1" t="s">
        <v>176</v>
      </c>
      <c r="P18" s="1" t="s">
        <v>177</v>
      </c>
      <c r="Q18" s="1" t="s">
        <v>284</v>
      </c>
      <c r="R18" s="1" t="s">
        <v>179</v>
      </c>
      <c r="S18" s="1" t="s">
        <v>180</v>
      </c>
      <c r="T18" s="1" t="s">
        <v>181</v>
      </c>
    </row>
    <row r="19" s="1" customFormat="1" spans="1:20">
      <c r="A19" s="3">
        <v>16531402449</v>
      </c>
      <c r="B19" s="1" t="s">
        <v>278</v>
      </c>
      <c r="C19" s="1" t="s">
        <v>285</v>
      </c>
      <c r="D19" s="1" t="s">
        <v>286</v>
      </c>
      <c r="E19" s="1" t="s">
        <v>287</v>
      </c>
      <c r="F19" s="1" t="s">
        <v>278</v>
      </c>
      <c r="G19" s="1" t="s">
        <v>236</v>
      </c>
      <c r="H19" s="1" t="s">
        <v>172</v>
      </c>
      <c r="I19" s="1" t="s">
        <v>288</v>
      </c>
      <c r="J19" s="1" t="s">
        <v>29</v>
      </c>
      <c r="K19" s="1" t="s">
        <v>289</v>
      </c>
      <c r="L19" s="1" t="s">
        <v>289</v>
      </c>
      <c r="M19" s="1" t="s">
        <v>175</v>
      </c>
      <c r="N19" s="1" t="s">
        <v>175</v>
      </c>
      <c r="O19" s="1" t="s">
        <v>176</v>
      </c>
      <c r="P19" s="1" t="s">
        <v>177</v>
      </c>
      <c r="Q19" s="1" t="s">
        <v>290</v>
      </c>
      <c r="R19" s="1" t="s">
        <v>179</v>
      </c>
      <c r="S19" s="1" t="s">
        <v>180</v>
      </c>
      <c r="T19" s="1" t="s">
        <v>181</v>
      </c>
    </row>
    <row r="20" s="1" customFormat="1" spans="1:20">
      <c r="A20" s="3">
        <v>16528879088</v>
      </c>
      <c r="B20" s="1" t="s">
        <v>291</v>
      </c>
      <c r="C20" s="1" t="s">
        <v>292</v>
      </c>
      <c r="D20" s="1" t="s">
        <v>293</v>
      </c>
      <c r="E20" s="1" t="s">
        <v>294</v>
      </c>
      <c r="F20" s="1" t="s">
        <v>185</v>
      </c>
      <c r="G20" s="1" t="s">
        <v>171</v>
      </c>
      <c r="H20" s="1" t="s">
        <v>172</v>
      </c>
      <c r="I20" s="1" t="s">
        <v>295</v>
      </c>
      <c r="J20" s="1" t="s">
        <v>29</v>
      </c>
      <c r="K20" s="1" t="s">
        <v>296</v>
      </c>
      <c r="L20" s="1" t="s">
        <v>296</v>
      </c>
      <c r="M20" s="1" t="s">
        <v>175</v>
      </c>
      <c r="N20" s="1" t="s">
        <v>175</v>
      </c>
      <c r="O20" s="1" t="s">
        <v>176</v>
      </c>
      <c r="P20" s="1" t="s">
        <v>177</v>
      </c>
      <c r="Q20" s="1" t="s">
        <v>297</v>
      </c>
      <c r="R20" s="1" t="s">
        <v>179</v>
      </c>
      <c r="S20" s="1" t="s">
        <v>180</v>
      </c>
      <c r="T20" s="1" t="s">
        <v>181</v>
      </c>
    </row>
    <row r="21" s="1" customFormat="1" spans="1:20">
      <c r="A21" s="3">
        <v>16499103219</v>
      </c>
      <c r="B21" s="1" t="s">
        <v>298</v>
      </c>
      <c r="C21" s="1" t="s">
        <v>299</v>
      </c>
      <c r="D21" s="1" t="s">
        <v>300</v>
      </c>
      <c r="E21" s="1" t="s">
        <v>301</v>
      </c>
      <c r="F21" s="1" t="s">
        <v>167</v>
      </c>
      <c r="G21" s="1" t="s">
        <v>302</v>
      </c>
      <c r="H21" s="1" t="s">
        <v>172</v>
      </c>
      <c r="I21" s="1" t="s">
        <v>303</v>
      </c>
      <c r="J21" s="1" t="s">
        <v>29</v>
      </c>
      <c r="K21" s="1" t="s">
        <v>304</v>
      </c>
      <c r="L21" s="1" t="s">
        <v>304</v>
      </c>
      <c r="M21" s="1" t="s">
        <v>175</v>
      </c>
      <c r="N21" s="1" t="s">
        <v>175</v>
      </c>
      <c r="O21" s="1" t="s">
        <v>176</v>
      </c>
      <c r="P21" s="1" t="s">
        <v>177</v>
      </c>
      <c r="Q21" s="1" t="s">
        <v>305</v>
      </c>
      <c r="R21" s="1" t="s">
        <v>179</v>
      </c>
      <c r="S21" s="1" t="s">
        <v>180</v>
      </c>
      <c r="T21" s="1" t="s">
        <v>181</v>
      </c>
    </row>
    <row r="22" s="1" customFormat="1" spans="1:20">
      <c r="A22" s="3">
        <v>16487240961</v>
      </c>
      <c r="B22" s="1" t="s">
        <v>306</v>
      </c>
      <c r="C22" s="1" t="s">
        <v>307</v>
      </c>
      <c r="D22" s="1" t="s">
        <v>308</v>
      </c>
      <c r="E22" s="1" t="s">
        <v>309</v>
      </c>
      <c r="F22" s="1" t="s">
        <v>208</v>
      </c>
      <c r="G22" s="1" t="s">
        <v>236</v>
      </c>
      <c r="H22" s="1" t="s">
        <v>172</v>
      </c>
      <c r="I22" s="1" t="s">
        <v>310</v>
      </c>
      <c r="J22" s="1" t="s">
        <v>29</v>
      </c>
      <c r="K22" s="1" t="s">
        <v>311</v>
      </c>
      <c r="L22" s="1" t="s">
        <v>311</v>
      </c>
      <c r="M22" s="1" t="s">
        <v>175</v>
      </c>
      <c r="N22" s="1" t="s">
        <v>175</v>
      </c>
      <c r="O22" s="1" t="s">
        <v>176</v>
      </c>
      <c r="P22" s="1" t="s">
        <v>177</v>
      </c>
      <c r="Q22" s="1" t="s">
        <v>312</v>
      </c>
      <c r="R22" s="1" t="s">
        <v>179</v>
      </c>
      <c r="S22" s="1" t="s">
        <v>180</v>
      </c>
      <c r="T22" s="1" t="s">
        <v>181</v>
      </c>
    </row>
    <row r="23" s="1" customFormat="1" spans="1:20">
      <c r="A23" s="3">
        <v>16486467021</v>
      </c>
      <c r="B23" s="1" t="s">
        <v>306</v>
      </c>
      <c r="C23" s="1" t="s">
        <v>313</v>
      </c>
      <c r="D23" s="1" t="s">
        <v>314</v>
      </c>
      <c r="E23" s="1" t="s">
        <v>315</v>
      </c>
      <c r="F23" s="1" t="s">
        <v>249</v>
      </c>
      <c r="G23" s="1" t="s">
        <v>185</v>
      </c>
      <c r="H23" s="1" t="s">
        <v>172</v>
      </c>
      <c r="I23" s="1" t="s">
        <v>316</v>
      </c>
      <c r="J23" s="1" t="s">
        <v>29</v>
      </c>
      <c r="K23" s="1" t="s">
        <v>317</v>
      </c>
      <c r="L23" s="1" t="s">
        <v>317</v>
      </c>
      <c r="M23" s="1" t="s">
        <v>175</v>
      </c>
      <c r="N23" s="1" t="s">
        <v>175</v>
      </c>
      <c r="O23" s="1" t="s">
        <v>176</v>
      </c>
      <c r="P23" s="1" t="s">
        <v>177</v>
      </c>
      <c r="Q23" s="1" t="s">
        <v>318</v>
      </c>
      <c r="R23" s="1" t="s">
        <v>179</v>
      </c>
      <c r="S23" s="1" t="s">
        <v>180</v>
      </c>
      <c r="T23" s="1" t="s">
        <v>181</v>
      </c>
    </row>
    <row r="24" s="1" customFormat="1" spans="1:20">
      <c r="A24" s="3">
        <v>16461661473</v>
      </c>
      <c r="B24" s="1" t="s">
        <v>319</v>
      </c>
      <c r="C24" s="1" t="s">
        <v>320</v>
      </c>
      <c r="D24" s="1" t="s">
        <v>321</v>
      </c>
      <c r="E24" s="1" t="s">
        <v>322</v>
      </c>
      <c r="F24" s="1" t="s">
        <v>167</v>
      </c>
      <c r="G24" s="1" t="s">
        <v>302</v>
      </c>
      <c r="H24" s="1" t="s">
        <v>172</v>
      </c>
      <c r="I24" s="1" t="s">
        <v>323</v>
      </c>
      <c r="J24" s="1" t="s">
        <v>29</v>
      </c>
      <c r="K24" s="1" t="s">
        <v>324</v>
      </c>
      <c r="L24" s="1" t="s">
        <v>324</v>
      </c>
      <c r="M24" s="1" t="s">
        <v>175</v>
      </c>
      <c r="N24" s="1" t="s">
        <v>175</v>
      </c>
      <c r="O24" s="1" t="s">
        <v>176</v>
      </c>
      <c r="P24" s="1" t="s">
        <v>177</v>
      </c>
      <c r="Q24" s="1" t="s">
        <v>325</v>
      </c>
      <c r="R24" s="1" t="s">
        <v>179</v>
      </c>
      <c r="S24" s="1" t="s">
        <v>180</v>
      </c>
      <c r="T24" s="1" t="s">
        <v>181</v>
      </c>
    </row>
    <row r="25" s="1" customFormat="1" spans="1:20">
      <c r="A25" s="3">
        <v>16460059759</v>
      </c>
      <c r="B25" s="1" t="s">
        <v>319</v>
      </c>
      <c r="C25" s="1" t="s">
        <v>326</v>
      </c>
      <c r="D25" s="1" t="s">
        <v>327</v>
      </c>
      <c r="E25" s="1" t="s">
        <v>328</v>
      </c>
      <c r="F25" s="1" t="s">
        <v>167</v>
      </c>
      <c r="G25" s="1" t="s">
        <v>302</v>
      </c>
      <c r="H25" s="1" t="s">
        <v>172</v>
      </c>
      <c r="I25" s="1" t="s">
        <v>329</v>
      </c>
      <c r="J25" s="1" t="s">
        <v>29</v>
      </c>
      <c r="K25" s="1" t="s">
        <v>330</v>
      </c>
      <c r="L25" s="1" t="s">
        <v>330</v>
      </c>
      <c r="M25" s="1" t="s">
        <v>175</v>
      </c>
      <c r="N25" s="1" t="s">
        <v>175</v>
      </c>
      <c r="O25" s="1" t="s">
        <v>176</v>
      </c>
      <c r="P25" s="1" t="s">
        <v>177</v>
      </c>
      <c r="Q25" s="1" t="s">
        <v>331</v>
      </c>
      <c r="R25" s="1" t="s">
        <v>179</v>
      </c>
      <c r="S25" s="1" t="s">
        <v>180</v>
      </c>
      <c r="T25" s="1" t="s">
        <v>181</v>
      </c>
    </row>
    <row r="26" s="1" customFormat="1" spans="1:20">
      <c r="A26" s="3">
        <v>16434286457</v>
      </c>
      <c r="B26" s="1" t="s">
        <v>332</v>
      </c>
      <c r="C26" s="1" t="s">
        <v>333</v>
      </c>
      <c r="D26" s="1" t="s">
        <v>334</v>
      </c>
      <c r="E26" s="1" t="s">
        <v>335</v>
      </c>
      <c r="F26" s="1" t="s">
        <v>185</v>
      </c>
      <c r="G26" s="1" t="s">
        <v>171</v>
      </c>
      <c r="H26" s="1" t="s">
        <v>172</v>
      </c>
      <c r="I26" s="1" t="s">
        <v>336</v>
      </c>
      <c r="J26" s="1" t="s">
        <v>29</v>
      </c>
      <c r="K26" s="1" t="s">
        <v>337</v>
      </c>
      <c r="L26" s="1" t="s">
        <v>337</v>
      </c>
      <c r="M26" s="1" t="s">
        <v>175</v>
      </c>
      <c r="N26" s="1" t="s">
        <v>175</v>
      </c>
      <c r="O26" s="1" t="s">
        <v>176</v>
      </c>
      <c r="P26" s="1" t="s">
        <v>177</v>
      </c>
      <c r="Q26" s="1" t="s">
        <v>338</v>
      </c>
      <c r="R26" s="1" t="s">
        <v>179</v>
      </c>
      <c r="S26" s="1" t="s">
        <v>180</v>
      </c>
      <c r="T26" s="1" t="s">
        <v>181</v>
      </c>
    </row>
    <row r="27" s="1" customFormat="1" spans="1:20">
      <c r="A27" s="3">
        <v>16343510886</v>
      </c>
      <c r="B27" s="1" t="s">
        <v>339</v>
      </c>
      <c r="C27" s="1" t="s">
        <v>340</v>
      </c>
      <c r="D27" s="1" t="s">
        <v>341</v>
      </c>
      <c r="E27" s="1" t="s">
        <v>342</v>
      </c>
      <c r="F27" s="1" t="s">
        <v>167</v>
      </c>
      <c r="G27" s="1" t="s">
        <v>302</v>
      </c>
      <c r="H27" s="1" t="s">
        <v>172</v>
      </c>
      <c r="I27" s="1" t="s">
        <v>343</v>
      </c>
      <c r="J27" s="1" t="s">
        <v>29</v>
      </c>
      <c r="K27" s="1" t="s">
        <v>344</v>
      </c>
      <c r="L27" s="1" t="s">
        <v>344</v>
      </c>
      <c r="M27" s="1" t="s">
        <v>175</v>
      </c>
      <c r="N27" s="1" t="s">
        <v>175</v>
      </c>
      <c r="O27" s="1" t="s">
        <v>176</v>
      </c>
      <c r="P27" s="1" t="s">
        <v>177</v>
      </c>
      <c r="Q27" s="1" t="s">
        <v>345</v>
      </c>
      <c r="R27" s="1" t="s">
        <v>179</v>
      </c>
      <c r="S27" s="1" t="s">
        <v>180</v>
      </c>
      <c r="T27" s="1" t="s">
        <v>181</v>
      </c>
    </row>
    <row r="28" s="1" customFormat="1" spans="1:20">
      <c r="A28" s="3">
        <v>16264046835</v>
      </c>
      <c r="B28" s="1" t="s">
        <v>346</v>
      </c>
      <c r="C28" s="1" t="s">
        <v>347</v>
      </c>
      <c r="D28" s="1" t="s">
        <v>348</v>
      </c>
      <c r="E28" s="1" t="s">
        <v>349</v>
      </c>
      <c r="F28" s="1" t="s">
        <v>167</v>
      </c>
      <c r="G28" s="1" t="s">
        <v>302</v>
      </c>
      <c r="H28" s="1" t="s">
        <v>172</v>
      </c>
      <c r="I28" s="1" t="s">
        <v>350</v>
      </c>
      <c r="J28" s="1" t="s">
        <v>29</v>
      </c>
      <c r="K28" s="1" t="s">
        <v>351</v>
      </c>
      <c r="L28" s="1" t="s">
        <v>351</v>
      </c>
      <c r="M28" s="1" t="s">
        <v>175</v>
      </c>
      <c r="N28" s="1" t="s">
        <v>175</v>
      </c>
      <c r="O28" s="1" t="s">
        <v>176</v>
      </c>
      <c r="P28" s="1" t="s">
        <v>177</v>
      </c>
      <c r="Q28" s="1" t="s">
        <v>352</v>
      </c>
      <c r="R28" s="1" t="s">
        <v>179</v>
      </c>
      <c r="S28" s="1" t="s">
        <v>180</v>
      </c>
      <c r="T28" s="1" t="s">
        <v>181</v>
      </c>
    </row>
    <row r="29" s="1" customFormat="1" spans="1:20">
      <c r="A29" s="3">
        <v>16254002574</v>
      </c>
      <c r="B29" s="1" t="s">
        <v>353</v>
      </c>
      <c r="C29" s="1" t="s">
        <v>354</v>
      </c>
      <c r="D29" s="1" t="s">
        <v>355</v>
      </c>
      <c r="E29" s="1" t="s">
        <v>356</v>
      </c>
      <c r="F29" s="1" t="s">
        <v>224</v>
      </c>
      <c r="G29" s="1" t="s">
        <v>189</v>
      </c>
      <c r="H29" s="1" t="s">
        <v>172</v>
      </c>
      <c r="I29" s="1" t="s">
        <v>357</v>
      </c>
      <c r="J29" s="1" t="s">
        <v>29</v>
      </c>
      <c r="K29" s="1" t="s">
        <v>358</v>
      </c>
      <c r="L29" s="1" t="s">
        <v>358</v>
      </c>
      <c r="M29" s="1" t="s">
        <v>175</v>
      </c>
      <c r="N29" s="1" t="s">
        <v>175</v>
      </c>
      <c r="O29" s="1" t="s">
        <v>176</v>
      </c>
      <c r="P29" s="1" t="s">
        <v>177</v>
      </c>
      <c r="Q29" s="1" t="s">
        <v>359</v>
      </c>
      <c r="R29" s="1" t="s">
        <v>179</v>
      </c>
      <c r="S29" s="1" t="s">
        <v>180</v>
      </c>
      <c r="T29" s="1" t="s">
        <v>181</v>
      </c>
    </row>
    <row r="30" s="1" customFormat="1" spans="1:20">
      <c r="A30" s="3">
        <v>16240080820</v>
      </c>
      <c r="B30" s="1" t="s">
        <v>360</v>
      </c>
      <c r="C30" s="1" t="s">
        <v>361</v>
      </c>
      <c r="D30" s="1" t="s">
        <v>362</v>
      </c>
      <c r="E30" s="1" t="s">
        <v>363</v>
      </c>
      <c r="F30" s="1" t="s">
        <v>185</v>
      </c>
      <c r="G30" s="1" t="s">
        <v>171</v>
      </c>
      <c r="H30" s="1" t="s">
        <v>172</v>
      </c>
      <c r="I30" s="1" t="s">
        <v>364</v>
      </c>
      <c r="J30" s="1" t="s">
        <v>29</v>
      </c>
      <c r="K30" s="1" t="s">
        <v>365</v>
      </c>
      <c r="L30" s="1" t="s">
        <v>365</v>
      </c>
      <c r="M30" s="1" t="s">
        <v>175</v>
      </c>
      <c r="N30" s="1" t="s">
        <v>175</v>
      </c>
      <c r="O30" s="1" t="s">
        <v>176</v>
      </c>
      <c r="P30" s="1" t="s">
        <v>177</v>
      </c>
      <c r="Q30" s="1" t="s">
        <v>366</v>
      </c>
      <c r="R30" s="1" t="s">
        <v>179</v>
      </c>
      <c r="S30" s="1" t="s">
        <v>180</v>
      </c>
      <c r="T30" s="1" t="s">
        <v>181</v>
      </c>
    </row>
    <row r="31" s="1" customFormat="1" spans="1:20">
      <c r="A31" s="3">
        <v>16204524897</v>
      </c>
      <c r="B31" s="1" t="s">
        <v>367</v>
      </c>
      <c r="C31" s="1" t="s">
        <v>368</v>
      </c>
      <c r="D31" s="1" t="s">
        <v>369</v>
      </c>
      <c r="E31" s="1" t="s">
        <v>370</v>
      </c>
      <c r="F31" s="1" t="s">
        <v>208</v>
      </c>
      <c r="G31" s="1" t="s">
        <v>236</v>
      </c>
      <c r="H31" s="1" t="s">
        <v>172</v>
      </c>
      <c r="I31" s="1" t="s">
        <v>176</v>
      </c>
      <c r="J31" s="1" t="s">
        <v>29</v>
      </c>
      <c r="K31" s="1" t="s">
        <v>176</v>
      </c>
      <c r="L31" s="1" t="s">
        <v>371</v>
      </c>
      <c r="M31" s="1" t="s">
        <v>372</v>
      </c>
      <c r="N31" s="1" t="s">
        <v>373</v>
      </c>
      <c r="O31" s="1" t="s">
        <v>176</v>
      </c>
      <c r="P31" s="1" t="s">
        <v>177</v>
      </c>
      <c r="Q31" s="1" t="s">
        <v>374</v>
      </c>
      <c r="R31" s="1" t="s">
        <v>179</v>
      </c>
      <c r="S31" s="1" t="s">
        <v>180</v>
      </c>
      <c r="T31" s="1" t="s">
        <v>181</v>
      </c>
    </row>
    <row r="32" s="1" customFormat="1" spans="1:20">
      <c r="A32" s="3">
        <v>16122165964</v>
      </c>
      <c r="B32" s="1" t="s">
        <v>375</v>
      </c>
      <c r="C32" s="1" t="s">
        <v>376</v>
      </c>
      <c r="D32" s="1" t="s">
        <v>377</v>
      </c>
      <c r="E32" s="1" t="s">
        <v>378</v>
      </c>
      <c r="F32" s="1" t="s">
        <v>240</v>
      </c>
      <c r="G32" s="1" t="s">
        <v>236</v>
      </c>
      <c r="H32" s="1" t="s">
        <v>172</v>
      </c>
      <c r="I32" s="1" t="s">
        <v>379</v>
      </c>
      <c r="J32" s="1" t="s">
        <v>29</v>
      </c>
      <c r="K32" s="1" t="s">
        <v>380</v>
      </c>
      <c r="L32" s="1" t="s">
        <v>380</v>
      </c>
      <c r="M32" s="1" t="s">
        <v>175</v>
      </c>
      <c r="N32" s="1" t="s">
        <v>175</v>
      </c>
      <c r="O32" s="1" t="s">
        <v>176</v>
      </c>
      <c r="P32" s="1" t="s">
        <v>177</v>
      </c>
      <c r="Q32" s="1" t="s">
        <v>381</v>
      </c>
      <c r="R32" s="1" t="s">
        <v>179</v>
      </c>
      <c r="S32" s="1" t="s">
        <v>180</v>
      </c>
      <c r="T32" s="1" t="s">
        <v>181</v>
      </c>
    </row>
    <row r="33" s="1" customFormat="1" spans="1:20">
      <c r="A33" s="3">
        <v>15830642999</v>
      </c>
      <c r="B33" s="1" t="s">
        <v>382</v>
      </c>
      <c r="C33" s="1" t="s">
        <v>383</v>
      </c>
      <c r="D33" s="1" t="s">
        <v>384</v>
      </c>
      <c r="E33" s="1" t="s">
        <v>385</v>
      </c>
      <c r="F33" s="1" t="s">
        <v>208</v>
      </c>
      <c r="G33" s="1" t="s">
        <v>236</v>
      </c>
      <c r="H33" s="1" t="s">
        <v>172</v>
      </c>
      <c r="I33" s="1" t="s">
        <v>386</v>
      </c>
      <c r="J33" s="1" t="s">
        <v>29</v>
      </c>
      <c r="K33" s="1" t="s">
        <v>387</v>
      </c>
      <c r="L33" s="1" t="s">
        <v>387</v>
      </c>
      <c r="M33" s="1" t="s">
        <v>175</v>
      </c>
      <c r="N33" s="1" t="s">
        <v>175</v>
      </c>
      <c r="O33" s="1" t="s">
        <v>176</v>
      </c>
      <c r="P33" s="1" t="s">
        <v>177</v>
      </c>
      <c r="Q33" s="1" t="s">
        <v>388</v>
      </c>
      <c r="R33" s="1" t="s">
        <v>179</v>
      </c>
      <c r="S33" s="1" t="s">
        <v>180</v>
      </c>
      <c r="T33" s="1" t="s">
        <v>181</v>
      </c>
    </row>
    <row r="34" s="1" customFormat="1" spans="1:20">
      <c r="A34" s="3">
        <v>15690836286</v>
      </c>
      <c r="B34" s="1" t="s">
        <v>389</v>
      </c>
      <c r="C34" s="1" t="s">
        <v>390</v>
      </c>
      <c r="D34" s="1" t="s">
        <v>391</v>
      </c>
      <c r="E34" s="1" t="s">
        <v>392</v>
      </c>
      <c r="F34" s="1" t="s">
        <v>208</v>
      </c>
      <c r="G34" s="1" t="s">
        <v>236</v>
      </c>
      <c r="H34" s="1" t="s">
        <v>172</v>
      </c>
      <c r="I34" s="1" t="s">
        <v>176</v>
      </c>
      <c r="J34" s="1" t="s">
        <v>29</v>
      </c>
      <c r="K34" s="1" t="s">
        <v>176</v>
      </c>
      <c r="L34" s="1" t="s">
        <v>176</v>
      </c>
      <c r="M34" s="1" t="s">
        <v>175</v>
      </c>
      <c r="N34" s="1" t="s">
        <v>175</v>
      </c>
      <c r="O34" s="1" t="s">
        <v>176</v>
      </c>
      <c r="P34" s="1" t="s">
        <v>177</v>
      </c>
      <c r="Q34" s="1" t="s">
        <v>393</v>
      </c>
      <c r="R34" s="1" t="s">
        <v>179</v>
      </c>
      <c r="S34" s="1" t="s">
        <v>180</v>
      </c>
      <c r="T34" s="1" t="s">
        <v>181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2021-10-25T02:50:00Z</dcterms:created>
  <dcterms:modified xsi:type="dcterms:W3CDTF">2021-10-27T03:45:11Z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0158B96AA1644E5EA7D9AD7EDFEE2BBE</vt:lpwstr>
  </property>
  <property fmtid="{D5CDD505-2E9C-101B-9397-08002B2CF9AE}" pid="3" name="KSOProductBuildVer">
    <vt:lpwstr>2052-11.1.0.10938</vt:lpwstr>
  </property>
</Properties>
</file>