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对账!$1:$39</definedName>
  </definedNames>
  <calcPr calcId="144525"/>
</workbook>
</file>

<file path=xl/sharedStrings.xml><?xml version="1.0" encoding="utf-8"?>
<sst xmlns="http://schemas.openxmlformats.org/spreadsheetml/2006/main" count="1051" uniqueCount="324">
  <si>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</si>
  <si>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</si>
  <si>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</si>
  <si>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</si>
  <si>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</si>
  <si>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</si>
  <si>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</si>
  <si>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</si>
  <si>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</si>
  <si>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</si>
  <si>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</si>
  <si>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</si>
  <si>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</si>
  <si>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</si>
  <si>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</si>
  <si>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</si>
  <si>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</si>
  <si>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</si>
  <si>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</si>
  <si>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</si>
  <si>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</si>
  <si>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</si>
  <si>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</si>
  <si>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</si>
  <si>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</si>
  <si>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</si>
  <si>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</si>
  <si>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[高雄]高雄窝饭店(Wo Hotel)(80941601)</t>
  </si>
  <si>
    <t>无障碍标准房&lt;2人入住&gt;&lt;早餐&gt;</t>
  </si>
  <si>
    <t>CNY</t>
  </si>
  <si>
    <t>Ho/CHUN DE</t>
  </si>
  <si>
    <t>CA13744211027CNY</t>
  </si>
  <si>
    <t>未提现</t>
  </si>
  <si>
    <t>携程开票</t>
  </si>
  <si>
    <t>EXP-1839165499</t>
  </si>
  <si>
    <t>标准客房&lt;2人入住&gt;&lt;早餐&gt;</t>
  </si>
  <si>
    <t>Wang/Chien chieh,Wang/Chien chieh</t>
  </si>
  <si>
    <t>EXP-1839690849</t>
  </si>
  <si>
    <t>[台南]台南富驿時尚酒店(FX HOTEL TAINAN)(80941323)</t>
  </si>
  <si>
    <t>舒适房(无窗)&lt;2人入住&gt;</t>
  </si>
  <si>
    <t>YEH/HSUHUNG</t>
  </si>
  <si>
    <t>T610043</t>
  </si>
  <si>
    <t>[兴化]维也纳3好酒店(兴化市政府店)(68303830)</t>
  </si>
  <si>
    <t>豪华大床房&lt;2人入住&gt;&lt;早餐&gt;</t>
  </si>
  <si>
    <t>彭瑶琪</t>
  </si>
  <si>
    <t>[福州]维也纳国际酒店(福州火车南站胪雷地铁站店)(68348161)</t>
  </si>
  <si>
    <t>商务大床房&lt;2人入住&gt;&lt;早餐&gt;</t>
  </si>
  <si>
    <t>李胜宏</t>
  </si>
  <si>
    <t>取消</t>
  </si>
  <si>
    <t>[青岛]锦江之星(青岛五四广场南京路地铁站店)(80895861)</t>
  </si>
  <si>
    <t>商务房C&lt;2人入住&gt;&lt;早餐&gt;</t>
  </si>
  <si>
    <t>王春兰</t>
  </si>
  <si>
    <t>[台中]台中林酒店(The Lin)(80941550)</t>
  </si>
  <si>
    <t>豪华三人房&lt;2人入住&gt;&lt;早餐&gt;</t>
  </si>
  <si>
    <t>JEN/LI WEN</t>
  </si>
  <si>
    <t>报名字入住</t>
  </si>
  <si>
    <t>[沈阳]锦江之星(沈阳陆军总院店)(76255626)</t>
  </si>
  <si>
    <t>标准大小双床房&lt;2人入住&gt;</t>
  </si>
  <si>
    <t>杜雪梅</t>
  </si>
  <si>
    <t>[南京]南京香格里拉大酒店(80894822)</t>
  </si>
  <si>
    <t>行政套房&lt;2人入住&gt;&lt;早餐&gt;</t>
  </si>
  <si>
    <t>黄禹霖</t>
  </si>
  <si>
    <t>huang yulin</t>
  </si>
  <si>
    <t>[昆山]维也纳国际酒店(昆山青阳北路万达店)(68384709)</t>
  </si>
  <si>
    <t>豪华大床房&lt;2人入住&gt;</t>
  </si>
  <si>
    <t>李倩倩</t>
  </si>
  <si>
    <t>[佛山]维也纳智好酒店(佛山三水万达店)(68323823)</t>
  </si>
  <si>
    <t>高级大床房&lt;2人入住&gt;&lt;早餐&gt;</t>
  </si>
  <si>
    <t>陈喜凯</t>
  </si>
  <si>
    <t>[重庆]维也纳酒店(重庆解放碑步行街店)(68347668)</t>
  </si>
  <si>
    <t>标准单人间&lt;2人入住&gt;&lt;早餐&gt;</t>
  </si>
  <si>
    <t>刘子墨</t>
  </si>
  <si>
    <t>[南宁]格林豪泰酒店(南宁秀峰路地铁站店)(76296058)</t>
  </si>
  <si>
    <t>商务大床房&lt;2人入住&gt;</t>
  </si>
  <si>
    <t>韦汉明</t>
  </si>
  <si>
    <t>(GRT)71978690;</t>
  </si>
  <si>
    <t>[连云港]格菲酒店（连云港万达广场美食街店）(80251053)</t>
  </si>
  <si>
    <t>景观大床房&lt;2人入住&gt;</t>
  </si>
  <si>
    <t>王昊</t>
  </si>
  <si>
    <t>(GRT)71978784;</t>
  </si>
  <si>
    <t>[汉中]维也纳酒店(汉中中心广场高铁站店)(68309439)</t>
  </si>
  <si>
    <t>王晓春</t>
  </si>
  <si>
    <t>[三亚]7天连锁酒店(三亚步行街美食广场店)(80896563)</t>
  </si>
  <si>
    <t>轻选大床房&lt;2人入住&gt;</t>
  </si>
  <si>
    <t>杨丽云</t>
  </si>
  <si>
    <t>[菏泽]菏泽希尔顿花园酒店(80249855)</t>
  </si>
  <si>
    <t>花园大床房&lt;2人入住&gt;</t>
  </si>
  <si>
    <t>陈鸿志</t>
  </si>
  <si>
    <t>[新北]晶赞都会旅店(新北永和馆)(Park City Inn &amp; Hostel Yonghe Taipei)(80941556)</t>
  </si>
  <si>
    <t>家庭房&lt;2人入住&gt;&lt;早餐&gt;</t>
  </si>
  <si>
    <t>CHIEN/YAJU</t>
  </si>
  <si>
    <t>RMEX1841894337</t>
  </si>
  <si>
    <t>[北京]北京昆泰嘉华酒店(76296635)</t>
  </si>
  <si>
    <t>豪华大床间&lt;2人入住&gt;</t>
  </si>
  <si>
    <t>倪敢峰</t>
  </si>
  <si>
    <t>[香港]香港港丽酒店(Conrad Hong Kong)(80243534)</t>
  </si>
  <si>
    <t>豪华特大床房&lt;2人入住&gt;</t>
  </si>
  <si>
    <t>Yi/Tina Ting</t>
  </si>
  <si>
    <t>[太原]IU酒店(太原解放路北大街万达广场店)(80248120)</t>
  </si>
  <si>
    <t>小U超级双床房&lt;2人入住&gt;</t>
  </si>
  <si>
    <t>吴晓峰</t>
  </si>
  <si>
    <t>[兰州]IU酒店(兰州西客站中天健广场店)(80248655)</t>
  </si>
  <si>
    <t>小U·超级大床房&lt;2人入住&gt;</t>
  </si>
  <si>
    <t>董升华</t>
  </si>
  <si>
    <t>家庭双人房&lt;2人入住&gt;&lt;早餐&gt;</t>
  </si>
  <si>
    <t>Chuang/Yung Chih,Chuang/Yung Chih</t>
  </si>
  <si>
    <t>EXP-1841953415</t>
  </si>
  <si>
    <t>[武汉]锦江都城酒店(武汉华科大光谷软件园酒店)(76438926)</t>
  </si>
  <si>
    <t>精致单人间&lt;2人入住&gt;</t>
  </si>
  <si>
    <t>李建全</t>
  </si>
  <si>
    <t>Xiao/Li</t>
  </si>
  <si>
    <t>[常州]贝壳酒店(常州西太湖夏溪花木市场店)(80895305)</t>
  </si>
  <si>
    <t>大床房&lt;2人入住&gt;</t>
  </si>
  <si>
    <t>葛彦苏</t>
  </si>
  <si>
    <t>(GRT)71992878;</t>
  </si>
  <si>
    <t>[台中]天阁酒店(台中馆)(Tango Hotel Taichung)(80942068)</t>
  </si>
  <si>
    <t>天豪大床房&lt;2人入住&gt;</t>
  </si>
  <si>
    <t>CHEN/YUTING</t>
  </si>
  <si>
    <t>[台北]台北德立庄酒店(Hotel Midtown Richardson)(80941665)</t>
  </si>
  <si>
    <t>雅致家庭房(无窗)&lt;2人入住&gt;&lt;早餐&gt;</t>
  </si>
  <si>
    <t>YIA/GIALONG</t>
  </si>
  <si>
    <t>RMEX1842003278</t>
  </si>
  <si>
    <t>[济南]格林豪泰酒店(济南火车站省立医院经二路店)(80895017)</t>
  </si>
  <si>
    <t>惠选双床房（无窗）&lt;2人入住&gt;&lt;早餐&gt;</t>
  </si>
  <si>
    <t>李德发</t>
  </si>
  <si>
    <t>[北京]宜必思酒店(北京昌平地铁站店)(80129263)</t>
  </si>
  <si>
    <t>大床房&lt;2人入住&gt;&lt;早餐&gt;</t>
  </si>
  <si>
    <t>CURTIS/MARK HERMAN</t>
  </si>
  <si>
    <t>[抚州]麗枫酒店(抚州高铁站华美立家店)(76447502)</t>
  </si>
  <si>
    <t>刘斌</t>
  </si>
  <si>
    <t>[上海]上海森景大酒店(76480208)</t>
  </si>
  <si>
    <t>特价大床房&lt;2人入住&gt;</t>
  </si>
  <si>
    <t>张忠成</t>
  </si>
  <si>
    <t>[香港]M1酒店(M1 Hotel)(77151759)</t>
  </si>
  <si>
    <t>标准客房&lt;2人入住&gt;</t>
  </si>
  <si>
    <t>cheung/kwok ching</t>
  </si>
  <si>
    <t>[香港]香港逸东酒店(Eaton HK)(76478799)</t>
  </si>
  <si>
    <t>逸·雅大床房&lt;2人入住&gt;</t>
  </si>
  <si>
    <t>Leung/Wai Lung Louis</t>
  </si>
  <si>
    <t>[null](80248948)</t>
  </si>
  <si>
    <t>，</t>
  </si>
  <si>
    <t xml:space="preserve"> 16132.64 CNY</t>
  </si>
  <si>
    <t>A211027093826481</t>
  </si>
  <si>
    <t>总计：16132.64元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</si>
  <si>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</si>
  <si>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</si>
  <si>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</si>
  <si>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</si>
  <si>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</si>
  <si>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</si>
  <si>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</si>
  <si>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</si>
  <si>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</si>
  <si>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</si>
  <si>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</si>
  <si>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</si>
  <si>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</si>
  <si>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</si>
  <si>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</si>
  <si>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</si>
  <si>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</si>
  <si>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2021-10-11</t>
  </si>
  <si>
    <t>2275857</t>
  </si>
  <si>
    <t>格林豪泰智选酒店(济南舜耕国际会展中心店)</t>
  </si>
  <si>
    <t>周新胜</t>
  </si>
  <si>
    <t>2021-10-12</t>
  </si>
  <si>
    <t>退房日月结</t>
  </si>
  <si>
    <t>270.00</t>
  </si>
  <si>
    <t>RMB</t>
  </si>
  <si>
    <t>0</t>
  </si>
  <si>
    <t>0.00</t>
  </si>
  <si>
    <t>携程汇登国内直连</t>
  </si>
  <si>
    <t>2021-10-11 22:34:56</t>
  </si>
  <si>
    <t>否</t>
  </si>
  <si>
    <t>广州汇登信息科技有限公司</t>
  </si>
  <si>
    <t>直连</t>
  </si>
  <si>
    <t>2275836</t>
  </si>
  <si>
    <t>香港逸东酒店</t>
  </si>
  <si>
    <t>Leung Wai Lung Louis</t>
  </si>
  <si>
    <t>343.00</t>
  </si>
  <si>
    <t>2021-10-11 22:00:07</t>
  </si>
  <si>
    <t>2275820</t>
  </si>
  <si>
    <t>M1酒店</t>
  </si>
  <si>
    <t>cheung kwok ching</t>
  </si>
  <si>
    <t>172.00</t>
  </si>
  <si>
    <t>2021-10-11 21:31:08</t>
  </si>
  <si>
    <t>2275818</t>
  </si>
  <si>
    <t>上海森景大酒店</t>
  </si>
  <si>
    <t>226.00</t>
  </si>
  <si>
    <t>2021-10-11 21:29:10</t>
  </si>
  <si>
    <t>2275728</t>
  </si>
  <si>
    <t>麗枫酒店(抚州高铁站华美立家店)</t>
  </si>
  <si>
    <t>296.00</t>
  </si>
  <si>
    <t>2021-10-11 19:14:22</t>
  </si>
  <si>
    <t>2275716</t>
  </si>
  <si>
    <t>格林豪泰快捷酒店（济南槐荫火车站省立医院经二路店）</t>
  </si>
  <si>
    <t>112.00</t>
  </si>
  <si>
    <t>2021-10-11 18:24:30</t>
  </si>
  <si>
    <t>2275713</t>
  </si>
  <si>
    <t>台北德立庄酒店</t>
  </si>
  <si>
    <t>YIA GIALONG</t>
  </si>
  <si>
    <t>314.00</t>
  </si>
  <si>
    <t>2021-10-11 18:20:11</t>
  </si>
  <si>
    <t>2275710</t>
  </si>
  <si>
    <t>宜必思酒店(北京昌平地铁站店)</t>
  </si>
  <si>
    <t>CURTIS MARK HERMAN</t>
  </si>
  <si>
    <t>272.00</t>
  </si>
  <si>
    <t>2021-10-11 18:16:15</t>
  </si>
  <si>
    <t>2275675</t>
  </si>
  <si>
    <t>天阁酒店(台中馆)</t>
  </si>
  <si>
    <t>CHEN YUTING</t>
  </si>
  <si>
    <t>409.34</t>
  </si>
  <si>
    <t>2021-10-11 16:58:53</t>
  </si>
  <si>
    <t>2275661</t>
  </si>
  <si>
    <t>贝壳酒店(常州西太湖夏溪花木市场店)</t>
  </si>
  <si>
    <t>123.63</t>
  </si>
  <si>
    <t>2021-10-11 16:16:10</t>
  </si>
  <si>
    <t>2275631</t>
  </si>
  <si>
    <t>香港港丽酒店</t>
  </si>
  <si>
    <t>Xiao Li</t>
  </si>
  <si>
    <t>1168.84</t>
  </si>
  <si>
    <t>2021-10-11 15:10:59</t>
  </si>
  <si>
    <t>2275626</t>
  </si>
  <si>
    <t>锦江都城酒店(武汉光谷大道店)</t>
  </si>
  <si>
    <t>263.00</t>
  </si>
  <si>
    <t>2021-10-11 14:53:10</t>
  </si>
  <si>
    <t>2275615</t>
  </si>
  <si>
    <t>高雄窝饭店</t>
  </si>
  <si>
    <t>Chuang Yung Chih,Chuang Yung Chih</t>
  </si>
  <si>
    <t>385.71</t>
  </si>
  <si>
    <t>2021-10-11 14:24:26</t>
  </si>
  <si>
    <t>2275612</t>
  </si>
  <si>
    <t>IU酒店(兰州西客站中天健广场店)</t>
  </si>
  <si>
    <t>294.53</t>
  </si>
  <si>
    <t>2021-10-11 14:12:55</t>
  </si>
  <si>
    <t>2275578</t>
  </si>
  <si>
    <t>IU酒店(太原解放路北大街万达广场店)</t>
  </si>
  <si>
    <t>228.96</t>
  </si>
  <si>
    <t>2021-10-11 12:49:40</t>
  </si>
  <si>
    <t>2275545</t>
  </si>
  <si>
    <t>Yi Tina Ting</t>
  </si>
  <si>
    <t>2021-10-11 11:12:54</t>
  </si>
  <si>
    <t>2275538</t>
  </si>
  <si>
    <t>北京昆泰嘉华酒店</t>
  </si>
  <si>
    <t>725.01</t>
  </si>
  <si>
    <t>2021-10-11 10:48:30</t>
  </si>
  <si>
    <t>2275522</t>
  </si>
  <si>
    <t>晶赞都会旅店(新北永和馆)</t>
  </si>
  <si>
    <t>CHIEN YAJU</t>
  </si>
  <si>
    <t>445.87</t>
  </si>
  <si>
    <t>2021-10-11 10:13:30</t>
  </si>
  <si>
    <t>2275506</t>
  </si>
  <si>
    <t>菏泽希尔顿花园酒店</t>
  </si>
  <si>
    <t>292.89</t>
  </si>
  <si>
    <t>2021-10-11 09:07:57</t>
  </si>
  <si>
    <t>2275488</t>
  </si>
  <si>
    <t>7天连锁酒店(三亚步行街美食广场店)</t>
  </si>
  <si>
    <t>101.97</t>
  </si>
  <si>
    <t>2021-10-11 07:33:32</t>
  </si>
  <si>
    <t>2275480</t>
  </si>
  <si>
    <t>维也纳酒店(汉中高铁站店)</t>
  </si>
  <si>
    <t>209.63</t>
  </si>
  <si>
    <t>2021-10-11 07:10:10</t>
  </si>
  <si>
    <t>2275473</t>
  </si>
  <si>
    <t>格菲酒店（连云港万达广场美食街店）</t>
  </si>
  <si>
    <t>257.20</t>
  </si>
  <si>
    <t>2021-10-11 06:39:35</t>
  </si>
  <si>
    <t>2275465</t>
  </si>
  <si>
    <t>格林豪泰酒店(南宁秀峰路地铁站店)</t>
  </si>
  <si>
    <t>162.34</t>
  </si>
  <si>
    <t>2021-10-11 05:58:54</t>
  </si>
  <si>
    <t>2275440</t>
  </si>
  <si>
    <t>维也纳酒店(重庆解放碑步行街店)</t>
  </si>
  <si>
    <t>227.90</t>
  </si>
  <si>
    <t>2021-10-11 03:12:47</t>
  </si>
  <si>
    <t>2275429</t>
  </si>
  <si>
    <t>维也纳智好酒店(佛山三水万达店</t>
  </si>
  <si>
    <t>2021-10-11 01:54:43</t>
  </si>
  <si>
    <t>2275392</t>
  </si>
  <si>
    <t>维也纳国际酒店(昆山青阳北路万达店)</t>
  </si>
  <si>
    <t>268.83</t>
  </si>
  <si>
    <t>2021-10-11 00:31:41</t>
  </si>
  <si>
    <t>2021-10-10</t>
  </si>
  <si>
    <t>2275328</t>
  </si>
  <si>
    <t>南京香格里拉大酒店</t>
  </si>
  <si>
    <t>2198.45</t>
  </si>
  <si>
    <t>2021-10-10 20:20:56</t>
  </si>
  <si>
    <t>2275303</t>
  </si>
  <si>
    <t>锦江之星(沈阳陆军总院店)</t>
  </si>
  <si>
    <t>226.54</t>
  </si>
  <si>
    <t>2021-10-10 19:08:12</t>
  </si>
  <si>
    <t>2275302</t>
  </si>
  <si>
    <t>台中林酒店</t>
  </si>
  <si>
    <t>JEN LI WEN</t>
  </si>
  <si>
    <t>2993.10</t>
  </si>
  <si>
    <t>2021-10-10 19:06:11</t>
  </si>
  <si>
    <t>2275115</t>
  </si>
  <si>
    <t>锦江之星(青岛五四广场南京路地铁站店)</t>
  </si>
  <si>
    <t>175.23</t>
  </si>
  <si>
    <t>2021-10-10 06:42:20</t>
  </si>
  <si>
    <t>2021-10-09</t>
  </si>
  <si>
    <t>2274709</t>
  </si>
  <si>
    <t>维也纳国际酒店(福州火车南站胪雷地铁站店)</t>
  </si>
  <si>
    <t>720.26</t>
  </si>
  <si>
    <t>2021-10-09 05:39:59</t>
  </si>
  <si>
    <t>2274650</t>
  </si>
  <si>
    <t>维也纳3好酒店(兴化市政府店)</t>
  </si>
  <si>
    <t>2021-10-09 00:35:43</t>
  </si>
  <si>
    <t>2021-10-08</t>
  </si>
  <si>
    <t>2274636</t>
  </si>
  <si>
    <t>台南富驿時尚酒店</t>
  </si>
  <si>
    <t>YEH HSUHUNG</t>
  </si>
  <si>
    <t>287.03</t>
  </si>
  <si>
    <t>2021-10-08 23:36:14</t>
  </si>
  <si>
    <t>2021-10-06</t>
  </si>
  <si>
    <t>2273669</t>
  </si>
  <si>
    <t>Wang Chien chieh,Wang Chien chieh</t>
  </si>
  <si>
    <t>302.58</t>
  </si>
  <si>
    <t>2021-10-06 15:25:16</t>
  </si>
  <si>
    <t>2021-10-05</t>
  </si>
  <si>
    <t>2273161</t>
  </si>
  <si>
    <t>Ho CHUN DE</t>
  </si>
  <si>
    <t>262.06</t>
  </si>
  <si>
    <t>2021-10-05 14:11:16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</si>
</sst>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9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6" borderId="1" applyNumberFormat="0" applyFon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9" fillId="15" borderId="2" applyNumberFormat="0" applyAlignment="0" applyProtection="0">
      <alignment vertical="center"/>
    </xf>
    <xf numFmtId="0" fontId="20" fillId="16" borderId="8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16471664437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44480</v>
      </c>
      <c r="G2" s="5">
        <v>44481</v>
      </c>
      <c r="H2" s="4">
        <v>1</v>
      </c>
      <c r="I2" s="4">
        <v>1</v>
      </c>
      <c r="J2" s="4">
        <v>1</v>
      </c>
      <c r="K2" s="4" t="s">
        <v>29</v>
      </c>
      <c r="L2" s="4">
        <v>262.06</v>
      </c>
      <c r="M2" s="4">
        <v>262.06</v>
      </c>
      <c r="N2" s="4" t="s">
        <v>30</v>
      </c>
      <c r="O2" s="4" t="s">
        <v>31</v>
      </c>
      <c r="P2" s="4" t="s">
        <v>32</v>
      </c>
      <c r="Q2" s="4">
        <v>0</v>
      </c>
      <c r="R2" s="6">
        <v>44474</v>
      </c>
      <c r="S2" s="5">
        <v>44496</v>
      </c>
      <c r="T2" s="4" t="s">
        <v>33</v>
      </c>
      <c r="U2" s="4">
        <v>262.06</v>
      </c>
      <c r="V2" s="4">
        <v>0</v>
      </c>
      <c r="W2" s="4">
        <v>0</v>
      </c>
      <c r="X2" s="4"/>
      <c r="Y2" s="4" t="s">
        <v>34</v>
      </c>
    </row>
    <row r="3" s="4" customFormat="1" spans="1:25">
      <c r="A3" s="4">
        <v>16480699739</v>
      </c>
      <c r="B3" s="4" t="s">
        <v>25</v>
      </c>
      <c r="C3" s="4" t="s">
        <v>26</v>
      </c>
      <c r="D3" s="4" t="s">
        <v>27</v>
      </c>
      <c r="E3" s="4" t="s">
        <v>35</v>
      </c>
      <c r="F3" s="5">
        <v>44480</v>
      </c>
      <c r="G3" s="5">
        <v>44481</v>
      </c>
      <c r="H3" s="4">
        <v>1</v>
      </c>
      <c r="I3" s="4">
        <v>1</v>
      </c>
      <c r="J3" s="4">
        <v>1</v>
      </c>
      <c r="K3" s="4" t="s">
        <v>29</v>
      </c>
      <c r="L3" s="4">
        <v>302.58</v>
      </c>
      <c r="M3" s="4">
        <v>302.58</v>
      </c>
      <c r="N3" s="4" t="s">
        <v>36</v>
      </c>
      <c r="O3" s="4" t="s">
        <v>31</v>
      </c>
      <c r="P3" s="4" t="s">
        <v>32</v>
      </c>
      <c r="Q3" s="4">
        <v>0</v>
      </c>
      <c r="R3" s="6">
        <v>44475</v>
      </c>
      <c r="S3" s="5">
        <v>44496</v>
      </c>
      <c r="T3" s="4" t="s">
        <v>33</v>
      </c>
      <c r="U3" s="4">
        <v>302.58</v>
      </c>
      <c r="V3" s="4">
        <v>0</v>
      </c>
      <c r="W3" s="4">
        <v>0</v>
      </c>
      <c r="X3" s="4"/>
      <c r="Y3" s="4" t="s">
        <v>37</v>
      </c>
    </row>
    <row r="4" s="4" customFormat="1" spans="1:25">
      <c r="A4" s="4">
        <v>16498289233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44480</v>
      </c>
      <c r="G4" s="5">
        <v>44481</v>
      </c>
      <c r="H4" s="4">
        <v>1</v>
      </c>
      <c r="I4" s="4">
        <v>1</v>
      </c>
      <c r="J4" s="4">
        <v>1</v>
      </c>
      <c r="K4" s="4" t="s">
        <v>29</v>
      </c>
      <c r="L4" s="4">
        <v>287.03</v>
      </c>
      <c r="M4" s="4">
        <v>287.03</v>
      </c>
      <c r="N4" s="4" t="s">
        <v>40</v>
      </c>
      <c r="O4" s="4" t="s">
        <v>31</v>
      </c>
      <c r="P4" s="4" t="s">
        <v>32</v>
      </c>
      <c r="Q4" s="4">
        <v>0</v>
      </c>
      <c r="R4" s="6">
        <v>44477</v>
      </c>
      <c r="S4" s="5">
        <v>44496</v>
      </c>
      <c r="T4" s="4" t="s">
        <v>33</v>
      </c>
      <c r="U4" s="4">
        <v>287.03</v>
      </c>
      <c r="V4" s="4">
        <v>0</v>
      </c>
      <c r="W4" s="4">
        <v>0</v>
      </c>
      <c r="X4" s="4">
        <v>2274636</v>
      </c>
      <c r="Y4" s="4" t="s">
        <v>41</v>
      </c>
    </row>
    <row r="5" s="4" customFormat="1" spans="1:23">
      <c r="A5" s="4">
        <v>16498463107</v>
      </c>
      <c r="B5" s="4" t="s">
        <v>25</v>
      </c>
      <c r="C5" s="4" t="s">
        <v>26</v>
      </c>
      <c r="D5" s="4" t="s">
        <v>42</v>
      </c>
      <c r="E5" s="4" t="s">
        <v>43</v>
      </c>
      <c r="F5" s="5">
        <v>44478</v>
      </c>
      <c r="G5" s="5">
        <v>44481</v>
      </c>
      <c r="H5" s="4">
        <v>1</v>
      </c>
      <c r="I5" s="4">
        <v>3</v>
      </c>
      <c r="J5" s="4">
        <v>3</v>
      </c>
      <c r="K5" s="4" t="s">
        <v>29</v>
      </c>
      <c r="L5" s="4">
        <v>654.69</v>
      </c>
      <c r="M5" s="4">
        <v>654.69</v>
      </c>
      <c r="N5" s="4" t="s">
        <v>44</v>
      </c>
      <c r="O5" s="4" t="s">
        <v>31</v>
      </c>
      <c r="P5" s="4" t="s">
        <v>32</v>
      </c>
      <c r="Q5" s="4">
        <v>0</v>
      </c>
      <c r="R5" s="6">
        <v>44478</v>
      </c>
      <c r="S5" s="5">
        <v>44496</v>
      </c>
      <c r="T5" s="4" t="s">
        <v>33</v>
      </c>
      <c r="U5" s="4">
        <v>654.69</v>
      </c>
      <c r="V5" s="4">
        <v>0</v>
      </c>
      <c r="W5" s="4">
        <v>0</v>
      </c>
    </row>
    <row r="6" s="4" customFormat="1" spans="1:23">
      <c r="A6" s="4">
        <v>16498695991</v>
      </c>
      <c r="B6" s="4" t="s">
        <v>25</v>
      </c>
      <c r="C6" s="4" t="s">
        <v>26</v>
      </c>
      <c r="D6" s="4" t="s">
        <v>45</v>
      </c>
      <c r="E6" s="4" t="s">
        <v>46</v>
      </c>
      <c r="F6" s="5">
        <v>44479</v>
      </c>
      <c r="G6" s="5">
        <v>44481</v>
      </c>
      <c r="H6" s="4">
        <v>1</v>
      </c>
      <c r="I6" s="4">
        <v>2</v>
      </c>
      <c r="J6" s="4">
        <v>2</v>
      </c>
      <c r="K6" s="4" t="s">
        <v>29</v>
      </c>
      <c r="L6" s="4">
        <v>720.26</v>
      </c>
      <c r="M6" s="4">
        <v>720.26</v>
      </c>
      <c r="N6" s="4" t="s">
        <v>47</v>
      </c>
      <c r="O6" s="4" t="s">
        <v>31</v>
      </c>
      <c r="P6" s="4" t="s">
        <v>32</v>
      </c>
      <c r="Q6" s="4">
        <v>0</v>
      </c>
      <c r="R6" s="6">
        <v>44478</v>
      </c>
      <c r="S6" s="5">
        <v>44496</v>
      </c>
      <c r="T6" s="4" t="s">
        <v>33</v>
      </c>
      <c r="U6" s="4">
        <v>720.26</v>
      </c>
      <c r="V6" s="4">
        <v>0</v>
      </c>
      <c r="W6" s="4">
        <v>0</v>
      </c>
    </row>
    <row r="7" s="4" customFormat="1" spans="1:23">
      <c r="A7" s="4">
        <v>16498463107</v>
      </c>
      <c r="B7" s="4" t="s">
        <v>25</v>
      </c>
      <c r="C7" s="4" t="s">
        <v>48</v>
      </c>
      <c r="D7" s="4" t="s">
        <v>42</v>
      </c>
      <c r="E7" s="4" t="s">
        <v>43</v>
      </c>
      <c r="F7" s="5">
        <v>44478</v>
      </c>
      <c r="G7" s="5">
        <v>44481</v>
      </c>
      <c r="H7" s="4">
        <v>1</v>
      </c>
      <c r="I7" s="4">
        <v>3</v>
      </c>
      <c r="J7" s="4">
        <v>3</v>
      </c>
      <c r="K7" s="4" t="s">
        <v>29</v>
      </c>
      <c r="L7" s="4">
        <v>-654.69</v>
      </c>
      <c r="M7" s="4">
        <v>-654.69</v>
      </c>
      <c r="N7" s="4" t="s">
        <v>44</v>
      </c>
      <c r="O7" s="4" t="s">
        <v>31</v>
      </c>
      <c r="P7" s="4" t="s">
        <v>32</v>
      </c>
      <c r="Q7" s="4">
        <v>0</v>
      </c>
      <c r="R7" s="6">
        <v>44478</v>
      </c>
      <c r="S7" s="5">
        <v>44496</v>
      </c>
      <c r="T7" s="4" t="s">
        <v>33</v>
      </c>
      <c r="U7" s="4">
        <v>-654.69</v>
      </c>
      <c r="V7" s="4">
        <v>0</v>
      </c>
      <c r="W7" s="4">
        <v>0</v>
      </c>
    </row>
    <row r="8" s="4" customFormat="1" spans="1:23">
      <c r="A8" s="4">
        <v>16506939595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44480</v>
      </c>
      <c r="G8" s="5">
        <v>44481</v>
      </c>
      <c r="H8" s="4">
        <v>1</v>
      </c>
      <c r="I8" s="4">
        <v>1</v>
      </c>
      <c r="J8" s="4">
        <v>1</v>
      </c>
      <c r="K8" s="4" t="s">
        <v>29</v>
      </c>
      <c r="L8" s="4">
        <v>175.23</v>
      </c>
      <c r="M8" s="4">
        <v>175.23</v>
      </c>
      <c r="N8" s="4" t="s">
        <v>51</v>
      </c>
      <c r="O8" s="4" t="s">
        <v>31</v>
      </c>
      <c r="P8" s="4" t="s">
        <v>32</v>
      </c>
      <c r="Q8" s="4">
        <v>0</v>
      </c>
      <c r="R8" s="6">
        <v>44479</v>
      </c>
      <c r="S8" s="5">
        <v>44496</v>
      </c>
      <c r="T8" s="4" t="s">
        <v>33</v>
      </c>
      <c r="U8" s="4">
        <v>175.23</v>
      </c>
      <c r="V8" s="4">
        <v>0</v>
      </c>
      <c r="W8" s="4">
        <v>0</v>
      </c>
    </row>
    <row r="9" s="4" customFormat="1" spans="1:25">
      <c r="A9" s="4">
        <v>16512024327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44480</v>
      </c>
      <c r="G9" s="5">
        <v>44481</v>
      </c>
      <c r="H9" s="4">
        <v>2</v>
      </c>
      <c r="I9" s="4">
        <v>1</v>
      </c>
      <c r="J9" s="4">
        <v>2</v>
      </c>
      <c r="K9" s="4" t="s">
        <v>29</v>
      </c>
      <c r="L9" s="4">
        <v>2993.1</v>
      </c>
      <c r="M9" s="4">
        <v>2993.1</v>
      </c>
      <c r="N9" s="4" t="s">
        <v>54</v>
      </c>
      <c r="O9" s="4" t="s">
        <v>31</v>
      </c>
      <c r="P9" s="4" t="s">
        <v>32</v>
      </c>
      <c r="Q9" s="4">
        <v>0</v>
      </c>
      <c r="R9" s="6">
        <v>44479</v>
      </c>
      <c r="S9" s="5">
        <v>44496</v>
      </c>
      <c r="T9" s="4" t="s">
        <v>33</v>
      </c>
      <c r="U9" s="4">
        <v>2993.1</v>
      </c>
      <c r="V9" s="4">
        <v>0</v>
      </c>
      <c r="W9" s="4">
        <v>0</v>
      </c>
      <c r="X9" s="4"/>
      <c r="Y9" s="4" t="s">
        <v>55</v>
      </c>
    </row>
    <row r="10" s="4" customFormat="1" spans="1:25">
      <c r="A10" s="4">
        <v>16511997319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44480</v>
      </c>
      <c r="G10" s="5">
        <v>44481</v>
      </c>
      <c r="H10" s="4">
        <v>1</v>
      </c>
      <c r="I10" s="4">
        <v>1</v>
      </c>
      <c r="J10" s="4">
        <v>1</v>
      </c>
      <c r="K10" s="4" t="s">
        <v>29</v>
      </c>
      <c r="L10" s="4">
        <v>226.54</v>
      </c>
      <c r="M10" s="4">
        <v>226.54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44479</v>
      </c>
      <c r="S10" s="5">
        <v>44496</v>
      </c>
      <c r="T10" s="4" t="s">
        <v>33</v>
      </c>
      <c r="U10" s="4">
        <v>226.54</v>
      </c>
      <c r="V10" s="4">
        <v>0</v>
      </c>
      <c r="W10" s="4">
        <v>0</v>
      </c>
      <c r="X10" s="4"/>
      <c r="Y10" s="4">
        <v>103934666824</v>
      </c>
    </row>
    <row r="11" s="4" customFormat="1" spans="1:25">
      <c r="A11" s="4">
        <v>16512373317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44480</v>
      </c>
      <c r="G11" s="5">
        <v>44481</v>
      </c>
      <c r="H11" s="4">
        <v>1</v>
      </c>
      <c r="I11" s="4">
        <v>1</v>
      </c>
      <c r="J11" s="4">
        <v>1</v>
      </c>
      <c r="K11" s="4" t="s">
        <v>29</v>
      </c>
      <c r="L11" s="4">
        <v>2198.45</v>
      </c>
      <c r="M11" s="4">
        <v>2198.45</v>
      </c>
      <c r="N11" s="4" t="s">
        <v>61</v>
      </c>
      <c r="O11" s="4" t="s">
        <v>31</v>
      </c>
      <c r="P11" s="4" t="s">
        <v>32</v>
      </c>
      <c r="Q11" s="4">
        <v>0</v>
      </c>
      <c r="R11" s="6">
        <v>44479</v>
      </c>
      <c r="S11" s="5">
        <v>44496</v>
      </c>
      <c r="T11" s="4" t="s">
        <v>33</v>
      </c>
      <c r="U11" s="4">
        <v>2198.45</v>
      </c>
      <c r="V11" s="4">
        <v>0</v>
      </c>
      <c r="W11" s="4">
        <v>0</v>
      </c>
      <c r="X11" s="4"/>
      <c r="Y11" s="4" t="s">
        <v>62</v>
      </c>
    </row>
    <row r="12" s="4" customFormat="1" spans="1:23">
      <c r="A12" s="4">
        <v>16513292506</v>
      </c>
      <c r="B12" s="4" t="s">
        <v>25</v>
      </c>
      <c r="C12" s="4" t="s">
        <v>26</v>
      </c>
      <c r="D12" s="4" t="s">
        <v>63</v>
      </c>
      <c r="E12" s="4" t="s">
        <v>64</v>
      </c>
      <c r="F12" s="5">
        <v>44480</v>
      </c>
      <c r="G12" s="5">
        <v>44481</v>
      </c>
      <c r="H12" s="4">
        <v>1</v>
      </c>
      <c r="I12" s="4">
        <v>1</v>
      </c>
      <c r="J12" s="4">
        <v>1</v>
      </c>
      <c r="K12" s="4" t="s">
        <v>29</v>
      </c>
      <c r="L12" s="4">
        <v>268.83</v>
      </c>
      <c r="M12" s="4">
        <v>268.83</v>
      </c>
      <c r="N12" s="4" t="s">
        <v>65</v>
      </c>
      <c r="O12" s="4" t="s">
        <v>31</v>
      </c>
      <c r="P12" s="4" t="s">
        <v>32</v>
      </c>
      <c r="Q12" s="4">
        <v>0</v>
      </c>
      <c r="R12" s="6">
        <v>44480</v>
      </c>
      <c r="S12" s="5">
        <v>44496</v>
      </c>
      <c r="T12" s="4" t="s">
        <v>33</v>
      </c>
      <c r="U12" s="4">
        <v>268.83</v>
      </c>
      <c r="V12" s="4">
        <v>0</v>
      </c>
      <c r="W12" s="4">
        <v>0</v>
      </c>
    </row>
    <row r="13" s="4" customFormat="1" spans="1:23">
      <c r="A13" s="4">
        <v>16513412838</v>
      </c>
      <c r="B13" s="4" t="s">
        <v>25</v>
      </c>
      <c r="C13" s="4" t="s">
        <v>26</v>
      </c>
      <c r="D13" s="4" t="s">
        <v>66</v>
      </c>
      <c r="E13" s="4" t="s">
        <v>67</v>
      </c>
      <c r="F13" s="5">
        <v>44480</v>
      </c>
      <c r="G13" s="5">
        <v>44481</v>
      </c>
      <c r="H13" s="4">
        <v>1</v>
      </c>
      <c r="I13" s="4">
        <v>1</v>
      </c>
      <c r="J13" s="4">
        <v>1</v>
      </c>
      <c r="K13" s="4" t="s">
        <v>29</v>
      </c>
      <c r="L13" s="4">
        <v>227.9</v>
      </c>
      <c r="M13" s="4">
        <v>227.9</v>
      </c>
      <c r="N13" s="4" t="s">
        <v>68</v>
      </c>
      <c r="O13" s="4" t="s">
        <v>31</v>
      </c>
      <c r="P13" s="4" t="s">
        <v>32</v>
      </c>
      <c r="Q13" s="4">
        <v>0</v>
      </c>
      <c r="R13" s="6">
        <v>44480</v>
      </c>
      <c r="S13" s="5">
        <v>44496</v>
      </c>
      <c r="T13" s="4" t="s">
        <v>33</v>
      </c>
      <c r="U13" s="4">
        <v>227.9</v>
      </c>
      <c r="V13" s="4">
        <v>0</v>
      </c>
      <c r="W13" s="4">
        <v>0</v>
      </c>
    </row>
    <row r="14" s="4" customFormat="1" spans="1:24">
      <c r="A14" s="4">
        <v>16513473702</v>
      </c>
      <c r="B14" s="4" t="s">
        <v>25</v>
      </c>
      <c r="C14" s="4" t="s">
        <v>26</v>
      </c>
      <c r="D14" s="4" t="s">
        <v>69</v>
      </c>
      <c r="E14" s="4" t="s">
        <v>70</v>
      </c>
      <c r="F14" s="5">
        <v>44480</v>
      </c>
      <c r="G14" s="5">
        <v>44481</v>
      </c>
      <c r="H14" s="4">
        <v>1</v>
      </c>
      <c r="I14" s="4">
        <v>1</v>
      </c>
      <c r="J14" s="4">
        <v>1</v>
      </c>
      <c r="K14" s="4" t="s">
        <v>29</v>
      </c>
      <c r="L14" s="4">
        <v>227.9</v>
      </c>
      <c r="M14" s="4">
        <v>227.9</v>
      </c>
      <c r="N14" s="4" t="s">
        <v>71</v>
      </c>
      <c r="O14" s="4" t="s">
        <v>31</v>
      </c>
      <c r="P14" s="4" t="s">
        <v>32</v>
      </c>
      <c r="Q14" s="4">
        <v>0</v>
      </c>
      <c r="R14" s="6">
        <v>44480</v>
      </c>
      <c r="S14" s="5">
        <v>44496</v>
      </c>
      <c r="T14" s="4" t="s">
        <v>33</v>
      </c>
      <c r="U14" s="4">
        <v>227.9</v>
      </c>
      <c r="V14" s="4">
        <v>0</v>
      </c>
      <c r="W14" s="4">
        <v>0</v>
      </c>
      <c r="X14" s="4">
        <v>2275440</v>
      </c>
    </row>
    <row r="15" s="4" customFormat="1" spans="1:25">
      <c r="A15" s="4">
        <v>16513528245</v>
      </c>
      <c r="B15" s="4" t="s">
        <v>25</v>
      </c>
      <c r="C15" s="4" t="s">
        <v>26</v>
      </c>
      <c r="D15" s="4" t="s">
        <v>72</v>
      </c>
      <c r="E15" s="4" t="s">
        <v>73</v>
      </c>
      <c r="F15" s="5">
        <v>44480</v>
      </c>
      <c r="G15" s="5">
        <v>44481</v>
      </c>
      <c r="H15" s="4">
        <v>1</v>
      </c>
      <c r="I15" s="4">
        <v>1</v>
      </c>
      <c r="J15" s="4">
        <v>1</v>
      </c>
      <c r="K15" s="4" t="s">
        <v>29</v>
      </c>
      <c r="L15" s="4">
        <v>162.34</v>
      </c>
      <c r="M15" s="4">
        <v>162.34</v>
      </c>
      <c r="N15" s="4" t="s">
        <v>74</v>
      </c>
      <c r="O15" s="4" t="s">
        <v>31</v>
      </c>
      <c r="P15" s="4" t="s">
        <v>32</v>
      </c>
      <c r="Q15" s="4">
        <v>0</v>
      </c>
      <c r="R15" s="6">
        <v>44480</v>
      </c>
      <c r="S15" s="5">
        <v>44496</v>
      </c>
      <c r="T15" s="4" t="s">
        <v>33</v>
      </c>
      <c r="U15" s="4">
        <v>162.34</v>
      </c>
      <c r="V15" s="4">
        <v>0</v>
      </c>
      <c r="W15" s="4">
        <v>0</v>
      </c>
      <c r="X15" s="4">
        <v>2275465</v>
      </c>
      <c r="Y15" s="4" t="s">
        <v>75</v>
      </c>
    </row>
    <row r="16" s="4" customFormat="1" spans="1:25">
      <c r="A16" s="4">
        <v>16513546235</v>
      </c>
      <c r="B16" s="4" t="s">
        <v>25</v>
      </c>
      <c r="C16" s="4" t="s">
        <v>26</v>
      </c>
      <c r="D16" s="4" t="s">
        <v>76</v>
      </c>
      <c r="E16" s="4" t="s">
        <v>77</v>
      </c>
      <c r="F16" s="5">
        <v>44480</v>
      </c>
      <c r="G16" s="5">
        <v>44481</v>
      </c>
      <c r="H16" s="4">
        <v>1</v>
      </c>
      <c r="I16" s="4">
        <v>1</v>
      </c>
      <c r="J16" s="4">
        <v>1</v>
      </c>
      <c r="K16" s="4" t="s">
        <v>29</v>
      </c>
      <c r="L16" s="4">
        <v>257.2</v>
      </c>
      <c r="M16" s="4">
        <v>257.2</v>
      </c>
      <c r="N16" s="4" t="s">
        <v>78</v>
      </c>
      <c r="O16" s="4" t="s">
        <v>31</v>
      </c>
      <c r="P16" s="4" t="s">
        <v>32</v>
      </c>
      <c r="Q16" s="4">
        <v>0</v>
      </c>
      <c r="R16" s="6">
        <v>44480</v>
      </c>
      <c r="S16" s="5">
        <v>44496</v>
      </c>
      <c r="T16" s="4" t="s">
        <v>33</v>
      </c>
      <c r="U16" s="4">
        <v>257.2</v>
      </c>
      <c r="V16" s="4">
        <v>0</v>
      </c>
      <c r="W16" s="4">
        <v>0</v>
      </c>
      <c r="X16" s="4">
        <v>2275473</v>
      </c>
      <c r="Y16" s="4" t="s">
        <v>79</v>
      </c>
    </row>
    <row r="17" s="4" customFormat="1" spans="1:23">
      <c r="A17" s="4">
        <v>16513567299</v>
      </c>
      <c r="B17" s="4" t="s">
        <v>25</v>
      </c>
      <c r="C17" s="4" t="s">
        <v>26</v>
      </c>
      <c r="D17" s="4" t="s">
        <v>80</v>
      </c>
      <c r="E17" s="4" t="s">
        <v>67</v>
      </c>
      <c r="F17" s="5">
        <v>44480</v>
      </c>
      <c r="G17" s="5">
        <v>44481</v>
      </c>
      <c r="H17" s="4">
        <v>1</v>
      </c>
      <c r="I17" s="4">
        <v>1</v>
      </c>
      <c r="J17" s="4">
        <v>1</v>
      </c>
      <c r="K17" s="4" t="s">
        <v>29</v>
      </c>
      <c r="L17" s="4">
        <v>209.63</v>
      </c>
      <c r="M17" s="4">
        <v>209.63</v>
      </c>
      <c r="N17" s="4" t="s">
        <v>81</v>
      </c>
      <c r="O17" s="4" t="s">
        <v>31</v>
      </c>
      <c r="P17" s="4" t="s">
        <v>32</v>
      </c>
      <c r="Q17" s="4">
        <v>0</v>
      </c>
      <c r="R17" s="6">
        <v>44480</v>
      </c>
      <c r="S17" s="5">
        <v>44496</v>
      </c>
      <c r="T17" s="4" t="s">
        <v>33</v>
      </c>
      <c r="U17" s="4">
        <v>209.63</v>
      </c>
      <c r="V17" s="4">
        <v>0</v>
      </c>
      <c r="W17" s="4">
        <v>0</v>
      </c>
    </row>
    <row r="18" s="4" customFormat="1" spans="1:23">
      <c r="A18" s="4">
        <v>16513590539</v>
      </c>
      <c r="B18" s="4" t="s">
        <v>25</v>
      </c>
      <c r="C18" s="4" t="s">
        <v>26</v>
      </c>
      <c r="D18" s="4" t="s">
        <v>82</v>
      </c>
      <c r="E18" s="4" t="s">
        <v>83</v>
      </c>
      <c r="F18" s="5">
        <v>44480</v>
      </c>
      <c r="G18" s="5">
        <v>44481</v>
      </c>
      <c r="H18" s="4">
        <v>1</v>
      </c>
      <c r="I18" s="4">
        <v>1</v>
      </c>
      <c r="J18" s="4">
        <v>1</v>
      </c>
      <c r="K18" s="4" t="s">
        <v>29</v>
      </c>
      <c r="L18" s="4">
        <v>101.97</v>
      </c>
      <c r="M18" s="4">
        <v>101.97</v>
      </c>
      <c r="N18" s="4" t="s">
        <v>84</v>
      </c>
      <c r="O18" s="4" t="s">
        <v>31</v>
      </c>
      <c r="P18" s="4" t="s">
        <v>32</v>
      </c>
      <c r="Q18" s="4">
        <v>0</v>
      </c>
      <c r="R18" s="6">
        <v>44480</v>
      </c>
      <c r="S18" s="5">
        <v>44496</v>
      </c>
      <c r="T18" s="4" t="s">
        <v>33</v>
      </c>
      <c r="U18" s="4">
        <v>101.97</v>
      </c>
      <c r="V18" s="4">
        <v>0</v>
      </c>
      <c r="W18" s="4">
        <v>0</v>
      </c>
    </row>
    <row r="19" s="4" customFormat="1" spans="1:25">
      <c r="A19" s="4">
        <v>16513777415</v>
      </c>
      <c r="B19" s="4" t="s">
        <v>25</v>
      </c>
      <c r="C19" s="4" t="s">
        <v>26</v>
      </c>
      <c r="D19" s="4" t="s">
        <v>85</v>
      </c>
      <c r="E19" s="4" t="s">
        <v>86</v>
      </c>
      <c r="F19" s="5">
        <v>44480</v>
      </c>
      <c r="G19" s="5">
        <v>44481</v>
      </c>
      <c r="H19" s="4">
        <v>1</v>
      </c>
      <c r="I19" s="4">
        <v>1</v>
      </c>
      <c r="J19" s="4">
        <v>1</v>
      </c>
      <c r="K19" s="4" t="s">
        <v>29</v>
      </c>
      <c r="L19" s="4">
        <v>292.89</v>
      </c>
      <c r="M19" s="4">
        <v>292.89</v>
      </c>
      <c r="N19" s="4" t="s">
        <v>87</v>
      </c>
      <c r="O19" s="4" t="s">
        <v>31</v>
      </c>
      <c r="P19" s="4" t="s">
        <v>32</v>
      </c>
      <c r="Q19" s="4">
        <v>0</v>
      </c>
      <c r="R19" s="6">
        <v>44480</v>
      </c>
      <c r="S19" s="5">
        <v>44496</v>
      </c>
      <c r="T19" s="4" t="s">
        <v>33</v>
      </c>
      <c r="U19" s="4">
        <v>292.89</v>
      </c>
      <c r="V19" s="4">
        <v>0</v>
      </c>
      <c r="W19" s="4">
        <v>0</v>
      </c>
      <c r="X19" s="4">
        <v>2275506</v>
      </c>
      <c r="Y19" s="4">
        <v>3206450108</v>
      </c>
    </row>
    <row r="20" s="4" customFormat="1" spans="1:25">
      <c r="A20" s="4">
        <v>16513973560</v>
      </c>
      <c r="B20" s="4" t="s">
        <v>25</v>
      </c>
      <c r="C20" s="4" t="s">
        <v>26</v>
      </c>
      <c r="D20" s="4" t="s">
        <v>88</v>
      </c>
      <c r="E20" s="4" t="s">
        <v>89</v>
      </c>
      <c r="F20" s="5">
        <v>44480</v>
      </c>
      <c r="G20" s="5">
        <v>44481</v>
      </c>
      <c r="H20" s="4">
        <v>1</v>
      </c>
      <c r="I20" s="4">
        <v>1</v>
      </c>
      <c r="J20" s="4">
        <v>1</v>
      </c>
      <c r="K20" s="4" t="s">
        <v>29</v>
      </c>
      <c r="L20" s="4">
        <v>445.87</v>
      </c>
      <c r="M20" s="4">
        <v>445.87</v>
      </c>
      <c r="N20" s="4" t="s">
        <v>90</v>
      </c>
      <c r="O20" s="4" t="s">
        <v>31</v>
      </c>
      <c r="P20" s="4" t="s">
        <v>32</v>
      </c>
      <c r="Q20" s="4">
        <v>0</v>
      </c>
      <c r="R20" s="6">
        <v>44480</v>
      </c>
      <c r="S20" s="5">
        <v>44496</v>
      </c>
      <c r="T20" s="4" t="s">
        <v>33</v>
      </c>
      <c r="U20" s="4">
        <v>445.87</v>
      </c>
      <c r="V20" s="4">
        <v>0</v>
      </c>
      <c r="W20" s="4">
        <v>0</v>
      </c>
      <c r="X20" s="4"/>
      <c r="Y20" s="4" t="s">
        <v>91</v>
      </c>
    </row>
    <row r="21" s="4" customFormat="1" spans="1:25">
      <c r="A21" s="4">
        <v>16514159737</v>
      </c>
      <c r="B21" s="4" t="s">
        <v>25</v>
      </c>
      <c r="C21" s="4" t="s">
        <v>26</v>
      </c>
      <c r="D21" s="4" t="s">
        <v>92</v>
      </c>
      <c r="E21" s="4" t="s">
        <v>93</v>
      </c>
      <c r="F21" s="5">
        <v>44480</v>
      </c>
      <c r="G21" s="5">
        <v>44481</v>
      </c>
      <c r="H21" s="4">
        <v>1</v>
      </c>
      <c r="I21" s="4">
        <v>1</v>
      </c>
      <c r="J21" s="4">
        <v>1</v>
      </c>
      <c r="K21" s="4" t="s">
        <v>29</v>
      </c>
      <c r="L21" s="4">
        <v>725.01</v>
      </c>
      <c r="M21" s="4">
        <v>725.01</v>
      </c>
      <c r="N21" s="4" t="s">
        <v>94</v>
      </c>
      <c r="O21" s="4" t="s">
        <v>31</v>
      </c>
      <c r="P21" s="4" t="s">
        <v>32</v>
      </c>
      <c r="Q21" s="4">
        <v>0</v>
      </c>
      <c r="R21" s="6">
        <v>44480</v>
      </c>
      <c r="S21" s="5">
        <v>44496</v>
      </c>
      <c r="T21" s="4" t="s">
        <v>33</v>
      </c>
      <c r="U21" s="4">
        <v>725.01</v>
      </c>
      <c r="V21" s="4">
        <v>0</v>
      </c>
      <c r="W21" s="4">
        <v>0</v>
      </c>
      <c r="X21" s="4"/>
      <c r="Y21" s="4">
        <v>2052011</v>
      </c>
    </row>
    <row r="22" s="4" customFormat="1" spans="1:24">
      <c r="A22" s="4">
        <v>16514273439</v>
      </c>
      <c r="B22" s="4" t="s">
        <v>25</v>
      </c>
      <c r="C22" s="4" t="s">
        <v>26</v>
      </c>
      <c r="D22" s="4" t="s">
        <v>95</v>
      </c>
      <c r="E22" s="4" t="s">
        <v>96</v>
      </c>
      <c r="F22" s="5">
        <v>44480</v>
      </c>
      <c r="G22" s="5">
        <v>44481</v>
      </c>
      <c r="H22" s="4">
        <v>1</v>
      </c>
      <c r="I22" s="4">
        <v>1</v>
      </c>
      <c r="J22" s="4">
        <v>1</v>
      </c>
      <c r="K22" s="4" t="s">
        <v>29</v>
      </c>
      <c r="L22" s="4">
        <v>1168.84</v>
      </c>
      <c r="M22" s="4">
        <v>1168.84</v>
      </c>
      <c r="N22" s="4" t="s">
        <v>97</v>
      </c>
      <c r="O22" s="4" t="s">
        <v>31</v>
      </c>
      <c r="P22" s="4" t="s">
        <v>32</v>
      </c>
      <c r="Q22" s="4">
        <v>0</v>
      </c>
      <c r="R22" s="6">
        <v>44480</v>
      </c>
      <c r="S22" s="5">
        <v>44496</v>
      </c>
      <c r="T22" s="4" t="s">
        <v>33</v>
      </c>
      <c r="U22" s="4">
        <v>1168.84</v>
      </c>
      <c r="V22" s="4">
        <v>0</v>
      </c>
      <c r="W22" s="4">
        <v>0</v>
      </c>
      <c r="X22" s="4">
        <v>2275545</v>
      </c>
    </row>
    <row r="23" s="4" customFormat="1" spans="1:25">
      <c r="A23" s="4">
        <v>16514791577</v>
      </c>
      <c r="B23" s="4" t="s">
        <v>25</v>
      </c>
      <c r="C23" s="4" t="s">
        <v>26</v>
      </c>
      <c r="D23" s="4" t="s">
        <v>98</v>
      </c>
      <c r="E23" s="4" t="s">
        <v>99</v>
      </c>
      <c r="F23" s="5">
        <v>44480</v>
      </c>
      <c r="G23" s="5">
        <v>44481</v>
      </c>
      <c r="H23" s="4">
        <v>1</v>
      </c>
      <c r="I23" s="4">
        <v>1</v>
      </c>
      <c r="J23" s="4">
        <v>1</v>
      </c>
      <c r="K23" s="4" t="s">
        <v>29</v>
      </c>
      <c r="L23" s="4">
        <v>228.96</v>
      </c>
      <c r="M23" s="4">
        <v>228.96</v>
      </c>
      <c r="N23" s="4" t="s">
        <v>100</v>
      </c>
      <c r="O23" s="4" t="s">
        <v>31</v>
      </c>
      <c r="P23" s="4" t="s">
        <v>32</v>
      </c>
      <c r="Q23" s="4">
        <v>0</v>
      </c>
      <c r="R23" s="6">
        <v>44480</v>
      </c>
      <c r="S23" s="5">
        <v>44496</v>
      </c>
      <c r="T23" s="4" t="s">
        <v>33</v>
      </c>
      <c r="U23" s="4">
        <v>228.96</v>
      </c>
      <c r="V23" s="4">
        <v>0</v>
      </c>
      <c r="W23" s="4">
        <v>0</v>
      </c>
      <c r="X23" s="4">
        <v>2275578</v>
      </c>
      <c r="Y23" s="4">
        <v>103936321934</v>
      </c>
    </row>
    <row r="24" s="4" customFormat="1" spans="1:25">
      <c r="A24" s="4">
        <v>16518134540</v>
      </c>
      <c r="B24" s="4" t="s">
        <v>25</v>
      </c>
      <c r="C24" s="4" t="s">
        <v>26</v>
      </c>
      <c r="D24" s="4" t="s">
        <v>101</v>
      </c>
      <c r="E24" s="4" t="s">
        <v>102</v>
      </c>
      <c r="F24" s="5">
        <v>44480</v>
      </c>
      <c r="G24" s="5">
        <v>44481</v>
      </c>
      <c r="H24" s="4">
        <v>1</v>
      </c>
      <c r="I24" s="4">
        <v>1</v>
      </c>
      <c r="J24" s="4">
        <v>1</v>
      </c>
      <c r="K24" s="4" t="s">
        <v>29</v>
      </c>
      <c r="L24" s="4">
        <v>294.53</v>
      </c>
      <c r="M24" s="4">
        <v>294.53</v>
      </c>
      <c r="N24" s="4" t="s">
        <v>103</v>
      </c>
      <c r="O24" s="4" t="s">
        <v>31</v>
      </c>
      <c r="P24" s="4" t="s">
        <v>32</v>
      </c>
      <c r="Q24" s="4">
        <v>0</v>
      </c>
      <c r="R24" s="6">
        <v>44480</v>
      </c>
      <c r="S24" s="5">
        <v>44496</v>
      </c>
      <c r="T24" s="4" t="s">
        <v>33</v>
      </c>
      <c r="U24" s="4">
        <v>294.53</v>
      </c>
      <c r="V24" s="4">
        <v>0</v>
      </c>
      <c r="W24" s="4">
        <v>0</v>
      </c>
      <c r="X24" s="4"/>
      <c r="Y24" s="4">
        <v>103936565474</v>
      </c>
    </row>
    <row r="25" s="4" customFormat="1" spans="1:25">
      <c r="A25" s="4">
        <v>16518267533</v>
      </c>
      <c r="B25" s="4" t="s">
        <v>25</v>
      </c>
      <c r="C25" s="4" t="s">
        <v>26</v>
      </c>
      <c r="D25" s="4" t="s">
        <v>27</v>
      </c>
      <c r="E25" s="4" t="s">
        <v>104</v>
      </c>
      <c r="F25" s="5">
        <v>44480</v>
      </c>
      <c r="G25" s="5">
        <v>44481</v>
      </c>
      <c r="H25" s="4">
        <v>1</v>
      </c>
      <c r="I25" s="4">
        <v>1</v>
      </c>
      <c r="J25" s="4">
        <v>1</v>
      </c>
      <c r="K25" s="4" t="s">
        <v>29</v>
      </c>
      <c r="L25" s="4">
        <v>385.71</v>
      </c>
      <c r="M25" s="4">
        <v>385.71</v>
      </c>
      <c r="N25" s="4" t="s">
        <v>105</v>
      </c>
      <c r="O25" s="4" t="s">
        <v>31</v>
      </c>
      <c r="P25" s="4" t="s">
        <v>32</v>
      </c>
      <c r="Q25" s="4">
        <v>0</v>
      </c>
      <c r="R25" s="6">
        <v>44480</v>
      </c>
      <c r="S25" s="5">
        <v>44496</v>
      </c>
      <c r="T25" s="4" t="s">
        <v>33</v>
      </c>
      <c r="U25" s="4">
        <v>385.71</v>
      </c>
      <c r="V25" s="4">
        <v>0</v>
      </c>
      <c r="W25" s="4">
        <v>0</v>
      </c>
      <c r="X25" s="4"/>
      <c r="Y25" s="4" t="s">
        <v>106</v>
      </c>
    </row>
    <row r="26" s="4" customFormat="1" spans="1:25">
      <c r="A26" s="4">
        <v>16518564287</v>
      </c>
      <c r="B26" s="4" t="s">
        <v>25</v>
      </c>
      <c r="C26" s="4" t="s">
        <v>26</v>
      </c>
      <c r="D26" s="4" t="s">
        <v>107</v>
      </c>
      <c r="E26" s="4" t="s">
        <v>108</v>
      </c>
      <c r="F26" s="5">
        <v>44480</v>
      </c>
      <c r="G26" s="5">
        <v>44481</v>
      </c>
      <c r="H26" s="4">
        <v>1</v>
      </c>
      <c r="I26" s="4">
        <v>1</v>
      </c>
      <c r="J26" s="4">
        <v>1</v>
      </c>
      <c r="K26" s="4" t="s">
        <v>29</v>
      </c>
      <c r="L26" s="4">
        <v>263</v>
      </c>
      <c r="M26" s="4">
        <v>263</v>
      </c>
      <c r="N26" s="4" t="s">
        <v>109</v>
      </c>
      <c r="O26" s="4" t="s">
        <v>31</v>
      </c>
      <c r="P26" s="4" t="s">
        <v>32</v>
      </c>
      <c r="Q26" s="4">
        <v>0</v>
      </c>
      <c r="R26" s="6">
        <v>44480</v>
      </c>
      <c r="S26" s="5">
        <v>44496</v>
      </c>
      <c r="T26" s="4" t="s">
        <v>33</v>
      </c>
      <c r="U26" s="4">
        <v>263</v>
      </c>
      <c r="V26" s="4">
        <v>0</v>
      </c>
      <c r="W26" s="4">
        <v>0</v>
      </c>
      <c r="X26" s="4">
        <v>2275626</v>
      </c>
      <c r="Y26" s="4">
        <v>103936676764</v>
      </c>
    </row>
    <row r="27" s="4" customFormat="1" spans="1:23">
      <c r="A27" s="4">
        <v>16518710837</v>
      </c>
      <c r="B27" s="4" t="s">
        <v>25</v>
      </c>
      <c r="C27" s="4" t="s">
        <v>26</v>
      </c>
      <c r="D27" s="4" t="s">
        <v>95</v>
      </c>
      <c r="E27" s="4" t="s">
        <v>96</v>
      </c>
      <c r="F27" s="5">
        <v>44480</v>
      </c>
      <c r="G27" s="5">
        <v>44481</v>
      </c>
      <c r="H27" s="4">
        <v>1</v>
      </c>
      <c r="I27" s="4">
        <v>1</v>
      </c>
      <c r="J27" s="4">
        <v>1</v>
      </c>
      <c r="K27" s="4" t="s">
        <v>29</v>
      </c>
      <c r="L27" s="4">
        <v>1168.84</v>
      </c>
      <c r="M27" s="4">
        <v>1168.84</v>
      </c>
      <c r="N27" s="4" t="s">
        <v>110</v>
      </c>
      <c r="O27" s="4" t="s">
        <v>31</v>
      </c>
      <c r="P27" s="4" t="s">
        <v>32</v>
      </c>
      <c r="Q27" s="4">
        <v>0</v>
      </c>
      <c r="R27" s="6">
        <v>44480</v>
      </c>
      <c r="S27" s="5">
        <v>44496</v>
      </c>
      <c r="T27" s="4" t="s">
        <v>33</v>
      </c>
      <c r="U27" s="4">
        <v>1168.84</v>
      </c>
      <c r="V27" s="4">
        <v>0</v>
      </c>
      <c r="W27" s="4">
        <v>0</v>
      </c>
    </row>
    <row r="28" s="4" customFormat="1" spans="1:25">
      <c r="A28" s="4">
        <v>16519134352</v>
      </c>
      <c r="B28" s="4" t="s">
        <v>25</v>
      </c>
      <c r="C28" s="4" t="s">
        <v>26</v>
      </c>
      <c r="D28" s="4" t="s">
        <v>111</v>
      </c>
      <c r="E28" s="4" t="s">
        <v>112</v>
      </c>
      <c r="F28" s="5">
        <v>44480</v>
      </c>
      <c r="G28" s="5">
        <v>44481</v>
      </c>
      <c r="H28" s="4">
        <v>1</v>
      </c>
      <c r="I28" s="4">
        <v>1</v>
      </c>
      <c r="J28" s="4">
        <v>1</v>
      </c>
      <c r="K28" s="4" t="s">
        <v>29</v>
      </c>
      <c r="L28" s="4">
        <v>123.63</v>
      </c>
      <c r="M28" s="4">
        <v>123.63</v>
      </c>
      <c r="N28" s="4" t="s">
        <v>113</v>
      </c>
      <c r="O28" s="4" t="s">
        <v>31</v>
      </c>
      <c r="P28" s="4" t="s">
        <v>32</v>
      </c>
      <c r="Q28" s="4">
        <v>0</v>
      </c>
      <c r="R28" s="6">
        <v>44480</v>
      </c>
      <c r="S28" s="5">
        <v>44496</v>
      </c>
      <c r="T28" s="4" t="s">
        <v>33</v>
      </c>
      <c r="U28" s="4">
        <v>123.63</v>
      </c>
      <c r="V28" s="4">
        <v>0</v>
      </c>
      <c r="W28" s="4">
        <v>0</v>
      </c>
      <c r="X28" s="4">
        <v>2275661</v>
      </c>
      <c r="Y28" s="4" t="s">
        <v>114</v>
      </c>
    </row>
    <row r="29" s="4" customFormat="1" spans="1:23">
      <c r="A29" s="4">
        <v>16519369875</v>
      </c>
      <c r="B29" s="4" t="s">
        <v>25</v>
      </c>
      <c r="C29" s="4" t="s">
        <v>26</v>
      </c>
      <c r="D29" s="4" t="s">
        <v>115</v>
      </c>
      <c r="E29" s="4" t="s">
        <v>116</v>
      </c>
      <c r="F29" s="5">
        <v>44480</v>
      </c>
      <c r="G29" s="5">
        <v>44481</v>
      </c>
      <c r="H29" s="4">
        <v>1</v>
      </c>
      <c r="I29" s="4">
        <v>1</v>
      </c>
      <c r="J29" s="4">
        <v>1</v>
      </c>
      <c r="K29" s="4" t="s">
        <v>29</v>
      </c>
      <c r="L29" s="4">
        <v>409.34</v>
      </c>
      <c r="M29" s="4">
        <v>409.34</v>
      </c>
      <c r="N29" s="4" t="s">
        <v>117</v>
      </c>
      <c r="O29" s="4" t="s">
        <v>31</v>
      </c>
      <c r="P29" s="4" t="s">
        <v>32</v>
      </c>
      <c r="Q29" s="4">
        <v>0</v>
      </c>
      <c r="R29" s="6">
        <v>44480</v>
      </c>
      <c r="S29" s="5">
        <v>44496</v>
      </c>
      <c r="T29" s="4" t="s">
        <v>33</v>
      </c>
      <c r="U29" s="4">
        <v>409.34</v>
      </c>
      <c r="V29" s="4">
        <v>0</v>
      </c>
      <c r="W29" s="4">
        <v>0</v>
      </c>
    </row>
    <row r="30" s="4" customFormat="1" spans="1:25">
      <c r="A30" s="4">
        <v>16519872581</v>
      </c>
      <c r="B30" s="4" t="s">
        <v>25</v>
      </c>
      <c r="C30" s="4" t="s">
        <v>26</v>
      </c>
      <c r="D30" s="4" t="s">
        <v>118</v>
      </c>
      <c r="E30" s="4" t="s">
        <v>119</v>
      </c>
      <c r="F30" s="5">
        <v>44480</v>
      </c>
      <c r="G30" s="5">
        <v>44481</v>
      </c>
      <c r="H30" s="4">
        <v>1</v>
      </c>
      <c r="I30" s="4">
        <v>1</v>
      </c>
      <c r="J30" s="4">
        <v>1</v>
      </c>
      <c r="K30" s="4" t="s">
        <v>29</v>
      </c>
      <c r="L30" s="4">
        <v>314</v>
      </c>
      <c r="M30" s="4">
        <v>314</v>
      </c>
      <c r="N30" s="4" t="s">
        <v>120</v>
      </c>
      <c r="O30" s="4" t="s">
        <v>31</v>
      </c>
      <c r="P30" s="4" t="s">
        <v>32</v>
      </c>
      <c r="Q30" s="4">
        <v>0</v>
      </c>
      <c r="R30" s="6">
        <v>44480</v>
      </c>
      <c r="S30" s="5">
        <v>44496</v>
      </c>
      <c r="T30" s="4" t="s">
        <v>33</v>
      </c>
      <c r="U30" s="4">
        <v>314</v>
      </c>
      <c r="V30" s="4">
        <v>0</v>
      </c>
      <c r="W30" s="4">
        <v>0</v>
      </c>
      <c r="X30" s="4"/>
      <c r="Y30" s="4" t="s">
        <v>121</v>
      </c>
    </row>
    <row r="31" s="4" customFormat="1" spans="1:23">
      <c r="A31" s="4">
        <v>16519895044</v>
      </c>
      <c r="B31" s="4" t="s">
        <v>25</v>
      </c>
      <c r="C31" s="4" t="s">
        <v>26</v>
      </c>
      <c r="D31" s="4" t="s">
        <v>122</v>
      </c>
      <c r="E31" s="4" t="s">
        <v>123</v>
      </c>
      <c r="F31" s="5">
        <v>44480</v>
      </c>
      <c r="G31" s="5">
        <v>44481</v>
      </c>
      <c r="H31" s="4">
        <v>1</v>
      </c>
      <c r="I31" s="4">
        <v>1</v>
      </c>
      <c r="J31" s="4">
        <v>1</v>
      </c>
      <c r="K31" s="4" t="s">
        <v>29</v>
      </c>
      <c r="L31" s="4">
        <v>112</v>
      </c>
      <c r="M31" s="4">
        <v>112</v>
      </c>
      <c r="N31" s="4" t="s">
        <v>124</v>
      </c>
      <c r="O31" s="4" t="s">
        <v>31</v>
      </c>
      <c r="P31" s="4" t="s">
        <v>32</v>
      </c>
      <c r="Q31" s="4">
        <v>0</v>
      </c>
      <c r="R31" s="6">
        <v>44480</v>
      </c>
      <c r="S31" s="5">
        <v>44496</v>
      </c>
      <c r="T31" s="4" t="s">
        <v>33</v>
      </c>
      <c r="U31" s="4">
        <v>112</v>
      </c>
      <c r="V31" s="4">
        <v>0</v>
      </c>
      <c r="W31" s="4">
        <v>0</v>
      </c>
    </row>
    <row r="32" s="4" customFormat="1" spans="1:24">
      <c r="A32" s="4">
        <v>16519846111</v>
      </c>
      <c r="B32" s="4" t="s">
        <v>25</v>
      </c>
      <c r="C32" s="4" t="s">
        <v>26</v>
      </c>
      <c r="D32" s="4" t="s">
        <v>125</v>
      </c>
      <c r="E32" s="4" t="s">
        <v>126</v>
      </c>
      <c r="F32" s="5">
        <v>44480</v>
      </c>
      <c r="G32" s="5">
        <v>44481</v>
      </c>
      <c r="H32" s="4">
        <v>1</v>
      </c>
      <c r="I32" s="4">
        <v>1</v>
      </c>
      <c r="J32" s="4">
        <v>1</v>
      </c>
      <c r="K32" s="4" t="s">
        <v>29</v>
      </c>
      <c r="L32" s="4">
        <v>272</v>
      </c>
      <c r="M32" s="4">
        <v>272</v>
      </c>
      <c r="N32" s="4" t="s">
        <v>127</v>
      </c>
      <c r="O32" s="4" t="s">
        <v>31</v>
      </c>
      <c r="P32" s="4" t="s">
        <v>32</v>
      </c>
      <c r="Q32" s="4">
        <v>0</v>
      </c>
      <c r="R32" s="6">
        <v>44480</v>
      </c>
      <c r="S32" s="5">
        <v>44496</v>
      </c>
      <c r="T32" s="4" t="s">
        <v>33</v>
      </c>
      <c r="U32" s="4">
        <v>272</v>
      </c>
      <c r="V32" s="4">
        <v>0</v>
      </c>
      <c r="W32" s="4">
        <v>0</v>
      </c>
      <c r="X32" s="4">
        <v>2275710</v>
      </c>
    </row>
    <row r="33" s="4" customFormat="1" spans="1:25">
      <c r="A33" s="4">
        <v>16520185943</v>
      </c>
      <c r="B33" s="4" t="s">
        <v>25</v>
      </c>
      <c r="C33" s="4" t="s">
        <v>26</v>
      </c>
      <c r="D33" s="4" t="s">
        <v>128</v>
      </c>
      <c r="E33" s="4" t="s">
        <v>64</v>
      </c>
      <c r="F33" s="5">
        <v>44480</v>
      </c>
      <c r="G33" s="5">
        <v>44481</v>
      </c>
      <c r="H33" s="4">
        <v>1</v>
      </c>
      <c r="I33" s="4">
        <v>1</v>
      </c>
      <c r="J33" s="4">
        <v>1</v>
      </c>
      <c r="K33" s="4" t="s">
        <v>29</v>
      </c>
      <c r="L33" s="4">
        <v>296</v>
      </c>
      <c r="M33" s="4">
        <v>296</v>
      </c>
      <c r="N33" s="4" t="s">
        <v>129</v>
      </c>
      <c r="O33" s="4" t="s">
        <v>31</v>
      </c>
      <c r="P33" s="4" t="s">
        <v>32</v>
      </c>
      <c r="Q33" s="4">
        <v>0</v>
      </c>
      <c r="R33" s="6">
        <v>44480</v>
      </c>
      <c r="S33" s="5">
        <v>44496</v>
      </c>
      <c r="T33" s="4" t="s">
        <v>33</v>
      </c>
      <c r="U33" s="4">
        <v>296</v>
      </c>
      <c r="V33" s="4">
        <v>0</v>
      </c>
      <c r="W33" s="4">
        <v>0</v>
      </c>
      <c r="X33" s="4"/>
      <c r="Y33" s="4">
        <v>103937524174</v>
      </c>
    </row>
    <row r="34" s="4" customFormat="1" spans="1:24">
      <c r="A34" s="4">
        <v>16520894624</v>
      </c>
      <c r="B34" s="4" t="s">
        <v>25</v>
      </c>
      <c r="C34" s="4" t="s">
        <v>26</v>
      </c>
      <c r="D34" s="4" t="s">
        <v>130</v>
      </c>
      <c r="E34" s="4" t="s">
        <v>131</v>
      </c>
      <c r="F34" s="5">
        <v>44480</v>
      </c>
      <c r="G34" s="5">
        <v>44481</v>
      </c>
      <c r="H34" s="4">
        <v>1</v>
      </c>
      <c r="I34" s="4">
        <v>1</v>
      </c>
      <c r="J34" s="4">
        <v>1</v>
      </c>
      <c r="K34" s="4" t="s">
        <v>29</v>
      </c>
      <c r="L34" s="4">
        <v>226</v>
      </c>
      <c r="M34" s="4">
        <v>226</v>
      </c>
      <c r="N34" s="4" t="s">
        <v>132</v>
      </c>
      <c r="O34" s="4" t="s">
        <v>31</v>
      </c>
      <c r="P34" s="4" t="s">
        <v>32</v>
      </c>
      <c r="Q34" s="4">
        <v>0</v>
      </c>
      <c r="R34" s="6">
        <v>44480</v>
      </c>
      <c r="S34" s="5">
        <v>44496</v>
      </c>
      <c r="T34" s="4" t="s">
        <v>33</v>
      </c>
      <c r="U34" s="4">
        <v>226</v>
      </c>
      <c r="V34" s="4">
        <v>0</v>
      </c>
      <c r="W34" s="4">
        <v>0</v>
      </c>
      <c r="X34" s="4">
        <v>2275818</v>
      </c>
    </row>
    <row r="35" s="4" customFormat="1" spans="1:24">
      <c r="A35" s="4">
        <v>16520895422</v>
      </c>
      <c r="B35" s="4" t="s">
        <v>25</v>
      </c>
      <c r="C35" s="4" t="s">
        <v>26</v>
      </c>
      <c r="D35" s="4" t="s">
        <v>133</v>
      </c>
      <c r="E35" s="4" t="s">
        <v>134</v>
      </c>
      <c r="F35" s="5">
        <v>44480</v>
      </c>
      <c r="G35" s="5">
        <v>44481</v>
      </c>
      <c r="H35" s="4">
        <v>1</v>
      </c>
      <c r="I35" s="4">
        <v>1</v>
      </c>
      <c r="J35" s="4">
        <v>1</v>
      </c>
      <c r="K35" s="4" t="s">
        <v>29</v>
      </c>
      <c r="L35" s="4">
        <v>172</v>
      </c>
      <c r="M35" s="4">
        <v>172</v>
      </c>
      <c r="N35" s="4" t="s">
        <v>135</v>
      </c>
      <c r="O35" s="4" t="s">
        <v>31</v>
      </c>
      <c r="P35" s="4" t="s">
        <v>32</v>
      </c>
      <c r="Q35" s="4">
        <v>0</v>
      </c>
      <c r="R35" s="6">
        <v>44480</v>
      </c>
      <c r="S35" s="5">
        <v>44496</v>
      </c>
      <c r="T35" s="4" t="s">
        <v>33</v>
      </c>
      <c r="U35" s="4">
        <v>172</v>
      </c>
      <c r="V35" s="4">
        <v>0</v>
      </c>
      <c r="W35" s="4">
        <v>0</v>
      </c>
      <c r="X35" s="4">
        <v>2275820</v>
      </c>
    </row>
    <row r="36" s="4" customFormat="1" spans="1:23">
      <c r="A36" s="4">
        <v>16521048668</v>
      </c>
      <c r="B36" s="4" t="s">
        <v>25</v>
      </c>
      <c r="C36" s="4" t="s">
        <v>26</v>
      </c>
      <c r="D36" s="4" t="s">
        <v>136</v>
      </c>
      <c r="E36" s="4" t="s">
        <v>137</v>
      </c>
      <c r="F36" s="5">
        <v>44480</v>
      </c>
      <c r="G36" s="5">
        <v>44481</v>
      </c>
      <c r="H36" s="4">
        <v>1</v>
      </c>
      <c r="I36" s="4">
        <v>1</v>
      </c>
      <c r="J36" s="4">
        <v>1</v>
      </c>
      <c r="K36" s="4" t="s">
        <v>29</v>
      </c>
      <c r="L36" s="4">
        <v>343</v>
      </c>
      <c r="M36" s="4">
        <v>343</v>
      </c>
      <c r="N36" s="4" t="s">
        <v>138</v>
      </c>
      <c r="O36" s="4" t="s">
        <v>31</v>
      </c>
      <c r="P36" s="4" t="s">
        <v>32</v>
      </c>
      <c r="Q36" s="4">
        <v>0</v>
      </c>
      <c r="R36" s="6">
        <v>44480</v>
      </c>
      <c r="S36" s="5">
        <v>44496</v>
      </c>
      <c r="T36" s="4" t="s">
        <v>33</v>
      </c>
      <c r="U36" s="4">
        <v>343</v>
      </c>
      <c r="V36" s="4">
        <v>0</v>
      </c>
      <c r="W36" s="4">
        <v>0</v>
      </c>
    </row>
    <row r="37" s="4" customFormat="1" spans="1:23">
      <c r="A37" s="4">
        <v>16521213307</v>
      </c>
      <c r="B37" s="4" t="s">
        <v>25</v>
      </c>
      <c r="C37" s="4" t="s">
        <v>26</v>
      </c>
      <c r="D37" s="4" t="s">
        <v>139</v>
      </c>
      <c r="E37" s="4"/>
      <c r="F37" s="5">
        <v>44480</v>
      </c>
      <c r="G37" s="5">
        <v>44481</v>
      </c>
      <c r="H37" s="4">
        <v>0</v>
      </c>
      <c r="I37" s="4">
        <v>1</v>
      </c>
      <c r="J37" s="4">
        <v>0</v>
      </c>
      <c r="K37" s="4" t="s">
        <v>29</v>
      </c>
      <c r="L37" s="4">
        <v>270</v>
      </c>
      <c r="M37" s="4">
        <v>270</v>
      </c>
      <c r="N37" s="4"/>
      <c r="O37" s="4" t="s">
        <v>31</v>
      </c>
      <c r="P37" s="4" t="s">
        <v>32</v>
      </c>
      <c r="Q37" s="4">
        <v>0</v>
      </c>
      <c r="R37" s="6">
        <v>44480</v>
      </c>
      <c r="S37" s="5">
        <v>44496</v>
      </c>
      <c r="T37" s="4" t="s">
        <v>33</v>
      </c>
      <c r="U37" s="4">
        <v>270</v>
      </c>
      <c r="V37" s="4">
        <v>0</v>
      </c>
      <c r="W37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43"/>
  <sheetViews>
    <sheetView tabSelected="1" topLeftCell="A7" workbookViewId="0">
      <selection activeCell="A42" sqref="A42:A43"/>
    </sheetView>
  </sheetViews>
  <sheetFormatPr defaultColWidth="9" defaultRowHeight="13.5"/>
  <cols>
    <col min="1" max="1" width="16.5" style="4" customWidth="1"/>
    <col min="2" max="3" width="11.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140</v>
      </c>
    </row>
    <row r="2" s="4" customFormat="1" spans="1:9">
      <c r="A2" s="4">
        <v>16471664437</v>
      </c>
      <c r="B2" s="5">
        <v>44480</v>
      </c>
      <c r="C2" s="5">
        <v>44481</v>
      </c>
      <c r="D2" s="4">
        <v>262.06</v>
      </c>
      <c r="E2" s="4" t="str">
        <f>VLOOKUP(A2,HOP!A:L,12,0)</f>
        <v>262.06</v>
      </c>
      <c r="F2" s="4" t="str">
        <f>VLOOKUP(A2,HOP!A:C,3,0)</f>
        <v>2273161</v>
      </c>
      <c r="G2" s="4">
        <f>D2-E2</f>
        <v>0</v>
      </c>
      <c r="H2" s="4" t="str">
        <f>$H$1&amp;F2</f>
        <v>，2273161</v>
      </c>
      <c r="I2" s="4" t="str">
        <f>VLOOKUP(A2,HOP!A:T,20,0)</f>
        <v>直连</v>
      </c>
    </row>
    <row r="3" s="4" customFormat="1" spans="1:9">
      <c r="A3" s="4">
        <v>16480699739</v>
      </c>
      <c r="B3" s="5">
        <v>44480</v>
      </c>
      <c r="C3" s="5">
        <v>44481</v>
      </c>
      <c r="D3" s="4">
        <v>302.58</v>
      </c>
      <c r="E3" s="4" t="str">
        <f>VLOOKUP(A3,HOP!A:L,12,0)</f>
        <v>302.58</v>
      </c>
      <c r="F3" s="4" t="str">
        <f>VLOOKUP(A3,HOP!A:C,3,0)</f>
        <v>2273669</v>
      </c>
      <c r="G3" s="4">
        <f t="shared" ref="G3:G36" si="0">D3-E3</f>
        <v>0</v>
      </c>
      <c r="H3" s="4" t="str">
        <f t="shared" ref="H3:H36" si="1">$H$1&amp;F3</f>
        <v>，2273669</v>
      </c>
      <c r="I3" s="4" t="str">
        <f>VLOOKUP(A3,HOP!A:T,20,0)</f>
        <v>直连</v>
      </c>
    </row>
    <row r="4" s="4" customFormat="1" spans="1:9">
      <c r="A4" s="4">
        <v>16498289233</v>
      </c>
      <c r="B4" s="5">
        <v>44480</v>
      </c>
      <c r="C4" s="5">
        <v>44481</v>
      </c>
      <c r="D4" s="4">
        <v>287.03</v>
      </c>
      <c r="E4" s="4" t="str">
        <f>VLOOKUP(A4,HOP!A:L,12,0)</f>
        <v>287.03</v>
      </c>
      <c r="F4" s="4" t="str">
        <f>VLOOKUP(A4,HOP!A:C,3,0)</f>
        <v>2274636</v>
      </c>
      <c r="G4" s="4">
        <f t="shared" si="0"/>
        <v>0</v>
      </c>
      <c r="H4" s="4" t="str">
        <f t="shared" si="1"/>
        <v>，2274636</v>
      </c>
      <c r="I4" s="4" t="str">
        <f>VLOOKUP(A4,HOP!A:T,20,0)</f>
        <v>直连</v>
      </c>
    </row>
    <row r="5" s="4" customFormat="1" hidden="1" spans="1:9">
      <c r="A5" s="4">
        <v>16498463107</v>
      </c>
      <c r="B5" s="5">
        <v>44478</v>
      </c>
      <c r="C5" s="5">
        <v>44481</v>
      </c>
      <c r="D5" s="4">
        <v>0</v>
      </c>
      <c r="E5" s="4" t="str">
        <f>VLOOKUP(A5,HOP!A:L,12,0)</f>
        <v>0.00</v>
      </c>
      <c r="F5" s="4" t="str">
        <f>VLOOKUP(A5,HOP!A:C,3,0)</f>
        <v>2274650</v>
      </c>
      <c r="G5" s="4">
        <f t="shared" si="0"/>
        <v>0</v>
      </c>
      <c r="H5" s="4" t="str">
        <f t="shared" si="1"/>
        <v>，2274650</v>
      </c>
      <c r="I5" s="4" t="str">
        <f>VLOOKUP(A5,HOP!A:T,20,0)</f>
        <v>直连</v>
      </c>
    </row>
    <row r="6" s="4" customFormat="1" spans="1:9">
      <c r="A6" s="4">
        <v>16498695991</v>
      </c>
      <c r="B6" s="5">
        <v>44479</v>
      </c>
      <c r="C6" s="5">
        <v>44481</v>
      </c>
      <c r="D6" s="4">
        <v>720.26</v>
      </c>
      <c r="E6" s="4" t="str">
        <f>VLOOKUP(A6,HOP!A:L,12,0)</f>
        <v>720.26</v>
      </c>
      <c r="F6" s="4" t="str">
        <f>VLOOKUP(A6,HOP!A:C,3,0)</f>
        <v>2274709</v>
      </c>
      <c r="G6" s="4">
        <f t="shared" si="0"/>
        <v>0</v>
      </c>
      <c r="H6" s="4" t="str">
        <f t="shared" si="1"/>
        <v>，2274709</v>
      </c>
      <c r="I6" s="4" t="str">
        <f>VLOOKUP(A6,HOP!A:T,20,0)</f>
        <v>直连</v>
      </c>
    </row>
    <row r="7" s="4" customFormat="1" spans="1:9">
      <c r="A7" s="4">
        <v>16506939595</v>
      </c>
      <c r="B7" s="5">
        <v>44480</v>
      </c>
      <c r="C7" s="5">
        <v>44481</v>
      </c>
      <c r="D7" s="4">
        <v>175.23</v>
      </c>
      <c r="E7" s="4" t="str">
        <f>VLOOKUP(A7,HOP!A:L,12,0)</f>
        <v>175.23</v>
      </c>
      <c r="F7" s="4" t="str">
        <f>VLOOKUP(A7,HOP!A:C,3,0)</f>
        <v>2275115</v>
      </c>
      <c r="G7" s="4">
        <f t="shared" si="0"/>
        <v>0</v>
      </c>
      <c r="H7" s="4" t="str">
        <f t="shared" si="1"/>
        <v>，2275115</v>
      </c>
      <c r="I7" s="4" t="str">
        <f>VLOOKUP(A7,HOP!A:T,20,0)</f>
        <v>直连</v>
      </c>
    </row>
    <row r="8" s="4" customFormat="1" spans="1:9">
      <c r="A8" s="4">
        <v>16512024327</v>
      </c>
      <c r="B8" s="5">
        <v>44480</v>
      </c>
      <c r="C8" s="5">
        <v>44481</v>
      </c>
      <c r="D8" s="4">
        <v>2993.1</v>
      </c>
      <c r="E8" s="4" t="str">
        <f>VLOOKUP(A8,HOP!A:L,12,0)</f>
        <v>2993.10</v>
      </c>
      <c r="F8" s="4" t="str">
        <f>VLOOKUP(A8,HOP!A:C,3,0)</f>
        <v>2275302</v>
      </c>
      <c r="G8" s="4">
        <f t="shared" si="0"/>
        <v>0</v>
      </c>
      <c r="H8" s="4" t="str">
        <f t="shared" si="1"/>
        <v>，2275302</v>
      </c>
      <c r="I8" s="4" t="str">
        <f>VLOOKUP(A8,HOP!A:T,20,0)</f>
        <v>直连</v>
      </c>
    </row>
    <row r="9" s="4" customFormat="1" spans="1:9">
      <c r="A9" s="4">
        <v>16511997319</v>
      </c>
      <c r="B9" s="5">
        <v>44480</v>
      </c>
      <c r="C9" s="5">
        <v>44481</v>
      </c>
      <c r="D9" s="4">
        <v>226.54</v>
      </c>
      <c r="E9" s="4" t="str">
        <f>VLOOKUP(A9,HOP!A:L,12,0)</f>
        <v>226.54</v>
      </c>
      <c r="F9" s="4" t="str">
        <f>VLOOKUP(A9,HOP!A:C,3,0)</f>
        <v>2275303</v>
      </c>
      <c r="G9" s="4">
        <f t="shared" si="0"/>
        <v>0</v>
      </c>
      <c r="H9" s="4" t="str">
        <f t="shared" si="1"/>
        <v>，2275303</v>
      </c>
      <c r="I9" s="4" t="str">
        <f>VLOOKUP(A9,HOP!A:T,20,0)</f>
        <v>直连</v>
      </c>
    </row>
    <row r="10" s="4" customFormat="1" spans="1:9">
      <c r="A10" s="4">
        <v>16512373317</v>
      </c>
      <c r="B10" s="5">
        <v>44480</v>
      </c>
      <c r="C10" s="5">
        <v>44481</v>
      </c>
      <c r="D10" s="4">
        <v>2198.45</v>
      </c>
      <c r="E10" s="4" t="str">
        <f>VLOOKUP(A10,HOP!A:L,12,0)</f>
        <v>2198.45</v>
      </c>
      <c r="F10" s="4" t="str">
        <f>VLOOKUP(A10,HOP!A:C,3,0)</f>
        <v>2275328</v>
      </c>
      <c r="G10" s="4">
        <f t="shared" si="0"/>
        <v>0</v>
      </c>
      <c r="H10" s="4" t="str">
        <f t="shared" si="1"/>
        <v>，2275328</v>
      </c>
      <c r="I10" s="4" t="str">
        <f>VLOOKUP(A10,HOP!A:T,20,0)</f>
        <v>直连</v>
      </c>
    </row>
    <row r="11" s="4" customFormat="1" spans="1:9">
      <c r="A11" s="4">
        <v>16513292506</v>
      </c>
      <c r="B11" s="5">
        <v>44480</v>
      </c>
      <c r="C11" s="5">
        <v>44481</v>
      </c>
      <c r="D11" s="4">
        <v>268.83</v>
      </c>
      <c r="E11" s="4" t="str">
        <f>VLOOKUP(A11,HOP!A:L,12,0)</f>
        <v>268.83</v>
      </c>
      <c r="F11" s="4" t="str">
        <f>VLOOKUP(A11,HOP!A:C,3,0)</f>
        <v>2275392</v>
      </c>
      <c r="G11" s="4">
        <f t="shared" si="0"/>
        <v>0</v>
      </c>
      <c r="H11" s="4" t="str">
        <f t="shared" si="1"/>
        <v>，2275392</v>
      </c>
      <c r="I11" s="4" t="str">
        <f>VLOOKUP(A11,HOP!A:T,20,0)</f>
        <v>直连</v>
      </c>
    </row>
    <row r="12" s="4" customFormat="1" spans="1:9">
      <c r="A12" s="4">
        <v>16513412838</v>
      </c>
      <c r="B12" s="5">
        <v>44480</v>
      </c>
      <c r="C12" s="5">
        <v>44481</v>
      </c>
      <c r="D12" s="4">
        <v>227.9</v>
      </c>
      <c r="E12" s="4" t="str">
        <f>VLOOKUP(A12,HOP!A:L,12,0)</f>
        <v>227.90</v>
      </c>
      <c r="F12" s="4" t="str">
        <f>VLOOKUP(A12,HOP!A:C,3,0)</f>
        <v>2275429</v>
      </c>
      <c r="G12" s="4">
        <f t="shared" si="0"/>
        <v>0</v>
      </c>
      <c r="H12" s="4" t="str">
        <f t="shared" si="1"/>
        <v>，2275429</v>
      </c>
      <c r="I12" s="4" t="str">
        <f>VLOOKUP(A12,HOP!A:T,20,0)</f>
        <v>直连</v>
      </c>
    </row>
    <row r="13" s="4" customFormat="1" spans="1:9">
      <c r="A13" s="4">
        <v>16513473702</v>
      </c>
      <c r="B13" s="5">
        <v>44480</v>
      </c>
      <c r="C13" s="5">
        <v>44481</v>
      </c>
      <c r="D13" s="4">
        <v>227.9</v>
      </c>
      <c r="E13" s="4" t="str">
        <f>VLOOKUP(A13,HOP!A:L,12,0)</f>
        <v>227.90</v>
      </c>
      <c r="F13" s="4" t="str">
        <f>VLOOKUP(A13,HOP!A:C,3,0)</f>
        <v>2275440</v>
      </c>
      <c r="G13" s="4">
        <f t="shared" si="0"/>
        <v>0</v>
      </c>
      <c r="H13" s="4" t="str">
        <f t="shared" si="1"/>
        <v>，2275440</v>
      </c>
      <c r="I13" s="4" t="str">
        <f>VLOOKUP(A13,HOP!A:T,20,0)</f>
        <v>直连</v>
      </c>
    </row>
    <row r="14" s="4" customFormat="1" spans="1:9">
      <c r="A14" s="4">
        <v>16513528245</v>
      </c>
      <c r="B14" s="5">
        <v>44480</v>
      </c>
      <c r="C14" s="5">
        <v>44481</v>
      </c>
      <c r="D14" s="4">
        <v>162.34</v>
      </c>
      <c r="E14" s="4" t="str">
        <f>VLOOKUP(A14,HOP!A:L,12,0)</f>
        <v>162.34</v>
      </c>
      <c r="F14" s="4" t="str">
        <f>VLOOKUP(A14,HOP!A:C,3,0)</f>
        <v>2275465</v>
      </c>
      <c r="G14" s="4">
        <f t="shared" si="0"/>
        <v>0</v>
      </c>
      <c r="H14" s="4" t="str">
        <f t="shared" si="1"/>
        <v>，2275465</v>
      </c>
      <c r="I14" s="4" t="str">
        <f>VLOOKUP(A14,HOP!A:T,20,0)</f>
        <v>直连</v>
      </c>
    </row>
    <row r="15" s="4" customFormat="1" spans="1:9">
      <c r="A15" s="4">
        <v>16513546235</v>
      </c>
      <c r="B15" s="5">
        <v>44480</v>
      </c>
      <c r="C15" s="5">
        <v>44481</v>
      </c>
      <c r="D15" s="4">
        <v>257.2</v>
      </c>
      <c r="E15" s="4" t="str">
        <f>VLOOKUP(A15,HOP!A:L,12,0)</f>
        <v>257.20</v>
      </c>
      <c r="F15" s="4" t="str">
        <f>VLOOKUP(A15,HOP!A:C,3,0)</f>
        <v>2275473</v>
      </c>
      <c r="G15" s="4">
        <f t="shared" si="0"/>
        <v>0</v>
      </c>
      <c r="H15" s="4" t="str">
        <f t="shared" si="1"/>
        <v>，2275473</v>
      </c>
      <c r="I15" s="4" t="str">
        <f>VLOOKUP(A15,HOP!A:T,20,0)</f>
        <v>直连</v>
      </c>
    </row>
    <row r="16" s="4" customFormat="1" spans="1:9">
      <c r="A16" s="4">
        <v>16513567299</v>
      </c>
      <c r="B16" s="5">
        <v>44480</v>
      </c>
      <c r="C16" s="5">
        <v>44481</v>
      </c>
      <c r="D16" s="4">
        <v>209.63</v>
      </c>
      <c r="E16" s="4" t="str">
        <f>VLOOKUP(A16,HOP!A:L,12,0)</f>
        <v>209.63</v>
      </c>
      <c r="F16" s="4" t="str">
        <f>VLOOKUP(A16,HOP!A:C,3,0)</f>
        <v>2275480</v>
      </c>
      <c r="G16" s="4">
        <f t="shared" si="0"/>
        <v>0</v>
      </c>
      <c r="H16" s="4" t="str">
        <f t="shared" si="1"/>
        <v>，2275480</v>
      </c>
      <c r="I16" s="4" t="str">
        <f>VLOOKUP(A16,HOP!A:T,20,0)</f>
        <v>直连</v>
      </c>
    </row>
    <row r="17" s="4" customFormat="1" spans="1:9">
      <c r="A17" s="4">
        <v>16513590539</v>
      </c>
      <c r="B17" s="5">
        <v>44480</v>
      </c>
      <c r="C17" s="5">
        <v>44481</v>
      </c>
      <c r="D17" s="4">
        <v>101.97</v>
      </c>
      <c r="E17" s="4" t="str">
        <f>VLOOKUP(A17,HOP!A:L,12,0)</f>
        <v>101.97</v>
      </c>
      <c r="F17" s="4" t="str">
        <f>VLOOKUP(A17,HOP!A:C,3,0)</f>
        <v>2275488</v>
      </c>
      <c r="G17" s="4">
        <f t="shared" si="0"/>
        <v>0</v>
      </c>
      <c r="H17" s="4" t="str">
        <f t="shared" si="1"/>
        <v>，2275488</v>
      </c>
      <c r="I17" s="4" t="str">
        <f>VLOOKUP(A17,HOP!A:T,20,0)</f>
        <v>直连</v>
      </c>
    </row>
    <row r="18" s="4" customFormat="1" spans="1:9">
      <c r="A18" s="4">
        <v>16513777415</v>
      </c>
      <c r="B18" s="5">
        <v>44480</v>
      </c>
      <c r="C18" s="5">
        <v>44481</v>
      </c>
      <c r="D18" s="4">
        <v>292.89</v>
      </c>
      <c r="E18" s="4" t="str">
        <f>VLOOKUP(A18,HOP!A:L,12,0)</f>
        <v>292.89</v>
      </c>
      <c r="F18" s="4" t="str">
        <f>VLOOKUP(A18,HOP!A:C,3,0)</f>
        <v>2275506</v>
      </c>
      <c r="G18" s="4">
        <f t="shared" si="0"/>
        <v>0</v>
      </c>
      <c r="H18" s="4" t="str">
        <f t="shared" si="1"/>
        <v>，2275506</v>
      </c>
      <c r="I18" s="4" t="str">
        <f>VLOOKUP(A18,HOP!A:T,20,0)</f>
        <v>直连</v>
      </c>
    </row>
    <row r="19" s="4" customFormat="1" spans="1:9">
      <c r="A19" s="4">
        <v>16513973560</v>
      </c>
      <c r="B19" s="5">
        <v>44480</v>
      </c>
      <c r="C19" s="5">
        <v>44481</v>
      </c>
      <c r="D19" s="4">
        <v>445.87</v>
      </c>
      <c r="E19" s="4" t="str">
        <f>VLOOKUP(A19,HOP!A:L,12,0)</f>
        <v>445.87</v>
      </c>
      <c r="F19" s="4" t="str">
        <f>VLOOKUP(A19,HOP!A:C,3,0)</f>
        <v>2275522</v>
      </c>
      <c r="G19" s="4">
        <f t="shared" si="0"/>
        <v>0</v>
      </c>
      <c r="H19" s="4" t="str">
        <f t="shared" si="1"/>
        <v>，2275522</v>
      </c>
      <c r="I19" s="4" t="str">
        <f>VLOOKUP(A19,HOP!A:T,20,0)</f>
        <v>直连</v>
      </c>
    </row>
    <row r="20" s="4" customFormat="1" spans="1:9">
      <c r="A20" s="4">
        <v>16514159737</v>
      </c>
      <c r="B20" s="5">
        <v>44480</v>
      </c>
      <c r="C20" s="5">
        <v>44481</v>
      </c>
      <c r="D20" s="4">
        <v>725.01</v>
      </c>
      <c r="E20" s="4" t="str">
        <f>VLOOKUP(A20,HOP!A:L,12,0)</f>
        <v>725.01</v>
      </c>
      <c r="F20" s="4" t="str">
        <f>VLOOKUP(A20,HOP!A:C,3,0)</f>
        <v>2275538</v>
      </c>
      <c r="G20" s="4">
        <f t="shared" si="0"/>
        <v>0</v>
      </c>
      <c r="H20" s="4" t="str">
        <f t="shared" si="1"/>
        <v>，2275538</v>
      </c>
      <c r="I20" s="4" t="str">
        <f>VLOOKUP(A20,HOP!A:T,20,0)</f>
        <v>直连</v>
      </c>
    </row>
    <row r="21" s="4" customFormat="1" spans="1:9">
      <c r="A21" s="4">
        <v>16514273439</v>
      </c>
      <c r="B21" s="5">
        <v>44480</v>
      </c>
      <c r="C21" s="5">
        <v>44481</v>
      </c>
      <c r="D21" s="4">
        <v>1168.84</v>
      </c>
      <c r="E21" s="4" t="str">
        <f>VLOOKUP(A21,HOP!A:L,12,0)</f>
        <v>1168.84</v>
      </c>
      <c r="F21" s="4" t="str">
        <f>VLOOKUP(A21,HOP!A:C,3,0)</f>
        <v>2275545</v>
      </c>
      <c r="G21" s="4">
        <f t="shared" si="0"/>
        <v>0</v>
      </c>
      <c r="H21" s="4" t="str">
        <f t="shared" si="1"/>
        <v>，2275545</v>
      </c>
      <c r="I21" s="4" t="str">
        <f>VLOOKUP(A21,HOP!A:T,20,0)</f>
        <v>直连</v>
      </c>
    </row>
    <row r="22" s="4" customFormat="1" spans="1:9">
      <c r="A22" s="4">
        <v>16514791577</v>
      </c>
      <c r="B22" s="5">
        <v>44480</v>
      </c>
      <c r="C22" s="5">
        <v>44481</v>
      </c>
      <c r="D22" s="4">
        <v>228.96</v>
      </c>
      <c r="E22" s="4" t="str">
        <f>VLOOKUP(A22,HOP!A:L,12,0)</f>
        <v>228.96</v>
      </c>
      <c r="F22" s="4" t="str">
        <f>VLOOKUP(A22,HOP!A:C,3,0)</f>
        <v>2275578</v>
      </c>
      <c r="G22" s="4">
        <f t="shared" si="0"/>
        <v>0</v>
      </c>
      <c r="H22" s="4" t="str">
        <f t="shared" si="1"/>
        <v>，2275578</v>
      </c>
      <c r="I22" s="4" t="str">
        <f>VLOOKUP(A22,HOP!A:T,20,0)</f>
        <v>直连</v>
      </c>
    </row>
    <row r="23" s="4" customFormat="1" spans="1:9">
      <c r="A23" s="4">
        <v>16518134540</v>
      </c>
      <c r="B23" s="5">
        <v>44480</v>
      </c>
      <c r="C23" s="5">
        <v>44481</v>
      </c>
      <c r="D23" s="4">
        <v>294.53</v>
      </c>
      <c r="E23" s="4" t="str">
        <f>VLOOKUP(A23,HOP!A:L,12,0)</f>
        <v>294.53</v>
      </c>
      <c r="F23" s="4" t="str">
        <f>VLOOKUP(A23,HOP!A:C,3,0)</f>
        <v>2275612</v>
      </c>
      <c r="G23" s="4">
        <f t="shared" si="0"/>
        <v>0</v>
      </c>
      <c r="H23" s="4" t="str">
        <f t="shared" si="1"/>
        <v>，2275612</v>
      </c>
      <c r="I23" s="4" t="str">
        <f>VLOOKUP(A23,HOP!A:T,20,0)</f>
        <v>直连</v>
      </c>
    </row>
    <row r="24" s="4" customFormat="1" spans="1:9">
      <c r="A24" s="4">
        <v>16518267533</v>
      </c>
      <c r="B24" s="5">
        <v>44480</v>
      </c>
      <c r="C24" s="5">
        <v>44481</v>
      </c>
      <c r="D24" s="4">
        <v>385.71</v>
      </c>
      <c r="E24" s="4" t="str">
        <f>VLOOKUP(A24,HOP!A:L,12,0)</f>
        <v>385.71</v>
      </c>
      <c r="F24" s="4" t="str">
        <f>VLOOKUP(A24,HOP!A:C,3,0)</f>
        <v>2275615</v>
      </c>
      <c r="G24" s="4">
        <f t="shared" si="0"/>
        <v>0</v>
      </c>
      <c r="H24" s="4" t="str">
        <f t="shared" si="1"/>
        <v>，2275615</v>
      </c>
      <c r="I24" s="4" t="str">
        <f>VLOOKUP(A24,HOP!A:T,20,0)</f>
        <v>直连</v>
      </c>
    </row>
    <row r="25" s="4" customFormat="1" spans="1:9">
      <c r="A25" s="4">
        <v>16518564287</v>
      </c>
      <c r="B25" s="5">
        <v>44480</v>
      </c>
      <c r="C25" s="5">
        <v>44481</v>
      </c>
      <c r="D25" s="4">
        <v>263</v>
      </c>
      <c r="E25" s="4" t="str">
        <f>VLOOKUP(A25,HOP!A:L,12,0)</f>
        <v>263.00</v>
      </c>
      <c r="F25" s="4" t="str">
        <f>VLOOKUP(A25,HOP!A:C,3,0)</f>
        <v>2275626</v>
      </c>
      <c r="G25" s="4">
        <f t="shared" si="0"/>
        <v>0</v>
      </c>
      <c r="H25" s="4" t="str">
        <f t="shared" si="1"/>
        <v>，2275626</v>
      </c>
      <c r="I25" s="4" t="str">
        <f>VLOOKUP(A25,HOP!A:T,20,0)</f>
        <v>直连</v>
      </c>
    </row>
    <row r="26" s="4" customFormat="1" spans="1:9">
      <c r="A26" s="4">
        <v>16518710837</v>
      </c>
      <c r="B26" s="5">
        <v>44480</v>
      </c>
      <c r="C26" s="5">
        <v>44481</v>
      </c>
      <c r="D26" s="4">
        <v>1168.84</v>
      </c>
      <c r="E26" s="4" t="str">
        <f>VLOOKUP(A26,HOP!A:L,12,0)</f>
        <v>1168.84</v>
      </c>
      <c r="F26" s="4" t="str">
        <f>VLOOKUP(A26,HOP!A:C,3,0)</f>
        <v>2275631</v>
      </c>
      <c r="G26" s="4">
        <f t="shared" si="0"/>
        <v>0</v>
      </c>
      <c r="H26" s="4" t="str">
        <f t="shared" si="1"/>
        <v>，2275631</v>
      </c>
      <c r="I26" s="4" t="str">
        <f>VLOOKUP(A26,HOP!A:T,20,0)</f>
        <v>直连</v>
      </c>
    </row>
    <row r="27" s="4" customFormat="1" spans="1:9">
      <c r="A27" s="4">
        <v>16519134352</v>
      </c>
      <c r="B27" s="5">
        <v>44480</v>
      </c>
      <c r="C27" s="5">
        <v>44481</v>
      </c>
      <c r="D27" s="4">
        <v>123.63</v>
      </c>
      <c r="E27" s="4" t="str">
        <f>VLOOKUP(A27,HOP!A:L,12,0)</f>
        <v>123.63</v>
      </c>
      <c r="F27" s="4" t="str">
        <f>VLOOKUP(A27,HOP!A:C,3,0)</f>
        <v>2275661</v>
      </c>
      <c r="G27" s="4">
        <f t="shared" si="0"/>
        <v>0</v>
      </c>
      <c r="H27" s="4" t="str">
        <f t="shared" si="1"/>
        <v>，2275661</v>
      </c>
      <c r="I27" s="4" t="str">
        <f>VLOOKUP(A27,HOP!A:T,20,0)</f>
        <v>直连</v>
      </c>
    </row>
    <row r="28" s="4" customFormat="1" spans="1:9">
      <c r="A28" s="4">
        <v>16519369875</v>
      </c>
      <c r="B28" s="5">
        <v>44480</v>
      </c>
      <c r="C28" s="5">
        <v>44481</v>
      </c>
      <c r="D28" s="4">
        <v>409.34</v>
      </c>
      <c r="E28" s="4" t="str">
        <f>VLOOKUP(A28,HOP!A:L,12,0)</f>
        <v>409.34</v>
      </c>
      <c r="F28" s="4" t="str">
        <f>VLOOKUP(A28,HOP!A:C,3,0)</f>
        <v>2275675</v>
      </c>
      <c r="G28" s="4">
        <f t="shared" si="0"/>
        <v>0</v>
      </c>
      <c r="H28" s="4" t="str">
        <f t="shared" si="1"/>
        <v>，2275675</v>
      </c>
      <c r="I28" s="4" t="str">
        <f>VLOOKUP(A28,HOP!A:T,20,0)</f>
        <v>直连</v>
      </c>
    </row>
    <row r="29" s="4" customFormat="1" spans="1:9">
      <c r="A29" s="4">
        <v>16519872581</v>
      </c>
      <c r="B29" s="5">
        <v>44480</v>
      </c>
      <c r="C29" s="5">
        <v>44481</v>
      </c>
      <c r="D29" s="4">
        <v>314</v>
      </c>
      <c r="E29" s="4" t="str">
        <f>VLOOKUP(A29,HOP!A:L,12,0)</f>
        <v>314.00</v>
      </c>
      <c r="F29" s="4" t="str">
        <f>VLOOKUP(A29,HOP!A:C,3,0)</f>
        <v>2275713</v>
      </c>
      <c r="G29" s="4">
        <f t="shared" si="0"/>
        <v>0</v>
      </c>
      <c r="H29" s="4" t="str">
        <f t="shared" si="1"/>
        <v>，2275713</v>
      </c>
      <c r="I29" s="4" t="str">
        <f>VLOOKUP(A29,HOP!A:T,20,0)</f>
        <v>直连</v>
      </c>
    </row>
    <row r="30" s="4" customFormat="1" spans="1:9">
      <c r="A30" s="4">
        <v>16519895044</v>
      </c>
      <c r="B30" s="5">
        <v>44480</v>
      </c>
      <c r="C30" s="5">
        <v>44481</v>
      </c>
      <c r="D30" s="4">
        <v>112</v>
      </c>
      <c r="E30" s="4" t="str">
        <f>VLOOKUP(A30,HOP!A:L,12,0)</f>
        <v>112.00</v>
      </c>
      <c r="F30" s="4" t="str">
        <f>VLOOKUP(A30,HOP!A:C,3,0)</f>
        <v>2275716</v>
      </c>
      <c r="G30" s="4">
        <f t="shared" si="0"/>
        <v>0</v>
      </c>
      <c r="H30" s="4" t="str">
        <f t="shared" si="1"/>
        <v>，2275716</v>
      </c>
      <c r="I30" s="4" t="str">
        <f>VLOOKUP(A30,HOP!A:T,20,0)</f>
        <v>直连</v>
      </c>
    </row>
    <row r="31" s="4" customFormat="1" spans="1:9">
      <c r="A31" s="4">
        <v>16519846111</v>
      </c>
      <c r="B31" s="5">
        <v>44480</v>
      </c>
      <c r="C31" s="5">
        <v>44481</v>
      </c>
      <c r="D31" s="4">
        <v>272</v>
      </c>
      <c r="E31" s="4" t="str">
        <f>VLOOKUP(A31,HOP!A:L,12,0)</f>
        <v>272.00</v>
      </c>
      <c r="F31" s="4" t="str">
        <f>VLOOKUP(A31,HOP!A:C,3,0)</f>
        <v>2275710</v>
      </c>
      <c r="G31" s="4">
        <f t="shared" si="0"/>
        <v>0</v>
      </c>
      <c r="H31" s="4" t="str">
        <f t="shared" si="1"/>
        <v>，2275710</v>
      </c>
      <c r="I31" s="4" t="str">
        <f>VLOOKUP(A31,HOP!A:T,20,0)</f>
        <v>直连</v>
      </c>
    </row>
    <row r="32" s="4" customFormat="1" spans="1:9">
      <c r="A32" s="4">
        <v>16520185943</v>
      </c>
      <c r="B32" s="5">
        <v>44480</v>
      </c>
      <c r="C32" s="5">
        <v>44481</v>
      </c>
      <c r="D32" s="4">
        <v>296</v>
      </c>
      <c r="E32" s="4" t="str">
        <f>VLOOKUP(A32,HOP!A:L,12,0)</f>
        <v>296.00</v>
      </c>
      <c r="F32" s="4" t="str">
        <f>VLOOKUP(A32,HOP!A:C,3,0)</f>
        <v>2275728</v>
      </c>
      <c r="G32" s="4">
        <f t="shared" si="0"/>
        <v>0</v>
      </c>
      <c r="H32" s="4" t="str">
        <f t="shared" si="1"/>
        <v>，2275728</v>
      </c>
      <c r="I32" s="4" t="str">
        <f>VLOOKUP(A32,HOP!A:T,20,0)</f>
        <v>直连</v>
      </c>
    </row>
    <row r="33" s="4" customFormat="1" spans="1:9">
      <c r="A33" s="4">
        <v>16520894624</v>
      </c>
      <c r="B33" s="5">
        <v>44480</v>
      </c>
      <c r="C33" s="5">
        <v>44481</v>
      </c>
      <c r="D33" s="4">
        <v>226</v>
      </c>
      <c r="E33" s="4" t="str">
        <f>VLOOKUP(A33,HOP!A:L,12,0)</f>
        <v>226.00</v>
      </c>
      <c r="F33" s="4" t="str">
        <f>VLOOKUP(A33,HOP!A:C,3,0)</f>
        <v>2275818</v>
      </c>
      <c r="G33" s="4">
        <f t="shared" si="0"/>
        <v>0</v>
      </c>
      <c r="H33" s="4" t="str">
        <f t="shared" si="1"/>
        <v>，2275818</v>
      </c>
      <c r="I33" s="4" t="str">
        <f>VLOOKUP(A33,HOP!A:T,20,0)</f>
        <v>直连</v>
      </c>
    </row>
    <row r="34" s="4" customFormat="1" spans="1:9">
      <c r="A34" s="4">
        <v>16520895422</v>
      </c>
      <c r="B34" s="5">
        <v>44480</v>
      </c>
      <c r="C34" s="5">
        <v>44481</v>
      </c>
      <c r="D34" s="4">
        <v>172</v>
      </c>
      <c r="E34" s="4" t="str">
        <f>VLOOKUP(A34,HOP!A:L,12,0)</f>
        <v>172.00</v>
      </c>
      <c r="F34" s="4" t="str">
        <f>VLOOKUP(A34,HOP!A:C,3,0)</f>
        <v>2275820</v>
      </c>
      <c r="G34" s="4">
        <f t="shared" si="0"/>
        <v>0</v>
      </c>
      <c r="H34" s="4" t="str">
        <f t="shared" si="1"/>
        <v>，2275820</v>
      </c>
      <c r="I34" s="4" t="str">
        <f>VLOOKUP(A34,HOP!A:T,20,0)</f>
        <v>直连</v>
      </c>
    </row>
    <row r="35" s="4" customFormat="1" spans="1:9">
      <c r="A35" s="4">
        <v>16521048668</v>
      </c>
      <c r="B35" s="5">
        <v>44480</v>
      </c>
      <c r="C35" s="5">
        <v>44481</v>
      </c>
      <c r="D35" s="4">
        <v>343</v>
      </c>
      <c r="E35" s="4" t="str">
        <f>VLOOKUP(A35,HOP!A:L,12,0)</f>
        <v>343.00</v>
      </c>
      <c r="F35" s="4" t="str">
        <f>VLOOKUP(A35,HOP!A:C,3,0)</f>
        <v>2275836</v>
      </c>
      <c r="G35" s="4">
        <f t="shared" si="0"/>
        <v>0</v>
      </c>
      <c r="H35" s="4" t="str">
        <f t="shared" si="1"/>
        <v>，2275836</v>
      </c>
      <c r="I35" s="4" t="str">
        <f>VLOOKUP(A35,HOP!A:T,20,0)</f>
        <v>直连</v>
      </c>
    </row>
    <row r="36" s="4" customFormat="1" spans="1:9">
      <c r="A36" s="4">
        <v>16521213307</v>
      </c>
      <c r="B36" s="5">
        <v>44480</v>
      </c>
      <c r="C36" s="5">
        <v>44481</v>
      </c>
      <c r="D36" s="4">
        <v>270</v>
      </c>
      <c r="E36" s="4" t="str">
        <f>VLOOKUP(A36,HOP!A:L,12,0)</f>
        <v>270.00</v>
      </c>
      <c r="F36" s="4" t="str">
        <f>VLOOKUP(A36,HOP!A:C,3,0)</f>
        <v>2275857</v>
      </c>
      <c r="G36" s="4">
        <f t="shared" si="0"/>
        <v>0</v>
      </c>
      <c r="H36" s="4" t="str">
        <f t="shared" si="1"/>
        <v>，2275857</v>
      </c>
      <c r="I36" s="4" t="str">
        <f>VLOOKUP(A36,HOP!A:T,20,0)</f>
        <v>直连</v>
      </c>
    </row>
    <row r="38" spans="4:4">
      <c r="D38" s="4">
        <f>SUM(D2:D37)</f>
        <v>16132.64</v>
      </c>
    </row>
    <row r="39" spans="4:4">
      <c r="D39" s="4" t="s">
        <v>141</v>
      </c>
    </row>
    <row r="42" spans="1:1">
      <c r="A42" s="4" t="s">
        <v>142</v>
      </c>
    </row>
    <row r="43" spans="1:1">
      <c r="A43" s="4" t="s">
        <v>143</v>
      </c>
    </row>
  </sheetData>
  <autoFilter ref="A1:XFD39">
    <filterColumn colId="3">
      <filters blank="1">
        <filter val="112"/>
        <filter val="294.53"/>
        <filter val="314"/>
        <filter val="226.54"/>
        <filter val="1168.84"/>
        <filter val="2198.45"/>
        <filter val="296"/>
        <filter val="228.96"/>
        <filter val="101.97"/>
        <filter val="302.58"/>
        <filter val="2993.1"/>
        <filter val="257.2"/>
        <filter val="263"/>
        <filter val="123.63"/>
        <filter val="175.23"/>
        <filter val="209.63"/>
        <filter val="16132.64"/>
        <filter val="226"/>
        <filter val="720.26"/>
        <filter val="227.9"/>
        <filter val="270"/>
        <filter val="385.71"/>
        <filter val="172"/>
        <filter val="272"/>
        <filter val="162.34"/>
        <filter val="409.34"/>
        <filter val="16132.64 CNY"/>
        <filter val="725.01"/>
        <filter val="343"/>
        <filter val="268.83"/>
        <filter val="287.03"/>
        <filter val="262.06"/>
        <filter val="445.87"/>
        <filter val="292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144</v>
      </c>
      <c r="B1" s="2" t="s">
        <v>145</v>
      </c>
      <c r="C1" s="2" t="s">
        <v>146</v>
      </c>
      <c r="D1" s="2" t="s">
        <v>147</v>
      </c>
      <c r="E1" s="2" t="s">
        <v>13</v>
      </c>
      <c r="F1" s="2" t="s">
        <v>5</v>
      </c>
      <c r="G1" s="2" t="s">
        <v>6</v>
      </c>
      <c r="H1" s="2" t="s">
        <v>148</v>
      </c>
      <c r="I1" s="2" t="s">
        <v>149</v>
      </c>
      <c r="J1" s="2" t="s">
        <v>150</v>
      </c>
      <c r="K1" s="2" t="s">
        <v>151</v>
      </c>
      <c r="L1" s="2" t="s">
        <v>152</v>
      </c>
      <c r="M1" s="2" t="s">
        <v>153</v>
      </c>
      <c r="N1" s="2" t="s">
        <v>154</v>
      </c>
      <c r="O1" s="2" t="s">
        <v>155</v>
      </c>
      <c r="P1" s="2" t="s">
        <v>156</v>
      </c>
      <c r="Q1" s="2" t="s">
        <v>157</v>
      </c>
      <c r="R1" s="2" t="s">
        <v>158</v>
      </c>
      <c r="S1" s="2" t="s">
        <v>159</v>
      </c>
      <c r="T1" s="2" t="s">
        <v>160</v>
      </c>
    </row>
    <row r="2" s="1" customFormat="1" spans="1:20">
      <c r="A2" s="3">
        <v>16521213307</v>
      </c>
      <c r="B2" s="1" t="s">
        <v>161</v>
      </c>
      <c r="C2" s="1" t="s">
        <v>162</v>
      </c>
      <c r="D2" s="1" t="s">
        <v>163</v>
      </c>
      <c r="E2" s="1" t="s">
        <v>164</v>
      </c>
      <c r="F2" s="1" t="s">
        <v>161</v>
      </c>
      <c r="G2" s="1" t="s">
        <v>165</v>
      </c>
      <c r="H2" s="1" t="s">
        <v>166</v>
      </c>
      <c r="I2" s="1" t="s">
        <v>167</v>
      </c>
      <c r="J2" s="1" t="s">
        <v>168</v>
      </c>
      <c r="K2" s="1" t="s">
        <v>167</v>
      </c>
      <c r="L2" s="1" t="s">
        <v>167</v>
      </c>
      <c r="M2" s="1" t="s">
        <v>169</v>
      </c>
      <c r="N2" s="1" t="s">
        <v>169</v>
      </c>
      <c r="O2" s="1" t="s">
        <v>170</v>
      </c>
      <c r="P2" s="1" t="s">
        <v>171</v>
      </c>
      <c r="Q2" s="1" t="s">
        <v>172</v>
      </c>
      <c r="R2" s="1" t="s">
        <v>173</v>
      </c>
      <c r="S2" s="1" t="s">
        <v>174</v>
      </c>
      <c r="T2" s="1" t="s">
        <v>175</v>
      </c>
    </row>
    <row r="3" s="1" customFormat="1" spans="1:20">
      <c r="A3" s="3">
        <v>16521048668</v>
      </c>
      <c r="B3" s="1" t="s">
        <v>161</v>
      </c>
      <c r="C3" s="1" t="s">
        <v>176</v>
      </c>
      <c r="D3" s="1" t="s">
        <v>177</v>
      </c>
      <c r="E3" s="1" t="s">
        <v>178</v>
      </c>
      <c r="F3" s="1" t="s">
        <v>161</v>
      </c>
      <c r="G3" s="1" t="s">
        <v>165</v>
      </c>
      <c r="H3" s="1" t="s">
        <v>166</v>
      </c>
      <c r="I3" s="1" t="s">
        <v>179</v>
      </c>
      <c r="J3" s="1" t="s">
        <v>168</v>
      </c>
      <c r="K3" s="1" t="s">
        <v>179</v>
      </c>
      <c r="L3" s="1" t="s">
        <v>179</v>
      </c>
      <c r="M3" s="1" t="s">
        <v>169</v>
      </c>
      <c r="N3" s="1" t="s">
        <v>169</v>
      </c>
      <c r="O3" s="1" t="s">
        <v>170</v>
      </c>
      <c r="P3" s="1" t="s">
        <v>171</v>
      </c>
      <c r="Q3" s="1" t="s">
        <v>180</v>
      </c>
      <c r="R3" s="1" t="s">
        <v>173</v>
      </c>
      <c r="S3" s="1" t="s">
        <v>174</v>
      </c>
      <c r="T3" s="1" t="s">
        <v>175</v>
      </c>
    </row>
    <row r="4" s="1" customFormat="1" spans="1:20">
      <c r="A4" s="3">
        <v>16520895422</v>
      </c>
      <c r="B4" s="1" t="s">
        <v>161</v>
      </c>
      <c r="C4" s="1" t="s">
        <v>181</v>
      </c>
      <c r="D4" s="1" t="s">
        <v>182</v>
      </c>
      <c r="E4" s="1" t="s">
        <v>183</v>
      </c>
      <c r="F4" s="1" t="s">
        <v>161</v>
      </c>
      <c r="G4" s="1" t="s">
        <v>165</v>
      </c>
      <c r="H4" s="1" t="s">
        <v>166</v>
      </c>
      <c r="I4" s="1" t="s">
        <v>184</v>
      </c>
      <c r="J4" s="1" t="s">
        <v>168</v>
      </c>
      <c r="K4" s="1" t="s">
        <v>184</v>
      </c>
      <c r="L4" s="1" t="s">
        <v>184</v>
      </c>
      <c r="M4" s="1" t="s">
        <v>169</v>
      </c>
      <c r="N4" s="1" t="s">
        <v>169</v>
      </c>
      <c r="O4" s="1" t="s">
        <v>170</v>
      </c>
      <c r="P4" s="1" t="s">
        <v>171</v>
      </c>
      <c r="Q4" s="1" t="s">
        <v>185</v>
      </c>
      <c r="R4" s="1" t="s">
        <v>173</v>
      </c>
      <c r="S4" s="1" t="s">
        <v>174</v>
      </c>
      <c r="T4" s="1" t="s">
        <v>175</v>
      </c>
    </row>
    <row r="5" s="1" customFormat="1" spans="1:20">
      <c r="A5" s="3">
        <v>16520894624</v>
      </c>
      <c r="B5" s="1" t="s">
        <v>161</v>
      </c>
      <c r="C5" s="1" t="s">
        <v>186</v>
      </c>
      <c r="D5" s="1" t="s">
        <v>187</v>
      </c>
      <c r="E5" s="1" t="s">
        <v>132</v>
      </c>
      <c r="F5" s="1" t="s">
        <v>161</v>
      </c>
      <c r="G5" s="1" t="s">
        <v>165</v>
      </c>
      <c r="H5" s="1" t="s">
        <v>166</v>
      </c>
      <c r="I5" s="1" t="s">
        <v>188</v>
      </c>
      <c r="J5" s="1" t="s">
        <v>168</v>
      </c>
      <c r="K5" s="1" t="s">
        <v>188</v>
      </c>
      <c r="L5" s="1" t="s">
        <v>188</v>
      </c>
      <c r="M5" s="1" t="s">
        <v>169</v>
      </c>
      <c r="N5" s="1" t="s">
        <v>169</v>
      </c>
      <c r="O5" s="1" t="s">
        <v>170</v>
      </c>
      <c r="P5" s="1" t="s">
        <v>171</v>
      </c>
      <c r="Q5" s="1" t="s">
        <v>189</v>
      </c>
      <c r="R5" s="1" t="s">
        <v>173</v>
      </c>
      <c r="S5" s="1" t="s">
        <v>174</v>
      </c>
      <c r="T5" s="1" t="s">
        <v>175</v>
      </c>
    </row>
    <row r="6" s="1" customFormat="1" spans="1:20">
      <c r="A6" s="3">
        <v>16520185943</v>
      </c>
      <c r="B6" s="1" t="s">
        <v>161</v>
      </c>
      <c r="C6" s="1" t="s">
        <v>190</v>
      </c>
      <c r="D6" s="1" t="s">
        <v>191</v>
      </c>
      <c r="E6" s="1" t="s">
        <v>129</v>
      </c>
      <c r="F6" s="1" t="s">
        <v>161</v>
      </c>
      <c r="G6" s="1" t="s">
        <v>165</v>
      </c>
      <c r="H6" s="1" t="s">
        <v>166</v>
      </c>
      <c r="I6" s="1" t="s">
        <v>192</v>
      </c>
      <c r="J6" s="1" t="s">
        <v>168</v>
      </c>
      <c r="K6" s="1" t="s">
        <v>192</v>
      </c>
      <c r="L6" s="1" t="s">
        <v>192</v>
      </c>
      <c r="M6" s="1" t="s">
        <v>169</v>
      </c>
      <c r="N6" s="1" t="s">
        <v>169</v>
      </c>
      <c r="O6" s="1" t="s">
        <v>170</v>
      </c>
      <c r="P6" s="1" t="s">
        <v>171</v>
      </c>
      <c r="Q6" s="1" t="s">
        <v>193</v>
      </c>
      <c r="R6" s="1" t="s">
        <v>173</v>
      </c>
      <c r="S6" s="1" t="s">
        <v>174</v>
      </c>
      <c r="T6" s="1" t="s">
        <v>175</v>
      </c>
    </row>
    <row r="7" s="1" customFormat="1" spans="1:20">
      <c r="A7" s="3">
        <v>16519895044</v>
      </c>
      <c r="B7" s="1" t="s">
        <v>161</v>
      </c>
      <c r="C7" s="1" t="s">
        <v>194</v>
      </c>
      <c r="D7" s="1" t="s">
        <v>195</v>
      </c>
      <c r="E7" s="1" t="s">
        <v>124</v>
      </c>
      <c r="F7" s="1" t="s">
        <v>161</v>
      </c>
      <c r="G7" s="1" t="s">
        <v>165</v>
      </c>
      <c r="H7" s="1" t="s">
        <v>166</v>
      </c>
      <c r="I7" s="1" t="s">
        <v>196</v>
      </c>
      <c r="J7" s="1" t="s">
        <v>168</v>
      </c>
      <c r="K7" s="1" t="s">
        <v>196</v>
      </c>
      <c r="L7" s="1" t="s">
        <v>196</v>
      </c>
      <c r="M7" s="1" t="s">
        <v>169</v>
      </c>
      <c r="N7" s="1" t="s">
        <v>169</v>
      </c>
      <c r="O7" s="1" t="s">
        <v>170</v>
      </c>
      <c r="P7" s="1" t="s">
        <v>171</v>
      </c>
      <c r="Q7" s="1" t="s">
        <v>197</v>
      </c>
      <c r="R7" s="1" t="s">
        <v>173</v>
      </c>
      <c r="S7" s="1" t="s">
        <v>174</v>
      </c>
      <c r="T7" s="1" t="s">
        <v>175</v>
      </c>
    </row>
    <row r="8" s="1" customFormat="1" spans="1:20">
      <c r="A8" s="3">
        <v>16519872581</v>
      </c>
      <c r="B8" s="1" t="s">
        <v>161</v>
      </c>
      <c r="C8" s="1" t="s">
        <v>198</v>
      </c>
      <c r="D8" s="1" t="s">
        <v>199</v>
      </c>
      <c r="E8" s="1" t="s">
        <v>200</v>
      </c>
      <c r="F8" s="1" t="s">
        <v>161</v>
      </c>
      <c r="G8" s="1" t="s">
        <v>165</v>
      </c>
      <c r="H8" s="1" t="s">
        <v>166</v>
      </c>
      <c r="I8" s="1" t="s">
        <v>201</v>
      </c>
      <c r="J8" s="1" t="s">
        <v>168</v>
      </c>
      <c r="K8" s="1" t="s">
        <v>201</v>
      </c>
      <c r="L8" s="1" t="s">
        <v>201</v>
      </c>
      <c r="M8" s="1" t="s">
        <v>169</v>
      </c>
      <c r="N8" s="1" t="s">
        <v>169</v>
      </c>
      <c r="O8" s="1" t="s">
        <v>170</v>
      </c>
      <c r="P8" s="1" t="s">
        <v>171</v>
      </c>
      <c r="Q8" s="1" t="s">
        <v>202</v>
      </c>
      <c r="R8" s="1" t="s">
        <v>173</v>
      </c>
      <c r="S8" s="1" t="s">
        <v>174</v>
      </c>
      <c r="T8" s="1" t="s">
        <v>175</v>
      </c>
    </row>
    <row r="9" s="1" customFormat="1" spans="1:20">
      <c r="A9" s="3">
        <v>16519846111</v>
      </c>
      <c r="B9" s="1" t="s">
        <v>161</v>
      </c>
      <c r="C9" s="1" t="s">
        <v>203</v>
      </c>
      <c r="D9" s="1" t="s">
        <v>204</v>
      </c>
      <c r="E9" s="1" t="s">
        <v>205</v>
      </c>
      <c r="F9" s="1" t="s">
        <v>161</v>
      </c>
      <c r="G9" s="1" t="s">
        <v>165</v>
      </c>
      <c r="H9" s="1" t="s">
        <v>166</v>
      </c>
      <c r="I9" s="1" t="s">
        <v>206</v>
      </c>
      <c r="J9" s="1" t="s">
        <v>168</v>
      </c>
      <c r="K9" s="1" t="s">
        <v>206</v>
      </c>
      <c r="L9" s="1" t="s">
        <v>206</v>
      </c>
      <c r="M9" s="1" t="s">
        <v>169</v>
      </c>
      <c r="N9" s="1" t="s">
        <v>169</v>
      </c>
      <c r="O9" s="1" t="s">
        <v>170</v>
      </c>
      <c r="P9" s="1" t="s">
        <v>171</v>
      </c>
      <c r="Q9" s="1" t="s">
        <v>207</v>
      </c>
      <c r="R9" s="1" t="s">
        <v>173</v>
      </c>
      <c r="S9" s="1" t="s">
        <v>174</v>
      </c>
      <c r="T9" s="1" t="s">
        <v>175</v>
      </c>
    </row>
    <row r="10" s="1" customFormat="1" spans="1:20">
      <c r="A10" s="3">
        <v>16519369875</v>
      </c>
      <c r="B10" s="1" t="s">
        <v>161</v>
      </c>
      <c r="C10" s="1" t="s">
        <v>208</v>
      </c>
      <c r="D10" s="1" t="s">
        <v>209</v>
      </c>
      <c r="E10" s="1" t="s">
        <v>210</v>
      </c>
      <c r="F10" s="1" t="s">
        <v>161</v>
      </c>
      <c r="G10" s="1" t="s">
        <v>165</v>
      </c>
      <c r="H10" s="1" t="s">
        <v>166</v>
      </c>
      <c r="I10" s="1" t="s">
        <v>211</v>
      </c>
      <c r="J10" s="1" t="s">
        <v>168</v>
      </c>
      <c r="K10" s="1" t="s">
        <v>211</v>
      </c>
      <c r="L10" s="1" t="s">
        <v>211</v>
      </c>
      <c r="M10" s="1" t="s">
        <v>169</v>
      </c>
      <c r="N10" s="1" t="s">
        <v>169</v>
      </c>
      <c r="O10" s="1" t="s">
        <v>170</v>
      </c>
      <c r="P10" s="1" t="s">
        <v>171</v>
      </c>
      <c r="Q10" s="1" t="s">
        <v>212</v>
      </c>
      <c r="R10" s="1" t="s">
        <v>173</v>
      </c>
      <c r="S10" s="1" t="s">
        <v>174</v>
      </c>
      <c r="T10" s="1" t="s">
        <v>175</v>
      </c>
    </row>
    <row r="11" s="1" customFormat="1" spans="1:20">
      <c r="A11" s="3">
        <v>16519134352</v>
      </c>
      <c r="B11" s="1" t="s">
        <v>161</v>
      </c>
      <c r="C11" s="1" t="s">
        <v>213</v>
      </c>
      <c r="D11" s="1" t="s">
        <v>214</v>
      </c>
      <c r="E11" s="1" t="s">
        <v>113</v>
      </c>
      <c r="F11" s="1" t="s">
        <v>161</v>
      </c>
      <c r="G11" s="1" t="s">
        <v>165</v>
      </c>
      <c r="H11" s="1" t="s">
        <v>166</v>
      </c>
      <c r="I11" s="1" t="s">
        <v>215</v>
      </c>
      <c r="J11" s="1" t="s">
        <v>168</v>
      </c>
      <c r="K11" s="1" t="s">
        <v>215</v>
      </c>
      <c r="L11" s="1" t="s">
        <v>215</v>
      </c>
      <c r="M11" s="1" t="s">
        <v>169</v>
      </c>
      <c r="N11" s="1" t="s">
        <v>169</v>
      </c>
      <c r="O11" s="1" t="s">
        <v>170</v>
      </c>
      <c r="P11" s="1" t="s">
        <v>171</v>
      </c>
      <c r="Q11" s="1" t="s">
        <v>216</v>
      </c>
      <c r="R11" s="1" t="s">
        <v>173</v>
      </c>
      <c r="S11" s="1" t="s">
        <v>174</v>
      </c>
      <c r="T11" s="1" t="s">
        <v>175</v>
      </c>
    </row>
    <row r="12" s="1" customFormat="1" spans="1:20">
      <c r="A12" s="3">
        <v>16518710837</v>
      </c>
      <c r="B12" s="1" t="s">
        <v>161</v>
      </c>
      <c r="C12" s="1" t="s">
        <v>217</v>
      </c>
      <c r="D12" s="1" t="s">
        <v>218</v>
      </c>
      <c r="E12" s="1" t="s">
        <v>219</v>
      </c>
      <c r="F12" s="1" t="s">
        <v>161</v>
      </c>
      <c r="G12" s="1" t="s">
        <v>165</v>
      </c>
      <c r="H12" s="1" t="s">
        <v>166</v>
      </c>
      <c r="I12" s="1" t="s">
        <v>220</v>
      </c>
      <c r="J12" s="1" t="s">
        <v>168</v>
      </c>
      <c r="K12" s="1" t="s">
        <v>220</v>
      </c>
      <c r="L12" s="1" t="s">
        <v>220</v>
      </c>
      <c r="M12" s="1" t="s">
        <v>169</v>
      </c>
      <c r="N12" s="1" t="s">
        <v>169</v>
      </c>
      <c r="O12" s="1" t="s">
        <v>170</v>
      </c>
      <c r="P12" s="1" t="s">
        <v>171</v>
      </c>
      <c r="Q12" s="1" t="s">
        <v>221</v>
      </c>
      <c r="R12" s="1" t="s">
        <v>173</v>
      </c>
      <c r="S12" s="1" t="s">
        <v>174</v>
      </c>
      <c r="T12" s="1" t="s">
        <v>175</v>
      </c>
    </row>
    <row r="13" s="1" customFormat="1" spans="1:20">
      <c r="A13" s="3">
        <v>16518564287</v>
      </c>
      <c r="B13" s="1" t="s">
        <v>161</v>
      </c>
      <c r="C13" s="1" t="s">
        <v>222</v>
      </c>
      <c r="D13" s="1" t="s">
        <v>223</v>
      </c>
      <c r="E13" s="1" t="s">
        <v>109</v>
      </c>
      <c r="F13" s="1" t="s">
        <v>161</v>
      </c>
      <c r="G13" s="1" t="s">
        <v>165</v>
      </c>
      <c r="H13" s="1" t="s">
        <v>166</v>
      </c>
      <c r="I13" s="1" t="s">
        <v>224</v>
      </c>
      <c r="J13" s="1" t="s">
        <v>168</v>
      </c>
      <c r="K13" s="1" t="s">
        <v>224</v>
      </c>
      <c r="L13" s="1" t="s">
        <v>224</v>
      </c>
      <c r="M13" s="1" t="s">
        <v>169</v>
      </c>
      <c r="N13" s="1" t="s">
        <v>169</v>
      </c>
      <c r="O13" s="1" t="s">
        <v>170</v>
      </c>
      <c r="P13" s="1" t="s">
        <v>171</v>
      </c>
      <c r="Q13" s="1" t="s">
        <v>225</v>
      </c>
      <c r="R13" s="1" t="s">
        <v>173</v>
      </c>
      <c r="S13" s="1" t="s">
        <v>174</v>
      </c>
      <c r="T13" s="1" t="s">
        <v>175</v>
      </c>
    </row>
    <row r="14" s="1" customFormat="1" spans="1:20">
      <c r="A14" s="3">
        <v>16518267533</v>
      </c>
      <c r="B14" s="1" t="s">
        <v>161</v>
      </c>
      <c r="C14" s="1" t="s">
        <v>226</v>
      </c>
      <c r="D14" s="1" t="s">
        <v>227</v>
      </c>
      <c r="E14" s="1" t="s">
        <v>228</v>
      </c>
      <c r="F14" s="1" t="s">
        <v>161</v>
      </c>
      <c r="G14" s="1" t="s">
        <v>165</v>
      </c>
      <c r="H14" s="1" t="s">
        <v>166</v>
      </c>
      <c r="I14" s="1" t="s">
        <v>229</v>
      </c>
      <c r="J14" s="1" t="s">
        <v>168</v>
      </c>
      <c r="K14" s="1" t="s">
        <v>229</v>
      </c>
      <c r="L14" s="1" t="s">
        <v>229</v>
      </c>
      <c r="M14" s="1" t="s">
        <v>169</v>
      </c>
      <c r="N14" s="1" t="s">
        <v>169</v>
      </c>
      <c r="O14" s="1" t="s">
        <v>170</v>
      </c>
      <c r="P14" s="1" t="s">
        <v>171</v>
      </c>
      <c r="Q14" s="1" t="s">
        <v>230</v>
      </c>
      <c r="R14" s="1" t="s">
        <v>173</v>
      </c>
      <c r="S14" s="1" t="s">
        <v>174</v>
      </c>
      <c r="T14" s="1" t="s">
        <v>175</v>
      </c>
    </row>
    <row r="15" s="1" customFormat="1" spans="1:20">
      <c r="A15" s="3">
        <v>16518134540</v>
      </c>
      <c r="B15" s="1" t="s">
        <v>161</v>
      </c>
      <c r="C15" s="1" t="s">
        <v>231</v>
      </c>
      <c r="D15" s="1" t="s">
        <v>232</v>
      </c>
      <c r="E15" s="1" t="s">
        <v>103</v>
      </c>
      <c r="F15" s="1" t="s">
        <v>161</v>
      </c>
      <c r="G15" s="1" t="s">
        <v>165</v>
      </c>
      <c r="H15" s="1" t="s">
        <v>166</v>
      </c>
      <c r="I15" s="1" t="s">
        <v>233</v>
      </c>
      <c r="J15" s="1" t="s">
        <v>168</v>
      </c>
      <c r="K15" s="1" t="s">
        <v>233</v>
      </c>
      <c r="L15" s="1" t="s">
        <v>233</v>
      </c>
      <c r="M15" s="1" t="s">
        <v>169</v>
      </c>
      <c r="N15" s="1" t="s">
        <v>169</v>
      </c>
      <c r="O15" s="1" t="s">
        <v>170</v>
      </c>
      <c r="P15" s="1" t="s">
        <v>171</v>
      </c>
      <c r="Q15" s="1" t="s">
        <v>234</v>
      </c>
      <c r="R15" s="1" t="s">
        <v>173</v>
      </c>
      <c r="S15" s="1" t="s">
        <v>174</v>
      </c>
      <c r="T15" s="1" t="s">
        <v>175</v>
      </c>
    </row>
    <row r="16" s="1" customFormat="1" spans="1:20">
      <c r="A16" s="3">
        <v>16514791577</v>
      </c>
      <c r="B16" s="1" t="s">
        <v>161</v>
      </c>
      <c r="C16" s="1" t="s">
        <v>235</v>
      </c>
      <c r="D16" s="1" t="s">
        <v>236</v>
      </c>
      <c r="E16" s="1" t="s">
        <v>100</v>
      </c>
      <c r="F16" s="1" t="s">
        <v>161</v>
      </c>
      <c r="G16" s="1" t="s">
        <v>165</v>
      </c>
      <c r="H16" s="1" t="s">
        <v>166</v>
      </c>
      <c r="I16" s="1" t="s">
        <v>237</v>
      </c>
      <c r="J16" s="1" t="s">
        <v>168</v>
      </c>
      <c r="K16" s="1" t="s">
        <v>237</v>
      </c>
      <c r="L16" s="1" t="s">
        <v>237</v>
      </c>
      <c r="M16" s="1" t="s">
        <v>169</v>
      </c>
      <c r="N16" s="1" t="s">
        <v>169</v>
      </c>
      <c r="O16" s="1" t="s">
        <v>170</v>
      </c>
      <c r="P16" s="1" t="s">
        <v>171</v>
      </c>
      <c r="Q16" s="1" t="s">
        <v>238</v>
      </c>
      <c r="R16" s="1" t="s">
        <v>173</v>
      </c>
      <c r="S16" s="1" t="s">
        <v>174</v>
      </c>
      <c r="T16" s="1" t="s">
        <v>175</v>
      </c>
    </row>
    <row r="17" s="1" customFormat="1" spans="1:20">
      <c r="A17" s="3">
        <v>16514273439</v>
      </c>
      <c r="B17" s="1" t="s">
        <v>161</v>
      </c>
      <c r="C17" s="1" t="s">
        <v>239</v>
      </c>
      <c r="D17" s="1" t="s">
        <v>218</v>
      </c>
      <c r="E17" s="1" t="s">
        <v>240</v>
      </c>
      <c r="F17" s="1" t="s">
        <v>161</v>
      </c>
      <c r="G17" s="1" t="s">
        <v>165</v>
      </c>
      <c r="H17" s="1" t="s">
        <v>166</v>
      </c>
      <c r="I17" s="1" t="s">
        <v>220</v>
      </c>
      <c r="J17" s="1" t="s">
        <v>168</v>
      </c>
      <c r="K17" s="1" t="s">
        <v>220</v>
      </c>
      <c r="L17" s="1" t="s">
        <v>220</v>
      </c>
      <c r="M17" s="1" t="s">
        <v>169</v>
      </c>
      <c r="N17" s="1" t="s">
        <v>169</v>
      </c>
      <c r="O17" s="1" t="s">
        <v>170</v>
      </c>
      <c r="P17" s="1" t="s">
        <v>171</v>
      </c>
      <c r="Q17" s="1" t="s">
        <v>241</v>
      </c>
      <c r="R17" s="1" t="s">
        <v>173</v>
      </c>
      <c r="S17" s="1" t="s">
        <v>174</v>
      </c>
      <c r="T17" s="1" t="s">
        <v>175</v>
      </c>
    </row>
    <row r="18" s="1" customFormat="1" spans="1:20">
      <c r="A18" s="3">
        <v>16514159737</v>
      </c>
      <c r="B18" s="1" t="s">
        <v>161</v>
      </c>
      <c r="C18" s="1" t="s">
        <v>242</v>
      </c>
      <c r="D18" s="1" t="s">
        <v>243</v>
      </c>
      <c r="E18" s="1" t="s">
        <v>94</v>
      </c>
      <c r="F18" s="1" t="s">
        <v>161</v>
      </c>
      <c r="G18" s="1" t="s">
        <v>165</v>
      </c>
      <c r="H18" s="1" t="s">
        <v>166</v>
      </c>
      <c r="I18" s="1" t="s">
        <v>244</v>
      </c>
      <c r="J18" s="1" t="s">
        <v>168</v>
      </c>
      <c r="K18" s="1" t="s">
        <v>244</v>
      </c>
      <c r="L18" s="1" t="s">
        <v>244</v>
      </c>
      <c r="M18" s="1" t="s">
        <v>169</v>
      </c>
      <c r="N18" s="1" t="s">
        <v>169</v>
      </c>
      <c r="O18" s="1" t="s">
        <v>170</v>
      </c>
      <c r="P18" s="1" t="s">
        <v>171</v>
      </c>
      <c r="Q18" s="1" t="s">
        <v>245</v>
      </c>
      <c r="R18" s="1" t="s">
        <v>173</v>
      </c>
      <c r="S18" s="1" t="s">
        <v>174</v>
      </c>
      <c r="T18" s="1" t="s">
        <v>175</v>
      </c>
    </row>
    <row r="19" s="1" customFormat="1" spans="1:20">
      <c r="A19" s="3">
        <v>16513973560</v>
      </c>
      <c r="B19" s="1" t="s">
        <v>161</v>
      </c>
      <c r="C19" s="1" t="s">
        <v>246</v>
      </c>
      <c r="D19" s="1" t="s">
        <v>247</v>
      </c>
      <c r="E19" s="1" t="s">
        <v>248</v>
      </c>
      <c r="F19" s="1" t="s">
        <v>161</v>
      </c>
      <c r="G19" s="1" t="s">
        <v>165</v>
      </c>
      <c r="H19" s="1" t="s">
        <v>166</v>
      </c>
      <c r="I19" s="1" t="s">
        <v>249</v>
      </c>
      <c r="J19" s="1" t="s">
        <v>168</v>
      </c>
      <c r="K19" s="1" t="s">
        <v>249</v>
      </c>
      <c r="L19" s="1" t="s">
        <v>249</v>
      </c>
      <c r="M19" s="1" t="s">
        <v>169</v>
      </c>
      <c r="N19" s="1" t="s">
        <v>169</v>
      </c>
      <c r="O19" s="1" t="s">
        <v>170</v>
      </c>
      <c r="P19" s="1" t="s">
        <v>171</v>
      </c>
      <c r="Q19" s="1" t="s">
        <v>250</v>
      </c>
      <c r="R19" s="1" t="s">
        <v>173</v>
      </c>
      <c r="S19" s="1" t="s">
        <v>174</v>
      </c>
      <c r="T19" s="1" t="s">
        <v>175</v>
      </c>
    </row>
    <row r="20" s="1" customFormat="1" spans="1:20">
      <c r="A20" s="3">
        <v>16513777415</v>
      </c>
      <c r="B20" s="1" t="s">
        <v>161</v>
      </c>
      <c r="C20" s="1" t="s">
        <v>251</v>
      </c>
      <c r="D20" s="1" t="s">
        <v>252</v>
      </c>
      <c r="E20" s="1" t="s">
        <v>87</v>
      </c>
      <c r="F20" s="1" t="s">
        <v>161</v>
      </c>
      <c r="G20" s="1" t="s">
        <v>165</v>
      </c>
      <c r="H20" s="1" t="s">
        <v>166</v>
      </c>
      <c r="I20" s="1" t="s">
        <v>253</v>
      </c>
      <c r="J20" s="1" t="s">
        <v>168</v>
      </c>
      <c r="K20" s="1" t="s">
        <v>253</v>
      </c>
      <c r="L20" s="1" t="s">
        <v>253</v>
      </c>
      <c r="M20" s="1" t="s">
        <v>169</v>
      </c>
      <c r="N20" s="1" t="s">
        <v>169</v>
      </c>
      <c r="O20" s="1" t="s">
        <v>170</v>
      </c>
      <c r="P20" s="1" t="s">
        <v>171</v>
      </c>
      <c r="Q20" s="1" t="s">
        <v>254</v>
      </c>
      <c r="R20" s="1" t="s">
        <v>173</v>
      </c>
      <c r="S20" s="1" t="s">
        <v>174</v>
      </c>
      <c r="T20" s="1" t="s">
        <v>175</v>
      </c>
    </row>
    <row r="21" s="1" customFormat="1" spans="1:20">
      <c r="A21" s="3">
        <v>16513590539</v>
      </c>
      <c r="B21" s="1" t="s">
        <v>161</v>
      </c>
      <c r="C21" s="1" t="s">
        <v>255</v>
      </c>
      <c r="D21" s="1" t="s">
        <v>256</v>
      </c>
      <c r="E21" s="1" t="s">
        <v>84</v>
      </c>
      <c r="F21" s="1" t="s">
        <v>161</v>
      </c>
      <c r="G21" s="1" t="s">
        <v>165</v>
      </c>
      <c r="H21" s="1" t="s">
        <v>166</v>
      </c>
      <c r="I21" s="1" t="s">
        <v>257</v>
      </c>
      <c r="J21" s="1" t="s">
        <v>168</v>
      </c>
      <c r="K21" s="1" t="s">
        <v>257</v>
      </c>
      <c r="L21" s="1" t="s">
        <v>257</v>
      </c>
      <c r="M21" s="1" t="s">
        <v>169</v>
      </c>
      <c r="N21" s="1" t="s">
        <v>169</v>
      </c>
      <c r="O21" s="1" t="s">
        <v>170</v>
      </c>
      <c r="P21" s="1" t="s">
        <v>171</v>
      </c>
      <c r="Q21" s="1" t="s">
        <v>258</v>
      </c>
      <c r="R21" s="1" t="s">
        <v>173</v>
      </c>
      <c r="S21" s="1" t="s">
        <v>174</v>
      </c>
      <c r="T21" s="1" t="s">
        <v>175</v>
      </c>
    </row>
    <row r="22" s="1" customFormat="1" spans="1:20">
      <c r="A22" s="3">
        <v>16513567299</v>
      </c>
      <c r="B22" s="1" t="s">
        <v>161</v>
      </c>
      <c r="C22" s="1" t="s">
        <v>259</v>
      </c>
      <c r="D22" s="1" t="s">
        <v>260</v>
      </c>
      <c r="E22" s="1" t="s">
        <v>81</v>
      </c>
      <c r="F22" s="1" t="s">
        <v>161</v>
      </c>
      <c r="G22" s="1" t="s">
        <v>165</v>
      </c>
      <c r="H22" s="1" t="s">
        <v>166</v>
      </c>
      <c r="I22" s="1" t="s">
        <v>261</v>
      </c>
      <c r="J22" s="1" t="s">
        <v>168</v>
      </c>
      <c r="K22" s="1" t="s">
        <v>261</v>
      </c>
      <c r="L22" s="1" t="s">
        <v>261</v>
      </c>
      <c r="M22" s="1" t="s">
        <v>169</v>
      </c>
      <c r="N22" s="1" t="s">
        <v>169</v>
      </c>
      <c r="O22" s="1" t="s">
        <v>170</v>
      </c>
      <c r="P22" s="1" t="s">
        <v>171</v>
      </c>
      <c r="Q22" s="1" t="s">
        <v>262</v>
      </c>
      <c r="R22" s="1" t="s">
        <v>173</v>
      </c>
      <c r="S22" s="1" t="s">
        <v>174</v>
      </c>
      <c r="T22" s="1" t="s">
        <v>175</v>
      </c>
    </row>
    <row r="23" s="1" customFormat="1" spans="1:20">
      <c r="A23" s="3">
        <v>16513546235</v>
      </c>
      <c r="B23" s="1" t="s">
        <v>161</v>
      </c>
      <c r="C23" s="1" t="s">
        <v>263</v>
      </c>
      <c r="D23" s="1" t="s">
        <v>264</v>
      </c>
      <c r="E23" s="1" t="s">
        <v>78</v>
      </c>
      <c r="F23" s="1" t="s">
        <v>161</v>
      </c>
      <c r="G23" s="1" t="s">
        <v>165</v>
      </c>
      <c r="H23" s="1" t="s">
        <v>166</v>
      </c>
      <c r="I23" s="1" t="s">
        <v>265</v>
      </c>
      <c r="J23" s="1" t="s">
        <v>168</v>
      </c>
      <c r="K23" s="1" t="s">
        <v>265</v>
      </c>
      <c r="L23" s="1" t="s">
        <v>265</v>
      </c>
      <c r="M23" s="1" t="s">
        <v>169</v>
      </c>
      <c r="N23" s="1" t="s">
        <v>169</v>
      </c>
      <c r="O23" s="1" t="s">
        <v>170</v>
      </c>
      <c r="P23" s="1" t="s">
        <v>171</v>
      </c>
      <c r="Q23" s="1" t="s">
        <v>266</v>
      </c>
      <c r="R23" s="1" t="s">
        <v>173</v>
      </c>
      <c r="S23" s="1" t="s">
        <v>174</v>
      </c>
      <c r="T23" s="1" t="s">
        <v>175</v>
      </c>
    </row>
    <row r="24" s="1" customFormat="1" spans="1:20">
      <c r="A24" s="3">
        <v>16513528245</v>
      </c>
      <c r="B24" s="1" t="s">
        <v>161</v>
      </c>
      <c r="C24" s="1" t="s">
        <v>267</v>
      </c>
      <c r="D24" s="1" t="s">
        <v>268</v>
      </c>
      <c r="E24" s="1" t="s">
        <v>74</v>
      </c>
      <c r="F24" s="1" t="s">
        <v>161</v>
      </c>
      <c r="G24" s="1" t="s">
        <v>165</v>
      </c>
      <c r="H24" s="1" t="s">
        <v>166</v>
      </c>
      <c r="I24" s="1" t="s">
        <v>269</v>
      </c>
      <c r="J24" s="1" t="s">
        <v>168</v>
      </c>
      <c r="K24" s="1" t="s">
        <v>269</v>
      </c>
      <c r="L24" s="1" t="s">
        <v>269</v>
      </c>
      <c r="M24" s="1" t="s">
        <v>169</v>
      </c>
      <c r="N24" s="1" t="s">
        <v>169</v>
      </c>
      <c r="O24" s="1" t="s">
        <v>170</v>
      </c>
      <c r="P24" s="1" t="s">
        <v>171</v>
      </c>
      <c r="Q24" s="1" t="s">
        <v>270</v>
      </c>
      <c r="R24" s="1" t="s">
        <v>173</v>
      </c>
      <c r="S24" s="1" t="s">
        <v>174</v>
      </c>
      <c r="T24" s="1" t="s">
        <v>175</v>
      </c>
    </row>
    <row r="25" s="1" customFormat="1" spans="1:20">
      <c r="A25" s="3">
        <v>16513473702</v>
      </c>
      <c r="B25" s="1" t="s">
        <v>161</v>
      </c>
      <c r="C25" s="1" t="s">
        <v>271</v>
      </c>
      <c r="D25" s="1" t="s">
        <v>272</v>
      </c>
      <c r="E25" s="1" t="s">
        <v>71</v>
      </c>
      <c r="F25" s="1" t="s">
        <v>161</v>
      </c>
      <c r="G25" s="1" t="s">
        <v>165</v>
      </c>
      <c r="H25" s="1" t="s">
        <v>166</v>
      </c>
      <c r="I25" s="1" t="s">
        <v>273</v>
      </c>
      <c r="J25" s="1" t="s">
        <v>168</v>
      </c>
      <c r="K25" s="1" t="s">
        <v>273</v>
      </c>
      <c r="L25" s="1" t="s">
        <v>273</v>
      </c>
      <c r="M25" s="1" t="s">
        <v>169</v>
      </c>
      <c r="N25" s="1" t="s">
        <v>169</v>
      </c>
      <c r="O25" s="1" t="s">
        <v>170</v>
      </c>
      <c r="P25" s="1" t="s">
        <v>171</v>
      </c>
      <c r="Q25" s="1" t="s">
        <v>274</v>
      </c>
      <c r="R25" s="1" t="s">
        <v>173</v>
      </c>
      <c r="S25" s="1" t="s">
        <v>174</v>
      </c>
      <c r="T25" s="1" t="s">
        <v>175</v>
      </c>
    </row>
    <row r="26" s="1" customFormat="1" spans="1:20">
      <c r="A26" s="3">
        <v>16513412838</v>
      </c>
      <c r="B26" s="1" t="s">
        <v>161</v>
      </c>
      <c r="C26" s="1" t="s">
        <v>275</v>
      </c>
      <c r="D26" s="1" t="s">
        <v>276</v>
      </c>
      <c r="E26" s="1" t="s">
        <v>68</v>
      </c>
      <c r="F26" s="1" t="s">
        <v>161</v>
      </c>
      <c r="G26" s="1" t="s">
        <v>165</v>
      </c>
      <c r="H26" s="1" t="s">
        <v>166</v>
      </c>
      <c r="I26" s="1" t="s">
        <v>273</v>
      </c>
      <c r="J26" s="1" t="s">
        <v>168</v>
      </c>
      <c r="K26" s="1" t="s">
        <v>273</v>
      </c>
      <c r="L26" s="1" t="s">
        <v>273</v>
      </c>
      <c r="M26" s="1" t="s">
        <v>169</v>
      </c>
      <c r="N26" s="1" t="s">
        <v>169</v>
      </c>
      <c r="O26" s="1" t="s">
        <v>170</v>
      </c>
      <c r="P26" s="1" t="s">
        <v>171</v>
      </c>
      <c r="Q26" s="1" t="s">
        <v>277</v>
      </c>
      <c r="R26" s="1" t="s">
        <v>173</v>
      </c>
      <c r="S26" s="1" t="s">
        <v>174</v>
      </c>
      <c r="T26" s="1" t="s">
        <v>175</v>
      </c>
    </row>
    <row r="27" s="1" customFormat="1" spans="1:20">
      <c r="A27" s="3">
        <v>16513292506</v>
      </c>
      <c r="B27" s="1" t="s">
        <v>161</v>
      </c>
      <c r="C27" s="1" t="s">
        <v>278</v>
      </c>
      <c r="D27" s="1" t="s">
        <v>279</v>
      </c>
      <c r="E27" s="1" t="s">
        <v>65</v>
      </c>
      <c r="F27" s="1" t="s">
        <v>161</v>
      </c>
      <c r="G27" s="1" t="s">
        <v>165</v>
      </c>
      <c r="H27" s="1" t="s">
        <v>166</v>
      </c>
      <c r="I27" s="1" t="s">
        <v>280</v>
      </c>
      <c r="J27" s="1" t="s">
        <v>168</v>
      </c>
      <c r="K27" s="1" t="s">
        <v>280</v>
      </c>
      <c r="L27" s="1" t="s">
        <v>280</v>
      </c>
      <c r="M27" s="1" t="s">
        <v>169</v>
      </c>
      <c r="N27" s="1" t="s">
        <v>169</v>
      </c>
      <c r="O27" s="1" t="s">
        <v>170</v>
      </c>
      <c r="P27" s="1" t="s">
        <v>171</v>
      </c>
      <c r="Q27" s="1" t="s">
        <v>281</v>
      </c>
      <c r="R27" s="1" t="s">
        <v>173</v>
      </c>
      <c r="S27" s="1" t="s">
        <v>174</v>
      </c>
      <c r="T27" s="1" t="s">
        <v>175</v>
      </c>
    </row>
    <row r="28" s="1" customFormat="1" spans="1:20">
      <c r="A28" s="3">
        <v>16512373317</v>
      </c>
      <c r="B28" s="1" t="s">
        <v>282</v>
      </c>
      <c r="C28" s="1" t="s">
        <v>283</v>
      </c>
      <c r="D28" s="1" t="s">
        <v>284</v>
      </c>
      <c r="E28" s="1" t="s">
        <v>61</v>
      </c>
      <c r="F28" s="1" t="s">
        <v>161</v>
      </c>
      <c r="G28" s="1" t="s">
        <v>165</v>
      </c>
      <c r="H28" s="1" t="s">
        <v>166</v>
      </c>
      <c r="I28" s="1" t="s">
        <v>285</v>
      </c>
      <c r="J28" s="1" t="s">
        <v>168</v>
      </c>
      <c r="K28" s="1" t="s">
        <v>285</v>
      </c>
      <c r="L28" s="1" t="s">
        <v>285</v>
      </c>
      <c r="M28" s="1" t="s">
        <v>169</v>
      </c>
      <c r="N28" s="1" t="s">
        <v>169</v>
      </c>
      <c r="O28" s="1" t="s">
        <v>170</v>
      </c>
      <c r="P28" s="1" t="s">
        <v>171</v>
      </c>
      <c r="Q28" s="1" t="s">
        <v>286</v>
      </c>
      <c r="R28" s="1" t="s">
        <v>173</v>
      </c>
      <c r="S28" s="1" t="s">
        <v>174</v>
      </c>
      <c r="T28" s="1" t="s">
        <v>175</v>
      </c>
    </row>
    <row r="29" s="1" customFormat="1" spans="1:20">
      <c r="A29" s="3">
        <v>16511997319</v>
      </c>
      <c r="B29" s="1" t="s">
        <v>282</v>
      </c>
      <c r="C29" s="1" t="s">
        <v>287</v>
      </c>
      <c r="D29" s="1" t="s">
        <v>288</v>
      </c>
      <c r="E29" s="1" t="s">
        <v>58</v>
      </c>
      <c r="F29" s="1" t="s">
        <v>161</v>
      </c>
      <c r="G29" s="1" t="s">
        <v>165</v>
      </c>
      <c r="H29" s="1" t="s">
        <v>166</v>
      </c>
      <c r="I29" s="1" t="s">
        <v>289</v>
      </c>
      <c r="J29" s="1" t="s">
        <v>168</v>
      </c>
      <c r="K29" s="1" t="s">
        <v>289</v>
      </c>
      <c r="L29" s="1" t="s">
        <v>289</v>
      </c>
      <c r="M29" s="1" t="s">
        <v>169</v>
      </c>
      <c r="N29" s="1" t="s">
        <v>169</v>
      </c>
      <c r="O29" s="1" t="s">
        <v>170</v>
      </c>
      <c r="P29" s="1" t="s">
        <v>171</v>
      </c>
      <c r="Q29" s="1" t="s">
        <v>290</v>
      </c>
      <c r="R29" s="1" t="s">
        <v>173</v>
      </c>
      <c r="S29" s="1" t="s">
        <v>174</v>
      </c>
      <c r="T29" s="1" t="s">
        <v>175</v>
      </c>
    </row>
    <row r="30" s="1" customFormat="1" spans="1:20">
      <c r="A30" s="3">
        <v>16512024327</v>
      </c>
      <c r="B30" s="1" t="s">
        <v>282</v>
      </c>
      <c r="C30" s="1" t="s">
        <v>291</v>
      </c>
      <c r="D30" s="1" t="s">
        <v>292</v>
      </c>
      <c r="E30" s="1" t="s">
        <v>293</v>
      </c>
      <c r="F30" s="1" t="s">
        <v>161</v>
      </c>
      <c r="G30" s="1" t="s">
        <v>165</v>
      </c>
      <c r="H30" s="1" t="s">
        <v>166</v>
      </c>
      <c r="I30" s="1" t="s">
        <v>294</v>
      </c>
      <c r="J30" s="1" t="s">
        <v>168</v>
      </c>
      <c r="K30" s="1" t="s">
        <v>294</v>
      </c>
      <c r="L30" s="1" t="s">
        <v>294</v>
      </c>
      <c r="M30" s="1" t="s">
        <v>169</v>
      </c>
      <c r="N30" s="1" t="s">
        <v>169</v>
      </c>
      <c r="O30" s="1" t="s">
        <v>170</v>
      </c>
      <c r="P30" s="1" t="s">
        <v>171</v>
      </c>
      <c r="Q30" s="1" t="s">
        <v>295</v>
      </c>
      <c r="R30" s="1" t="s">
        <v>173</v>
      </c>
      <c r="S30" s="1" t="s">
        <v>174</v>
      </c>
      <c r="T30" s="1" t="s">
        <v>175</v>
      </c>
    </row>
    <row r="31" s="1" customFormat="1" spans="1:20">
      <c r="A31" s="3">
        <v>16506939595</v>
      </c>
      <c r="B31" s="1" t="s">
        <v>282</v>
      </c>
      <c r="C31" s="1" t="s">
        <v>296</v>
      </c>
      <c r="D31" s="1" t="s">
        <v>297</v>
      </c>
      <c r="E31" s="1" t="s">
        <v>51</v>
      </c>
      <c r="F31" s="1" t="s">
        <v>161</v>
      </c>
      <c r="G31" s="1" t="s">
        <v>165</v>
      </c>
      <c r="H31" s="1" t="s">
        <v>166</v>
      </c>
      <c r="I31" s="1" t="s">
        <v>298</v>
      </c>
      <c r="J31" s="1" t="s">
        <v>168</v>
      </c>
      <c r="K31" s="1" t="s">
        <v>298</v>
      </c>
      <c r="L31" s="1" t="s">
        <v>298</v>
      </c>
      <c r="M31" s="1" t="s">
        <v>169</v>
      </c>
      <c r="N31" s="1" t="s">
        <v>169</v>
      </c>
      <c r="O31" s="1" t="s">
        <v>170</v>
      </c>
      <c r="P31" s="1" t="s">
        <v>171</v>
      </c>
      <c r="Q31" s="1" t="s">
        <v>299</v>
      </c>
      <c r="R31" s="1" t="s">
        <v>173</v>
      </c>
      <c r="S31" s="1" t="s">
        <v>174</v>
      </c>
      <c r="T31" s="1" t="s">
        <v>175</v>
      </c>
    </row>
    <row r="32" s="1" customFormat="1" spans="1:20">
      <c r="A32" s="3">
        <v>16498695991</v>
      </c>
      <c r="B32" s="1" t="s">
        <v>300</v>
      </c>
      <c r="C32" s="1" t="s">
        <v>301</v>
      </c>
      <c r="D32" s="1" t="s">
        <v>302</v>
      </c>
      <c r="E32" s="1" t="s">
        <v>47</v>
      </c>
      <c r="F32" s="1" t="s">
        <v>282</v>
      </c>
      <c r="G32" s="1" t="s">
        <v>165</v>
      </c>
      <c r="H32" s="1" t="s">
        <v>166</v>
      </c>
      <c r="I32" s="1" t="s">
        <v>303</v>
      </c>
      <c r="J32" s="1" t="s">
        <v>168</v>
      </c>
      <c r="K32" s="1" t="s">
        <v>303</v>
      </c>
      <c r="L32" s="1" t="s">
        <v>303</v>
      </c>
      <c r="M32" s="1" t="s">
        <v>169</v>
      </c>
      <c r="N32" s="1" t="s">
        <v>169</v>
      </c>
      <c r="O32" s="1" t="s">
        <v>170</v>
      </c>
      <c r="P32" s="1" t="s">
        <v>171</v>
      </c>
      <c r="Q32" s="1" t="s">
        <v>304</v>
      </c>
      <c r="R32" s="1" t="s">
        <v>173</v>
      </c>
      <c r="S32" s="1" t="s">
        <v>174</v>
      </c>
      <c r="T32" s="1" t="s">
        <v>175</v>
      </c>
    </row>
    <row r="33" s="1" customFormat="1" spans="1:20">
      <c r="A33" s="3">
        <v>16498463107</v>
      </c>
      <c r="B33" s="1" t="s">
        <v>300</v>
      </c>
      <c r="C33" s="1" t="s">
        <v>305</v>
      </c>
      <c r="D33" s="1" t="s">
        <v>306</v>
      </c>
      <c r="E33" s="1" t="s">
        <v>44</v>
      </c>
      <c r="F33" s="1" t="s">
        <v>300</v>
      </c>
      <c r="G33" s="1" t="s">
        <v>165</v>
      </c>
      <c r="H33" s="1" t="s">
        <v>166</v>
      </c>
      <c r="I33" s="1" t="s">
        <v>170</v>
      </c>
      <c r="J33" s="1" t="s">
        <v>168</v>
      </c>
      <c r="K33" s="1" t="s">
        <v>170</v>
      </c>
      <c r="L33" s="1" t="s">
        <v>170</v>
      </c>
      <c r="M33" s="1" t="s">
        <v>169</v>
      </c>
      <c r="N33" s="1" t="s">
        <v>169</v>
      </c>
      <c r="O33" s="1" t="s">
        <v>170</v>
      </c>
      <c r="P33" s="1" t="s">
        <v>171</v>
      </c>
      <c r="Q33" s="1" t="s">
        <v>307</v>
      </c>
      <c r="R33" s="1" t="s">
        <v>173</v>
      </c>
      <c r="S33" s="1" t="s">
        <v>174</v>
      </c>
      <c r="T33" s="1" t="s">
        <v>175</v>
      </c>
    </row>
    <row r="34" s="1" customFormat="1" spans="1:20">
      <c r="A34" s="3">
        <v>16498289233</v>
      </c>
      <c r="B34" s="1" t="s">
        <v>308</v>
      </c>
      <c r="C34" s="1" t="s">
        <v>309</v>
      </c>
      <c r="D34" s="1" t="s">
        <v>310</v>
      </c>
      <c r="E34" s="1" t="s">
        <v>311</v>
      </c>
      <c r="F34" s="1" t="s">
        <v>161</v>
      </c>
      <c r="G34" s="1" t="s">
        <v>165</v>
      </c>
      <c r="H34" s="1" t="s">
        <v>166</v>
      </c>
      <c r="I34" s="1" t="s">
        <v>312</v>
      </c>
      <c r="J34" s="1" t="s">
        <v>168</v>
      </c>
      <c r="K34" s="1" t="s">
        <v>312</v>
      </c>
      <c r="L34" s="1" t="s">
        <v>312</v>
      </c>
      <c r="M34" s="1" t="s">
        <v>169</v>
      </c>
      <c r="N34" s="1" t="s">
        <v>169</v>
      </c>
      <c r="O34" s="1" t="s">
        <v>170</v>
      </c>
      <c r="P34" s="1" t="s">
        <v>171</v>
      </c>
      <c r="Q34" s="1" t="s">
        <v>313</v>
      </c>
      <c r="R34" s="1" t="s">
        <v>173</v>
      </c>
      <c r="S34" s="1" t="s">
        <v>174</v>
      </c>
      <c r="T34" s="1" t="s">
        <v>175</v>
      </c>
    </row>
    <row r="35" s="1" customFormat="1" spans="1:20">
      <c r="A35" s="3">
        <v>16480699739</v>
      </c>
      <c r="B35" s="1" t="s">
        <v>314</v>
      </c>
      <c r="C35" s="1" t="s">
        <v>315</v>
      </c>
      <c r="D35" s="1" t="s">
        <v>227</v>
      </c>
      <c r="E35" s="1" t="s">
        <v>316</v>
      </c>
      <c r="F35" s="1" t="s">
        <v>161</v>
      </c>
      <c r="G35" s="1" t="s">
        <v>165</v>
      </c>
      <c r="H35" s="1" t="s">
        <v>166</v>
      </c>
      <c r="I35" s="1" t="s">
        <v>317</v>
      </c>
      <c r="J35" s="1" t="s">
        <v>168</v>
      </c>
      <c r="K35" s="1" t="s">
        <v>317</v>
      </c>
      <c r="L35" s="1" t="s">
        <v>317</v>
      </c>
      <c r="M35" s="1" t="s">
        <v>169</v>
      </c>
      <c r="N35" s="1" t="s">
        <v>169</v>
      </c>
      <c r="O35" s="1" t="s">
        <v>170</v>
      </c>
      <c r="P35" s="1" t="s">
        <v>171</v>
      </c>
      <c r="Q35" s="1" t="s">
        <v>318</v>
      </c>
      <c r="R35" s="1" t="s">
        <v>173</v>
      </c>
      <c r="S35" s="1" t="s">
        <v>174</v>
      </c>
      <c r="T35" s="1" t="s">
        <v>175</v>
      </c>
    </row>
    <row r="36" s="1" customFormat="1" spans="1:20">
      <c r="A36" s="3">
        <v>16471664437</v>
      </c>
      <c r="B36" s="1" t="s">
        <v>319</v>
      </c>
      <c r="C36" s="1" t="s">
        <v>320</v>
      </c>
      <c r="D36" s="1" t="s">
        <v>227</v>
      </c>
      <c r="E36" s="1" t="s">
        <v>321</v>
      </c>
      <c r="F36" s="1" t="s">
        <v>161</v>
      </c>
      <c r="G36" s="1" t="s">
        <v>165</v>
      </c>
      <c r="H36" s="1" t="s">
        <v>166</v>
      </c>
      <c r="I36" s="1" t="s">
        <v>322</v>
      </c>
      <c r="J36" s="1" t="s">
        <v>168</v>
      </c>
      <c r="K36" s="1" t="s">
        <v>322</v>
      </c>
      <c r="L36" s="1" t="s">
        <v>322</v>
      </c>
      <c r="M36" s="1" t="s">
        <v>169</v>
      </c>
      <c r="N36" s="1" t="s">
        <v>169</v>
      </c>
      <c r="O36" s="1" t="s">
        <v>170</v>
      </c>
      <c r="P36" s="1" t="s">
        <v>171</v>
      </c>
      <c r="Q36" s="1" t="s">
        <v>323</v>
      </c>
      <c r="R36" s="1" t="s">
        <v>173</v>
      </c>
      <c r="S36" s="1" t="s">
        <v>174</v>
      </c>
      <c r="T36" s="1" t="s">
        <v>175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2021-10-27T01:30:41Z</dcterms:created>
  <dcterms:modified xsi:type="dcterms:W3CDTF">2021-10-27T01:37:20Z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1347643F36AE4B4E92A5C5A9F53A0E9E</vt:lpwstr>
  </property>
  <property fmtid="{D5CDD505-2E9C-101B-9397-08002B2CF9AE}" pid="3" name="KSOProductBuildVer">
    <vt:lpwstr>2052-11.1.0.10938</vt:lpwstr>
  </property>
</Properties>
</file>