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对账!$1:$26</definedName>
  </definedNames>
  <calcPr calcId="144525"/>
</workbook>
</file>

<file path=xl/sharedStrings.xml><?xml version="1.0" encoding="utf-8"?>
<sst xmlns="http://schemas.openxmlformats.org/spreadsheetml/2006/main" count="753" uniqueCount="297">
  <si>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</si>
  <si>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</si>
  <si>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</si>
  <si>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</si>
  <si>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</si>
  <si>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</si>
  <si>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</si>
  <si>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</si>
  <si>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</si>
  <si>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</si>
  <si>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</si>
  <si>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</si>
  <si>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</si>
  <si>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</si>
  <si>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</si>
  <si>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</si>
  <si>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</si>
  <si>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</si>
  <si>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</si>
  <si>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</si>
  <si>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</si>
  <si>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</si>
  <si>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</si>
  <si>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</si>
  <si>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</si>
  <si>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</si>
  <si>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</si>
  <si>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[拉斯维加斯]OYO赌场酒店(OYO hotel and casino)(60493870)</t>
  </si>
  <si>
    <t>大道景两张双人床房&lt;不退款&gt;&lt;2人入住&gt;</t>
  </si>
  <si>
    <t>HKD</t>
  </si>
  <si>
    <t>Schmidt/Peter</t>
  </si>
  <si>
    <t>CA13030211027HKD</t>
  </si>
  <si>
    <t>未提现</t>
  </si>
  <si>
    <t>携程开票</t>
  </si>
  <si>
    <t>[芝加哥]芝加哥喜来登大酒店(Sheraton Grand Chicago)(55478291)</t>
  </si>
  <si>
    <t>河景特大床房&lt;不退款&gt;&lt;2人入住&gt;</t>
  </si>
  <si>
    <t>Castillo Villanueva/Brenda ,YANEZ IZAGA/ANDREA</t>
  </si>
  <si>
    <t>[万锦]多伦多马克姆万豪酒店(Toronto Marriott Markham)(60480442)</t>
  </si>
  <si>
    <t>庭景特大床房&lt;不退款&gt;&lt;2人入住&gt;</t>
  </si>
  <si>
    <t>Liang/Jane</t>
  </si>
  <si>
    <t>[坎昆]魅惑坎昆全包式度假村 - 仅限成人入住(Temptation Cancun Resort - All Inclusive - Adults Only)(55465207)</t>
  </si>
  <si>
    <t>Trendy Ocean View - Free wifi&lt;不退款&gt;&lt;2人入住&gt;</t>
  </si>
  <si>
    <t>Sacco/William G</t>
  </si>
  <si>
    <t>[辛辛那提]辛辛那提荷兰广场希尔顿酒店(Hilton Cincinnati Netherland Plaza)(55872354)</t>
  </si>
  <si>
    <t>豪华房（特大床，带无障碍淋浴）&lt;不退款&gt;&lt;2人入住&gt;</t>
  </si>
  <si>
    <t>Walden/Mitchell Lee,Walden/Cara Nicole</t>
  </si>
  <si>
    <t>[匹兹堡]匹兹堡广场酒店(Pittsburgh Plaza Hotel)(55625983)</t>
  </si>
  <si>
    <t>豪华特大床房&lt;不退款&gt;&lt;2人入住&gt;</t>
  </si>
  <si>
    <t>Ahmed/Hamza,Mededovic/Merjem</t>
  </si>
  <si>
    <t>[巴特洪堡]玛丽蒂姆巴特洪堡酒店(Maritim Hotel Bad Homburg)(55254491)</t>
  </si>
  <si>
    <t>舒适双人床房&lt;不退款&gt;&lt;2人入住&gt;</t>
  </si>
  <si>
    <t>Schienbein/Anja,Schienbein/Anja</t>
  </si>
  <si>
    <t>[慕尼黑]欧洲之星大中心酒店(Eurostars Grand Central)(55519541)</t>
  </si>
  <si>
    <t>客房&lt;不退款&gt;&lt;2人入住&gt;</t>
  </si>
  <si>
    <t>spahiu /florent ,limani/mensure</t>
  </si>
  <si>
    <t>[拉斯维加斯]曼德勒海湾度假酒店(Mandalay Bay)(55666055)</t>
  </si>
  <si>
    <t>度假两张大床房&lt;不退款&gt;&lt;2人入住&gt;</t>
  </si>
  <si>
    <t>torrez/robert</t>
  </si>
  <si>
    <t>[新加坡]红多兹酒店-近马林百列市中心 (Staycation Approved)(RedDoorz Near Marine Parade Central (Staycation Approved))(55944560)</t>
  </si>
  <si>
    <t>高级房&lt;不退款&gt;&lt;2人入住&gt;</t>
  </si>
  <si>
    <t>Khalishah Binte Jumari/Aryna,Khalishah Binte Jumari/Aryna</t>
  </si>
  <si>
    <t>[大阪]THE 皇家花园酒店 Iconic 大阪御堂筋(The Royal Park Hotel Iconic Osaka Midosuji)(77372294)</t>
  </si>
  <si>
    <t>标准房(特大床)&lt;不退款&gt;&lt;2人入住&gt;</t>
  </si>
  <si>
    <t>Qin/Yu,Peng/Jie</t>
  </si>
  <si>
    <t>[哥伦布]哥伦布万怡酒店(Courtyard by Marriott Columbus)(68028918)</t>
  </si>
  <si>
    <t>双床房&lt;不退款&gt;&lt;2人入住&gt;</t>
  </si>
  <si>
    <t>Ainsworth/Glenda</t>
  </si>
  <si>
    <t>[首尔]8小时酒店(Hotel 8 Hours)(55812389)</t>
  </si>
  <si>
    <t>标准双床房&lt;不退款&gt;&lt;2人入住&gt;</t>
  </si>
  <si>
    <t>Schmidt/Randy Jay</t>
  </si>
  <si>
    <t>[芝加哥]芝加哥市中心万豪AC酒店(AC Hotel Chicago Downtown)(68025816)</t>
  </si>
  <si>
    <t>经典特大床客房&lt;不退款&gt;&lt;2人入住&gt;</t>
  </si>
  <si>
    <t>Savani/Reeva</t>
  </si>
  <si>
    <t>[马德里]米拉斯拉欧洲之星套房酒店(Eurostars Suites Mirasierra)(55402722)</t>
  </si>
  <si>
    <t>豪华套房&lt;不退款&gt;&lt;2人入住&gt;</t>
  </si>
  <si>
    <t>DEL CERRO VERGARA/MARIA TERESA</t>
  </si>
  <si>
    <t>[图克姆卡里]图克姆卡里费尔菲尔德万豪套房酒店(Fairfield Inn &amp; Suites by Marriott Tucumcari)(68028507)</t>
  </si>
  <si>
    <t>特大床房&lt;2人入住&gt;&lt;不退款&gt;&lt;早餐&gt;</t>
  </si>
  <si>
    <t>Petersen/Karen,Moeller/Randy</t>
  </si>
  <si>
    <t>[艾迪生]中途岛达拉斯艾迪生酒店(Courtyard Dallas Addison Midway)(68026428)</t>
  </si>
  <si>
    <t>双大床房&lt;不退款&gt;&lt;2人入住&gt;</t>
  </si>
  <si>
    <t>Jackson Grayer/Fidelia Deuetta</t>
  </si>
  <si>
    <t>[希什利]伊斯坦布尔希什利万豪酒店(Istanbul Marriott Hotel Sisli)(55519697)</t>
  </si>
  <si>
    <t>豪华海景双床房&lt;2人入住&gt;&lt;不退款&gt;&lt;早餐&gt;</t>
  </si>
  <si>
    <t>TURAEV/KHURSHID</t>
  </si>
  <si>
    <t>[奥阿库尼]斯格特尔阿尔卑斯山度假村(Skotel Alpine Resort)(77366431)</t>
  </si>
  <si>
    <t>大号床室&lt;不退款&gt;&lt;2人入住&gt;</t>
  </si>
  <si>
    <t>Snooks/Bayden</t>
  </si>
  <si>
    <t>[拉斯维加斯]拉斯维加斯康士登酒店(The Cosmopolitan of Las Vegas)(55346196)</t>
  </si>
  <si>
    <t>城景两张大号床房&lt;不退款&gt;&lt;2人入住&gt;</t>
  </si>
  <si>
    <t>ZHANG/MENGQI</t>
  </si>
  <si>
    <t>[巴厘岛]巴厘岛努沙杜瓦威斯汀度假酒店(The Westin Resort Nusa Dua Bali)(55346255)</t>
  </si>
  <si>
    <t>花园豪华特大床房带露台&lt;不退款&gt;&lt;2人入住&gt;</t>
  </si>
  <si>
    <t>huang/xiaoxia</t>
  </si>
  <si>
    <t>[吉隆坡]吉隆坡威斯汀酒店(The Westin Kuala Lumpur)(55666037)</t>
  </si>
  <si>
    <t>双床房&lt;2人入住&gt;&lt;不退款&gt;&lt;早餐&gt;</t>
  </si>
  <si>
    <t>YAU/CHAILOONJEFFREY</t>
  </si>
  <si>
    <t>[利物浦]利物浦市中心喜登概念酒店(Heeton Concept Hotel City Centre Liverpool)(55269968)</t>
  </si>
  <si>
    <t>Canton/Kate</t>
  </si>
  <si>
    <t>[泗水]泗水威斯汀酒店(The Westin Surabaya)(71609265)</t>
  </si>
  <si>
    <t>威斯汀豪华特大床房&lt;2人入住&gt;&lt;不退款&gt;&lt;早餐&gt;</t>
  </si>
  <si>
    <t>LI/JING</t>
  </si>
  <si>
    <t>[巴黎]巴黎共和国万丽酒店(Renaissance Paris Republique Hotel)(55851855)</t>
  </si>
  <si>
    <t>巴黎风格大号床房&lt;2人入住&gt;&lt;不退款&gt;&lt;早餐&gt;</t>
  </si>
  <si>
    <t>Saho/Sering Bamba</t>
  </si>
  <si>
    <t>，</t>
  </si>
  <si>
    <t xml:space="preserve"> 71855 HKD</t>
  </si>
  <si>
    <t>A211027102049481</t>
  </si>
  <si>
    <t>总计：71855HKD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</si>
  <si>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</si>
  <si>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</si>
  <si>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</si>
  <si>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</si>
  <si>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</si>
  <si>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</si>
  <si>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</si>
  <si>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</si>
  <si>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</si>
  <si>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</si>
  <si>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</si>
  <si>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</si>
  <si>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</si>
  <si>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</si>
  <si>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</si>
  <si>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</si>
  <si>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</si>
  <si>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2021-10-23</t>
  </si>
  <si>
    <t>2282345</t>
  </si>
  <si>
    <t>巴黎共和国万丽酒店</t>
  </si>
  <si>
    <t>Saho Sering Bamba</t>
  </si>
  <si>
    <t>2021-10-24</t>
  </si>
  <si>
    <t>退房日周结</t>
  </si>
  <si>
    <t>1705.26</t>
  </si>
  <si>
    <t>2072.00</t>
  </si>
  <si>
    <t>0</t>
  </si>
  <si>
    <t>0.00</t>
  </si>
  <si>
    <t>携程汇智国际直连</t>
  </si>
  <si>
    <t>2021-10-23 20:27:10</t>
  </si>
  <si>
    <t>否</t>
  </si>
  <si>
    <t>汇智国际旅游发展有限公司</t>
  </si>
  <si>
    <t>直连</t>
  </si>
  <si>
    <t>2282124</t>
  </si>
  <si>
    <t>泗水威斯汀酒店</t>
  </si>
  <si>
    <t>LI JING</t>
  </si>
  <si>
    <t>732.47</t>
  </si>
  <si>
    <t>890.00</t>
  </si>
  <si>
    <t>2021-10-23 10:59:33</t>
  </si>
  <si>
    <t>2282014</t>
  </si>
  <si>
    <t>利物浦市中心喜登概念酒店</t>
  </si>
  <si>
    <t>Canton Kate</t>
  </si>
  <si>
    <t>1524.20</t>
  </si>
  <si>
    <t>1852.00</t>
  </si>
  <si>
    <t>2021-10-23 04:24:22</t>
  </si>
  <si>
    <t>2281946</t>
  </si>
  <si>
    <t>吉隆坡威斯汀酒店</t>
  </si>
  <si>
    <t>YAU CHAILOONJEFFREY</t>
  </si>
  <si>
    <t>588.95</t>
  </si>
  <si>
    <t>715.00</t>
  </si>
  <si>
    <t>2021-10-23 00:21:07</t>
  </si>
  <si>
    <t>2021-10-22</t>
  </si>
  <si>
    <t>2281813</t>
  </si>
  <si>
    <t>巴厘岛努沙杜瓦威斯汀度假酒店</t>
  </si>
  <si>
    <t>huang xiaoxia</t>
  </si>
  <si>
    <t>490.10</t>
  </si>
  <si>
    <t>595.00</t>
  </si>
  <si>
    <t>2021-10-22 19:39:53</t>
  </si>
  <si>
    <t>2281710</t>
  </si>
  <si>
    <t>拉斯维加斯大都会酒店</t>
  </si>
  <si>
    <t>ZHANG MENGQI</t>
  </si>
  <si>
    <t>13811.80</t>
  </si>
  <si>
    <t>16768.00</t>
  </si>
  <si>
    <t>2021-10-22 15:57:41</t>
  </si>
  <si>
    <t>2281676</t>
  </si>
  <si>
    <t>斯格特尔阿尔卑斯山背包客度假酒店</t>
  </si>
  <si>
    <t>Snooks Bayden</t>
  </si>
  <si>
    <t>1407.70</t>
  </si>
  <si>
    <t>1709.00</t>
  </si>
  <si>
    <t>2021-10-22 14:31:21</t>
  </si>
  <si>
    <t>2281669</t>
  </si>
  <si>
    <t>伊斯坦布尔希什利万豪酒店</t>
  </si>
  <si>
    <t>TURAEV KHURSHID</t>
  </si>
  <si>
    <t>2193.51</t>
  </si>
  <si>
    <t>2663.00</t>
  </si>
  <si>
    <t>2021-10-22 14:13:22</t>
  </si>
  <si>
    <t>2281512</t>
  </si>
  <si>
    <t>中途岛达拉斯艾迪生酒店</t>
  </si>
  <si>
    <t>Jackson Grayer Fidelia Deuetta</t>
  </si>
  <si>
    <t>1031.27</t>
  </si>
  <si>
    <t>1252.00</t>
  </si>
  <si>
    <t>2021-10-22 05:00:32</t>
  </si>
  <si>
    <t>2281501</t>
  </si>
  <si>
    <t>图克姆卡里费尔菲尔德万豪套房酒店</t>
  </si>
  <si>
    <t>Petersen Karen,Moeller Randy</t>
  </si>
  <si>
    <t>878.89</t>
  </si>
  <si>
    <t>1067.00</t>
  </si>
  <si>
    <t>2021-10-22 04:04:55</t>
  </si>
  <si>
    <t>2281453</t>
  </si>
  <si>
    <t>米拉斯拉欧洲之星套房酒店</t>
  </si>
  <si>
    <t>DEL CERRO VERGARA MARIA TERESA</t>
  </si>
  <si>
    <t>916.07</t>
  </si>
  <si>
    <t>1112.00</t>
  </si>
  <si>
    <t>2021-10-22 00:54:53</t>
  </si>
  <si>
    <t>2281433</t>
  </si>
  <si>
    <t>芝加哥市中心万豪AC酒店</t>
  </si>
  <si>
    <t>Savani Reeva</t>
  </si>
  <si>
    <t>1215.93</t>
  </si>
  <si>
    <t>1476.00</t>
  </si>
  <si>
    <t>2021-10-22 00:13:00</t>
  </si>
  <si>
    <t>2021-10-21</t>
  </si>
  <si>
    <t>2281097</t>
  </si>
  <si>
    <t>8小时酒店</t>
  </si>
  <si>
    <t>Schmidt Randy Jay</t>
  </si>
  <si>
    <t>252.91</t>
  </si>
  <si>
    <t>307.00</t>
  </si>
  <si>
    <t>2021-10-21 10:05:57</t>
  </si>
  <si>
    <t>2281085</t>
  </si>
  <si>
    <t>哥伦布万怡酒店</t>
  </si>
  <si>
    <t>Ainsworth Glenda</t>
  </si>
  <si>
    <t>1682.20</t>
  </si>
  <si>
    <t>2042.00</t>
  </si>
  <si>
    <t>2021-10-21 09:27:31</t>
  </si>
  <si>
    <t>2021-10-17</t>
  </si>
  <si>
    <t>2279306</t>
  </si>
  <si>
    <t>THE 皇家花园酒店 Iconic 大阪御堂筋</t>
  </si>
  <si>
    <t>Qin Yu,Peng Jie</t>
  </si>
  <si>
    <t>645.79</t>
  </si>
  <si>
    <t>779.00</t>
  </si>
  <si>
    <t>2021-10-17 21:55:30</t>
  </si>
  <si>
    <t>2279237</t>
  </si>
  <si>
    <t>红多兹酒店-近马林百列市中心 (Staycation Approved)</t>
  </si>
  <si>
    <t>Khalishah Binte Jumari Aryna,Khalishah Binte Jumari Aryna</t>
  </si>
  <si>
    <t>323.31</t>
  </si>
  <si>
    <t>390.00</t>
  </si>
  <si>
    <t>2021-10-17 20:26:34</t>
  </si>
  <si>
    <t>2021-10-14</t>
  </si>
  <si>
    <t>2277122</t>
  </si>
  <si>
    <t>曼德勒海湾酒店</t>
  </si>
  <si>
    <t>torrez robert</t>
  </si>
  <si>
    <t>5048.53</t>
  </si>
  <si>
    <t>6098.00</t>
  </si>
  <si>
    <t>2021-10-14 08:04:42</t>
  </si>
  <si>
    <t>2021-10-12</t>
  </si>
  <si>
    <t>2275936</t>
  </si>
  <si>
    <t>欧洲之星大中心酒店</t>
  </si>
  <si>
    <t>spahiu  florent,limani mensure</t>
  </si>
  <si>
    <t>741.16</t>
  </si>
  <si>
    <t>892.00</t>
  </si>
  <si>
    <t>2021-10-12 01:56:52</t>
  </si>
  <si>
    <t>2021-10-10</t>
  </si>
  <si>
    <t>2275079</t>
  </si>
  <si>
    <t>玛丽蒂姆巴特洪堡酒店</t>
  </si>
  <si>
    <t>Schienbein Anja,Schienbein Anja</t>
  </si>
  <si>
    <t>586.03</t>
  </si>
  <si>
    <t>707.00</t>
  </si>
  <si>
    <t>2021-10-10 02:41:40</t>
  </si>
  <si>
    <t>2021-10-04</t>
  </si>
  <si>
    <t>2272430</t>
  </si>
  <si>
    <t>匹兹堡广场酒店</t>
  </si>
  <si>
    <t>Ahmed Hamza,Mededovic Merjem</t>
  </si>
  <si>
    <t>840.79</t>
  </si>
  <si>
    <t>1013.00</t>
  </si>
  <si>
    <t>2021-10-04 08:02:25</t>
  </si>
  <si>
    <t>2021-10-01</t>
  </si>
  <si>
    <t>2270244</t>
  </si>
  <si>
    <t>辛辛那提荷兰广场希尔顿酒店</t>
  </si>
  <si>
    <t>Walden Mitchell Lee,Walden Cara Nicole</t>
  </si>
  <si>
    <t>2687.22</t>
  </si>
  <si>
    <t>3238.00</t>
  </si>
  <si>
    <t>2021-10-01 04:07:38</t>
  </si>
  <si>
    <t>2270167</t>
  </si>
  <si>
    <t>诱惑坎昆全包式度假村 - 仅限成人入住</t>
  </si>
  <si>
    <t>Sacco William G</t>
  </si>
  <si>
    <t>2021-10-20</t>
  </si>
  <si>
    <t>14851.09</t>
  </si>
  <si>
    <t>17837.00</t>
  </si>
  <si>
    <t>2021-10-01 00:42:09</t>
  </si>
  <si>
    <t>2021-09-29</t>
  </si>
  <si>
    <t>2268340</t>
  </si>
  <si>
    <t>多伦多马克姆万豪酒店</t>
  </si>
  <si>
    <t>Liang Jane</t>
  </si>
  <si>
    <t>1470.09</t>
  </si>
  <si>
    <t>1768.00</t>
  </si>
  <si>
    <t>2021-09-29 02:57:32</t>
  </si>
  <si>
    <t>2021-09-22</t>
  </si>
  <si>
    <t>2261532</t>
  </si>
  <si>
    <t>芝加哥喜来登大酒店</t>
  </si>
  <si>
    <t>Castillo Villanueva Brenda,YANEZ IZAGA ANDREA</t>
  </si>
  <si>
    <t>1017.90</t>
  </si>
  <si>
    <t>1223.00</t>
  </si>
  <si>
    <t>2021-09-22 21:27:13</t>
  </si>
  <si>
    <t>2021-09-20</t>
  </si>
  <si>
    <t>2260017</t>
  </si>
  <si>
    <t>OYO赌场酒店</t>
  </si>
  <si>
    <t>Schmidt Peter</t>
  </si>
  <si>
    <t>2818.45</t>
  </si>
  <si>
    <t>3390.00</t>
  </si>
  <si>
    <t>2021-09-20 21:51:19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</si>
</sst>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14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19" borderId="3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17" fillId="25" borderId="2" applyNumberFormat="0" applyAlignment="0" applyProtection="0">
      <alignment vertical="center"/>
    </xf>
    <xf numFmtId="0" fontId="11" fillId="13" borderId="1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6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4">
      <c r="A2" s="4">
        <v>16329881476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44490</v>
      </c>
      <c r="G2" s="5">
        <v>44493</v>
      </c>
      <c r="H2" s="4">
        <v>1</v>
      </c>
      <c r="I2" s="4">
        <v>3</v>
      </c>
      <c r="J2" s="4">
        <v>3</v>
      </c>
      <c r="K2" s="4" t="s">
        <v>29</v>
      </c>
      <c r="L2" s="4">
        <v>3390</v>
      </c>
      <c r="M2" s="4">
        <v>3390</v>
      </c>
      <c r="N2" s="4" t="s">
        <v>30</v>
      </c>
      <c r="O2" s="4" t="s">
        <v>31</v>
      </c>
      <c r="P2" s="4" t="s">
        <v>32</v>
      </c>
      <c r="Q2" s="4">
        <v>0</v>
      </c>
      <c r="R2" s="6">
        <v>44459</v>
      </c>
      <c r="S2" s="5">
        <v>44496</v>
      </c>
      <c r="T2" s="4" t="s">
        <v>33</v>
      </c>
      <c r="U2" s="4">
        <v>3390</v>
      </c>
      <c r="V2" s="4">
        <v>0</v>
      </c>
      <c r="W2" s="4">
        <v>0</v>
      </c>
      <c r="X2" s="4">
        <v>2260017</v>
      </c>
    </row>
    <row r="3" s="4" customFormat="1" spans="1:25">
      <c r="A3" s="4">
        <v>16342374900</v>
      </c>
      <c r="B3" s="4" t="s">
        <v>25</v>
      </c>
      <c r="C3" s="4" t="s">
        <v>26</v>
      </c>
      <c r="D3" s="4" t="s">
        <v>34</v>
      </c>
      <c r="E3" s="4" t="s">
        <v>35</v>
      </c>
      <c r="F3" s="5">
        <v>44492</v>
      </c>
      <c r="G3" s="5">
        <v>44493</v>
      </c>
      <c r="H3" s="4">
        <v>1</v>
      </c>
      <c r="I3" s="4">
        <v>1</v>
      </c>
      <c r="J3" s="4">
        <v>1</v>
      </c>
      <c r="K3" s="4" t="s">
        <v>29</v>
      </c>
      <c r="L3" s="4">
        <v>1223</v>
      </c>
      <c r="M3" s="4">
        <v>1223</v>
      </c>
      <c r="N3" s="4" t="s">
        <v>36</v>
      </c>
      <c r="O3" s="4" t="s">
        <v>31</v>
      </c>
      <c r="P3" s="4" t="s">
        <v>32</v>
      </c>
      <c r="Q3" s="4">
        <v>0</v>
      </c>
      <c r="R3" s="6">
        <v>44461</v>
      </c>
      <c r="S3" s="5">
        <v>44496</v>
      </c>
      <c r="T3" s="4" t="s">
        <v>33</v>
      </c>
      <c r="U3" s="4">
        <v>1223</v>
      </c>
      <c r="V3" s="4">
        <v>0</v>
      </c>
      <c r="W3" s="4">
        <v>0</v>
      </c>
      <c r="X3" s="4">
        <v>2261532</v>
      </c>
      <c r="Y3" s="4">
        <v>91337671</v>
      </c>
    </row>
    <row r="4" s="4" customFormat="1" spans="1:25">
      <c r="A4" s="4">
        <v>16400518063</v>
      </c>
      <c r="B4" s="4" t="s">
        <v>25</v>
      </c>
      <c r="C4" s="4" t="s">
        <v>26</v>
      </c>
      <c r="D4" s="4" t="s">
        <v>37</v>
      </c>
      <c r="E4" s="4" t="s">
        <v>38</v>
      </c>
      <c r="F4" s="5">
        <v>44490</v>
      </c>
      <c r="G4" s="5">
        <v>44493</v>
      </c>
      <c r="H4" s="4">
        <v>1</v>
      </c>
      <c r="I4" s="4">
        <v>3</v>
      </c>
      <c r="J4" s="4">
        <v>3</v>
      </c>
      <c r="K4" s="4" t="s">
        <v>29</v>
      </c>
      <c r="L4" s="4">
        <v>1768</v>
      </c>
      <c r="M4" s="4">
        <v>1768</v>
      </c>
      <c r="N4" s="4" t="s">
        <v>39</v>
      </c>
      <c r="O4" s="4" t="s">
        <v>31</v>
      </c>
      <c r="P4" s="4" t="s">
        <v>32</v>
      </c>
      <c r="Q4" s="4">
        <v>0</v>
      </c>
      <c r="R4" s="6">
        <v>44468</v>
      </c>
      <c r="S4" s="5">
        <v>44496</v>
      </c>
      <c r="T4" s="4" t="s">
        <v>33</v>
      </c>
      <c r="U4" s="4">
        <v>1768</v>
      </c>
      <c r="V4" s="4">
        <v>0</v>
      </c>
      <c r="W4" s="4">
        <v>0</v>
      </c>
      <c r="X4" s="4"/>
      <c r="Y4" s="4">
        <v>96983935</v>
      </c>
    </row>
    <row r="5" s="4" customFormat="1" spans="1:25">
      <c r="A5" s="4">
        <v>16420399825</v>
      </c>
      <c r="B5" s="4" t="s">
        <v>25</v>
      </c>
      <c r="C5" s="4" t="s">
        <v>26</v>
      </c>
      <c r="D5" s="4" t="s">
        <v>40</v>
      </c>
      <c r="E5" s="4" t="s">
        <v>41</v>
      </c>
      <c r="F5" s="5">
        <v>44489</v>
      </c>
      <c r="G5" s="5">
        <v>44493</v>
      </c>
      <c r="H5" s="4">
        <v>1</v>
      </c>
      <c r="I5" s="4">
        <v>4</v>
      </c>
      <c r="J5" s="4">
        <v>4</v>
      </c>
      <c r="K5" s="4" t="s">
        <v>29</v>
      </c>
      <c r="L5" s="4">
        <v>17837</v>
      </c>
      <c r="M5" s="4">
        <v>17837</v>
      </c>
      <c r="N5" s="4" t="s">
        <v>42</v>
      </c>
      <c r="O5" s="4" t="s">
        <v>31</v>
      </c>
      <c r="P5" s="4" t="s">
        <v>32</v>
      </c>
      <c r="Q5" s="4">
        <v>0</v>
      </c>
      <c r="R5" s="6">
        <v>44470</v>
      </c>
      <c r="S5" s="5">
        <v>44496</v>
      </c>
      <c r="T5" s="4" t="s">
        <v>33</v>
      </c>
      <c r="U5" s="4">
        <v>17837</v>
      </c>
      <c r="V5" s="4">
        <v>0</v>
      </c>
      <c r="W5" s="4">
        <v>0</v>
      </c>
      <c r="X5" s="4">
        <v>2270167</v>
      </c>
      <c r="Y5" s="4">
        <v>213129</v>
      </c>
    </row>
    <row r="6" s="4" customFormat="1" spans="1:25">
      <c r="A6" s="4">
        <v>16423467216</v>
      </c>
      <c r="B6" s="4" t="s">
        <v>25</v>
      </c>
      <c r="C6" s="4" t="s">
        <v>26</v>
      </c>
      <c r="D6" s="4" t="s">
        <v>43</v>
      </c>
      <c r="E6" s="4" t="s">
        <v>44</v>
      </c>
      <c r="F6" s="5">
        <v>44491</v>
      </c>
      <c r="G6" s="5">
        <v>44493</v>
      </c>
      <c r="H6" s="4">
        <v>1</v>
      </c>
      <c r="I6" s="4">
        <v>2</v>
      </c>
      <c r="J6" s="4">
        <v>2</v>
      </c>
      <c r="K6" s="4" t="s">
        <v>29</v>
      </c>
      <c r="L6" s="4">
        <v>3238</v>
      </c>
      <c r="M6" s="4">
        <v>3238</v>
      </c>
      <c r="N6" s="4" t="s">
        <v>45</v>
      </c>
      <c r="O6" s="4" t="s">
        <v>31</v>
      </c>
      <c r="P6" s="4" t="s">
        <v>32</v>
      </c>
      <c r="Q6" s="4">
        <v>0</v>
      </c>
      <c r="R6" s="6">
        <v>44470</v>
      </c>
      <c r="S6" s="5">
        <v>44496</v>
      </c>
      <c r="T6" s="4" t="s">
        <v>33</v>
      </c>
      <c r="U6" s="4">
        <v>3238</v>
      </c>
      <c r="V6" s="4">
        <v>0</v>
      </c>
      <c r="W6" s="4">
        <v>0</v>
      </c>
      <c r="X6" s="4"/>
      <c r="Y6" s="4">
        <v>3194258281</v>
      </c>
    </row>
    <row r="7" s="4" customFormat="1" spans="1:24">
      <c r="A7" s="4">
        <v>16460406044</v>
      </c>
      <c r="B7" s="4" t="s">
        <v>25</v>
      </c>
      <c r="C7" s="4" t="s">
        <v>26</v>
      </c>
      <c r="D7" s="4" t="s">
        <v>46</v>
      </c>
      <c r="E7" s="4" t="s">
        <v>47</v>
      </c>
      <c r="F7" s="5">
        <v>44492</v>
      </c>
      <c r="G7" s="5">
        <v>44493</v>
      </c>
      <c r="H7" s="4">
        <v>1</v>
      </c>
      <c r="I7" s="4">
        <v>1</v>
      </c>
      <c r="J7" s="4">
        <v>1</v>
      </c>
      <c r="K7" s="4" t="s">
        <v>29</v>
      </c>
      <c r="L7" s="4">
        <v>1013</v>
      </c>
      <c r="M7" s="4">
        <v>1013</v>
      </c>
      <c r="N7" s="4" t="s">
        <v>48</v>
      </c>
      <c r="O7" s="4" t="s">
        <v>31</v>
      </c>
      <c r="P7" s="4" t="s">
        <v>32</v>
      </c>
      <c r="Q7" s="4">
        <v>0</v>
      </c>
      <c r="R7" s="6">
        <v>44473</v>
      </c>
      <c r="S7" s="5">
        <v>44496</v>
      </c>
      <c r="T7" s="4" t="s">
        <v>33</v>
      </c>
      <c r="U7" s="4">
        <v>1013</v>
      </c>
      <c r="V7" s="4">
        <v>0</v>
      </c>
      <c r="W7" s="4">
        <v>0</v>
      </c>
      <c r="X7" s="4">
        <v>2272430</v>
      </c>
    </row>
    <row r="8" s="4" customFormat="1" spans="1:25">
      <c r="A8" s="4">
        <v>16506806979</v>
      </c>
      <c r="B8" s="4" t="s">
        <v>25</v>
      </c>
      <c r="C8" s="4" t="s">
        <v>26</v>
      </c>
      <c r="D8" s="4" t="s">
        <v>49</v>
      </c>
      <c r="E8" s="4" t="s">
        <v>50</v>
      </c>
      <c r="F8" s="5">
        <v>44492</v>
      </c>
      <c r="G8" s="5">
        <v>44493</v>
      </c>
      <c r="H8" s="4">
        <v>1</v>
      </c>
      <c r="I8" s="4">
        <v>1</v>
      </c>
      <c r="J8" s="4">
        <v>1</v>
      </c>
      <c r="K8" s="4" t="s">
        <v>29</v>
      </c>
      <c r="L8" s="4">
        <v>707</v>
      </c>
      <c r="M8" s="4">
        <v>707</v>
      </c>
      <c r="N8" s="4" t="s">
        <v>51</v>
      </c>
      <c r="O8" s="4" t="s">
        <v>31</v>
      </c>
      <c r="P8" s="4" t="s">
        <v>32</v>
      </c>
      <c r="Q8" s="4">
        <v>0</v>
      </c>
      <c r="R8" s="6">
        <v>44479</v>
      </c>
      <c r="S8" s="5">
        <v>44496</v>
      </c>
      <c r="T8" s="4" t="s">
        <v>33</v>
      </c>
      <c r="U8" s="4">
        <v>707</v>
      </c>
      <c r="V8" s="4">
        <v>0</v>
      </c>
      <c r="W8" s="4">
        <v>0</v>
      </c>
      <c r="X8" s="4">
        <v>2275079</v>
      </c>
      <c r="Y8" s="4">
        <v>98766041</v>
      </c>
    </row>
    <row r="9" s="4" customFormat="1" spans="1:24">
      <c r="A9" s="4">
        <v>16521722628</v>
      </c>
      <c r="B9" s="4" t="s">
        <v>25</v>
      </c>
      <c r="C9" s="4" t="s">
        <v>26</v>
      </c>
      <c r="D9" s="4" t="s">
        <v>52</v>
      </c>
      <c r="E9" s="4" t="s">
        <v>53</v>
      </c>
      <c r="F9" s="5">
        <v>44492</v>
      </c>
      <c r="G9" s="5">
        <v>44493</v>
      </c>
      <c r="H9" s="4">
        <v>1</v>
      </c>
      <c r="I9" s="4">
        <v>1</v>
      </c>
      <c r="J9" s="4">
        <v>1</v>
      </c>
      <c r="K9" s="4" t="s">
        <v>29</v>
      </c>
      <c r="L9" s="4">
        <v>892</v>
      </c>
      <c r="M9" s="4">
        <v>892</v>
      </c>
      <c r="N9" s="4" t="s">
        <v>54</v>
      </c>
      <c r="O9" s="4" t="s">
        <v>31</v>
      </c>
      <c r="P9" s="4" t="s">
        <v>32</v>
      </c>
      <c r="Q9" s="4">
        <v>0</v>
      </c>
      <c r="R9" s="6">
        <v>44481</v>
      </c>
      <c r="S9" s="5">
        <v>44496</v>
      </c>
      <c r="T9" s="4" t="s">
        <v>33</v>
      </c>
      <c r="U9" s="4">
        <v>892</v>
      </c>
      <c r="V9" s="4">
        <v>0</v>
      </c>
      <c r="W9" s="4">
        <v>0</v>
      </c>
      <c r="X9" s="4">
        <v>2275936</v>
      </c>
    </row>
    <row r="10" s="4" customFormat="1" spans="1:23">
      <c r="A10" s="4">
        <v>16540306281</v>
      </c>
      <c r="B10" s="4" t="s">
        <v>25</v>
      </c>
      <c r="C10" s="4" t="s">
        <v>26</v>
      </c>
      <c r="D10" s="4" t="s">
        <v>55</v>
      </c>
      <c r="E10" s="4" t="s">
        <v>56</v>
      </c>
      <c r="F10" s="5">
        <v>44491</v>
      </c>
      <c r="G10" s="5">
        <v>44493</v>
      </c>
      <c r="H10" s="4">
        <v>1</v>
      </c>
      <c r="I10" s="4">
        <v>2</v>
      </c>
      <c r="J10" s="4">
        <v>2</v>
      </c>
      <c r="K10" s="4" t="s">
        <v>29</v>
      </c>
      <c r="L10" s="4">
        <v>6098</v>
      </c>
      <c r="M10" s="4">
        <v>6098</v>
      </c>
      <c r="N10" s="4" t="s">
        <v>57</v>
      </c>
      <c r="O10" s="4" t="s">
        <v>31</v>
      </c>
      <c r="P10" s="4" t="s">
        <v>32</v>
      </c>
      <c r="Q10" s="4">
        <v>0</v>
      </c>
      <c r="R10" s="6">
        <v>44483</v>
      </c>
      <c r="S10" s="5">
        <v>44496</v>
      </c>
      <c r="T10" s="4" t="s">
        <v>33</v>
      </c>
      <c r="U10" s="4">
        <v>6098</v>
      </c>
      <c r="V10" s="4">
        <v>0</v>
      </c>
      <c r="W10" s="4">
        <v>0</v>
      </c>
    </row>
    <row r="11" s="4" customFormat="1" spans="1:24">
      <c r="A11" s="4">
        <v>16583148903</v>
      </c>
      <c r="B11" s="4" t="s">
        <v>25</v>
      </c>
      <c r="C11" s="4" t="s">
        <v>26</v>
      </c>
      <c r="D11" s="4" t="s">
        <v>58</v>
      </c>
      <c r="E11" s="4" t="s">
        <v>59</v>
      </c>
      <c r="F11" s="5">
        <v>44492</v>
      </c>
      <c r="G11" s="5">
        <v>44493</v>
      </c>
      <c r="H11" s="4">
        <v>1</v>
      </c>
      <c r="I11" s="4">
        <v>1</v>
      </c>
      <c r="J11" s="4">
        <v>1</v>
      </c>
      <c r="K11" s="4" t="s">
        <v>29</v>
      </c>
      <c r="L11" s="4">
        <v>390</v>
      </c>
      <c r="M11" s="4">
        <v>390</v>
      </c>
      <c r="N11" s="4" t="s">
        <v>60</v>
      </c>
      <c r="O11" s="4" t="s">
        <v>31</v>
      </c>
      <c r="P11" s="4" t="s">
        <v>32</v>
      </c>
      <c r="Q11" s="4">
        <v>0</v>
      </c>
      <c r="R11" s="6">
        <v>44486</v>
      </c>
      <c r="S11" s="5">
        <v>44496</v>
      </c>
      <c r="T11" s="4" t="s">
        <v>33</v>
      </c>
      <c r="U11" s="4">
        <v>390</v>
      </c>
      <c r="V11" s="4">
        <v>0</v>
      </c>
      <c r="W11" s="4">
        <v>0</v>
      </c>
      <c r="X11" s="4">
        <v>2279237</v>
      </c>
    </row>
    <row r="12" s="4" customFormat="1" spans="1:25">
      <c r="A12" s="4">
        <v>16583547749</v>
      </c>
      <c r="B12" s="4" t="s">
        <v>25</v>
      </c>
      <c r="C12" s="4" t="s">
        <v>26</v>
      </c>
      <c r="D12" s="4" t="s">
        <v>61</v>
      </c>
      <c r="E12" s="4" t="s">
        <v>62</v>
      </c>
      <c r="F12" s="5">
        <v>44492</v>
      </c>
      <c r="G12" s="5">
        <v>44493</v>
      </c>
      <c r="H12" s="4">
        <v>1</v>
      </c>
      <c r="I12" s="4">
        <v>1</v>
      </c>
      <c r="J12" s="4">
        <v>1</v>
      </c>
      <c r="K12" s="4" t="s">
        <v>29</v>
      </c>
      <c r="L12" s="4">
        <v>779</v>
      </c>
      <c r="M12" s="4">
        <v>779</v>
      </c>
      <c r="N12" s="4" t="s">
        <v>63</v>
      </c>
      <c r="O12" s="4" t="s">
        <v>31</v>
      </c>
      <c r="P12" s="4" t="s">
        <v>32</v>
      </c>
      <c r="Q12" s="4">
        <v>0</v>
      </c>
      <c r="R12" s="6">
        <v>44486</v>
      </c>
      <c r="S12" s="5">
        <v>44496</v>
      </c>
      <c r="T12" s="4" t="s">
        <v>33</v>
      </c>
      <c r="U12" s="4">
        <v>779</v>
      </c>
      <c r="V12" s="4">
        <v>0</v>
      </c>
      <c r="W12" s="4">
        <v>0</v>
      </c>
      <c r="X12" s="4">
        <v>2279306</v>
      </c>
      <c r="Y12" s="4">
        <v>100102656</v>
      </c>
    </row>
    <row r="13" s="4" customFormat="1" spans="1:25">
      <c r="A13" s="4">
        <v>16613102996</v>
      </c>
      <c r="B13" s="4" t="s">
        <v>25</v>
      </c>
      <c r="C13" s="4" t="s">
        <v>26</v>
      </c>
      <c r="D13" s="4" t="s">
        <v>64</v>
      </c>
      <c r="E13" s="4" t="s">
        <v>65</v>
      </c>
      <c r="F13" s="5">
        <v>44491</v>
      </c>
      <c r="G13" s="5">
        <v>44493</v>
      </c>
      <c r="H13" s="4">
        <v>1</v>
      </c>
      <c r="I13" s="4">
        <v>2</v>
      </c>
      <c r="J13" s="4">
        <v>2</v>
      </c>
      <c r="K13" s="4" t="s">
        <v>29</v>
      </c>
      <c r="L13" s="4">
        <v>2042</v>
      </c>
      <c r="M13" s="4">
        <v>2042</v>
      </c>
      <c r="N13" s="4" t="s">
        <v>66</v>
      </c>
      <c r="O13" s="4" t="s">
        <v>31</v>
      </c>
      <c r="P13" s="4" t="s">
        <v>32</v>
      </c>
      <c r="Q13" s="4">
        <v>0</v>
      </c>
      <c r="R13" s="6">
        <v>44490</v>
      </c>
      <c r="S13" s="5">
        <v>44496</v>
      </c>
      <c r="T13" s="4" t="s">
        <v>33</v>
      </c>
      <c r="U13" s="4">
        <v>2042</v>
      </c>
      <c r="V13" s="4">
        <v>0</v>
      </c>
      <c r="W13" s="4">
        <v>0</v>
      </c>
      <c r="X13" s="4">
        <v>2281085</v>
      </c>
      <c r="Y13" s="4">
        <v>88631564</v>
      </c>
    </row>
    <row r="14" s="4" customFormat="1" spans="1:25">
      <c r="A14" s="4">
        <v>16619490753</v>
      </c>
      <c r="B14" s="4" t="s">
        <v>25</v>
      </c>
      <c r="C14" s="4" t="s">
        <v>26</v>
      </c>
      <c r="D14" s="4" t="s">
        <v>67</v>
      </c>
      <c r="E14" s="4" t="s">
        <v>68</v>
      </c>
      <c r="F14" s="5">
        <v>44492</v>
      </c>
      <c r="G14" s="5">
        <v>44493</v>
      </c>
      <c r="H14" s="4">
        <v>1</v>
      </c>
      <c r="I14" s="4">
        <v>1</v>
      </c>
      <c r="J14" s="4">
        <v>1</v>
      </c>
      <c r="K14" s="4" t="s">
        <v>29</v>
      </c>
      <c r="L14" s="4">
        <v>307</v>
      </c>
      <c r="M14" s="4">
        <v>307</v>
      </c>
      <c r="N14" s="4" t="s">
        <v>69</v>
      </c>
      <c r="O14" s="4" t="s">
        <v>31</v>
      </c>
      <c r="P14" s="4" t="s">
        <v>32</v>
      </c>
      <c r="Q14" s="4">
        <v>0</v>
      </c>
      <c r="R14" s="6">
        <v>44490</v>
      </c>
      <c r="S14" s="5">
        <v>44496</v>
      </c>
      <c r="T14" s="4" t="s">
        <v>33</v>
      </c>
      <c r="U14" s="4">
        <v>307</v>
      </c>
      <c r="V14" s="4">
        <v>0</v>
      </c>
      <c r="W14" s="4">
        <v>0</v>
      </c>
      <c r="X14" s="4">
        <v>2281097</v>
      </c>
      <c r="Y14" s="4">
        <v>21047090</v>
      </c>
    </row>
    <row r="15" s="4" customFormat="1" spans="1:25">
      <c r="A15" s="4">
        <v>16624402966</v>
      </c>
      <c r="B15" s="4" t="s">
        <v>25</v>
      </c>
      <c r="C15" s="4" t="s">
        <v>26</v>
      </c>
      <c r="D15" s="4" t="s">
        <v>70</v>
      </c>
      <c r="E15" s="4" t="s">
        <v>71</v>
      </c>
      <c r="F15" s="5">
        <v>44492</v>
      </c>
      <c r="G15" s="5">
        <v>44493</v>
      </c>
      <c r="H15" s="4">
        <v>1</v>
      </c>
      <c r="I15" s="4">
        <v>1</v>
      </c>
      <c r="J15" s="4">
        <v>1</v>
      </c>
      <c r="K15" s="4" t="s">
        <v>29</v>
      </c>
      <c r="L15" s="4">
        <v>1476</v>
      </c>
      <c r="M15" s="4">
        <v>1476</v>
      </c>
      <c r="N15" s="4" t="s">
        <v>72</v>
      </c>
      <c r="O15" s="4" t="s">
        <v>31</v>
      </c>
      <c r="P15" s="4" t="s">
        <v>32</v>
      </c>
      <c r="Q15" s="4">
        <v>0</v>
      </c>
      <c r="R15" s="6">
        <v>44491</v>
      </c>
      <c r="S15" s="5">
        <v>44496</v>
      </c>
      <c r="T15" s="4" t="s">
        <v>33</v>
      </c>
      <c r="U15" s="4">
        <v>1476</v>
      </c>
      <c r="V15" s="4">
        <v>0</v>
      </c>
      <c r="W15" s="4">
        <v>0</v>
      </c>
      <c r="X15" s="4">
        <v>2281433</v>
      </c>
      <c r="Y15" s="4">
        <v>89155883</v>
      </c>
    </row>
    <row r="16" s="4" customFormat="1" spans="1:25">
      <c r="A16" s="4">
        <v>16624499659</v>
      </c>
      <c r="B16" s="4" t="s">
        <v>25</v>
      </c>
      <c r="C16" s="4" t="s">
        <v>26</v>
      </c>
      <c r="D16" s="4" t="s">
        <v>73</v>
      </c>
      <c r="E16" s="4" t="s">
        <v>74</v>
      </c>
      <c r="F16" s="5">
        <v>44492</v>
      </c>
      <c r="G16" s="5">
        <v>44493</v>
      </c>
      <c r="H16" s="4">
        <v>1</v>
      </c>
      <c r="I16" s="4">
        <v>1</v>
      </c>
      <c r="J16" s="4">
        <v>1</v>
      </c>
      <c r="K16" s="4" t="s">
        <v>29</v>
      </c>
      <c r="L16" s="4">
        <v>1112</v>
      </c>
      <c r="M16" s="4">
        <v>1112</v>
      </c>
      <c r="N16" s="4" t="s">
        <v>75</v>
      </c>
      <c r="O16" s="4" t="s">
        <v>31</v>
      </c>
      <c r="P16" s="4" t="s">
        <v>32</v>
      </c>
      <c r="Q16" s="4">
        <v>0</v>
      </c>
      <c r="R16" s="6">
        <v>44491</v>
      </c>
      <c r="S16" s="5">
        <v>44496</v>
      </c>
      <c r="T16" s="4" t="s">
        <v>33</v>
      </c>
      <c r="U16" s="4">
        <v>1112</v>
      </c>
      <c r="V16" s="4">
        <v>0</v>
      </c>
      <c r="W16" s="4">
        <v>0</v>
      </c>
      <c r="X16" s="4"/>
      <c r="Y16" s="4">
        <v>11965613</v>
      </c>
    </row>
    <row r="17" s="4" customFormat="1" spans="1:25">
      <c r="A17" s="4">
        <v>16624681104</v>
      </c>
      <c r="B17" s="4" t="s">
        <v>25</v>
      </c>
      <c r="C17" s="4" t="s">
        <v>26</v>
      </c>
      <c r="D17" s="4" t="s">
        <v>76</v>
      </c>
      <c r="E17" s="4" t="s">
        <v>77</v>
      </c>
      <c r="F17" s="5">
        <v>44492</v>
      </c>
      <c r="G17" s="5">
        <v>44493</v>
      </c>
      <c r="H17" s="4">
        <v>1</v>
      </c>
      <c r="I17" s="4">
        <v>1</v>
      </c>
      <c r="J17" s="4">
        <v>1</v>
      </c>
      <c r="K17" s="4" t="s">
        <v>29</v>
      </c>
      <c r="L17" s="4">
        <v>1067</v>
      </c>
      <c r="M17" s="4">
        <v>1067</v>
      </c>
      <c r="N17" s="4" t="s">
        <v>78</v>
      </c>
      <c r="O17" s="4" t="s">
        <v>31</v>
      </c>
      <c r="P17" s="4" t="s">
        <v>32</v>
      </c>
      <c r="Q17" s="4">
        <v>0</v>
      </c>
      <c r="R17" s="6">
        <v>44491</v>
      </c>
      <c r="S17" s="5">
        <v>44496</v>
      </c>
      <c r="T17" s="4" t="s">
        <v>33</v>
      </c>
      <c r="U17" s="4">
        <v>1067</v>
      </c>
      <c r="V17" s="4">
        <v>0</v>
      </c>
      <c r="W17" s="4">
        <v>0</v>
      </c>
      <c r="X17" s="4">
        <v>2281501</v>
      </c>
      <c r="Y17" s="4">
        <v>89387745</v>
      </c>
    </row>
    <row r="18" s="4" customFormat="1" spans="1:25">
      <c r="A18" s="4">
        <v>16624697941</v>
      </c>
      <c r="B18" s="4" t="s">
        <v>25</v>
      </c>
      <c r="C18" s="4" t="s">
        <v>26</v>
      </c>
      <c r="D18" s="4" t="s">
        <v>79</v>
      </c>
      <c r="E18" s="4" t="s">
        <v>80</v>
      </c>
      <c r="F18" s="5">
        <v>44491</v>
      </c>
      <c r="G18" s="5">
        <v>44493</v>
      </c>
      <c r="H18" s="4">
        <v>1</v>
      </c>
      <c r="I18" s="4">
        <v>2</v>
      </c>
      <c r="J18" s="4">
        <v>2</v>
      </c>
      <c r="K18" s="4" t="s">
        <v>29</v>
      </c>
      <c r="L18" s="4">
        <v>1252</v>
      </c>
      <c r="M18" s="4">
        <v>1252</v>
      </c>
      <c r="N18" s="4" t="s">
        <v>81</v>
      </c>
      <c r="O18" s="4" t="s">
        <v>31</v>
      </c>
      <c r="P18" s="4" t="s">
        <v>32</v>
      </c>
      <c r="Q18" s="4">
        <v>0</v>
      </c>
      <c r="R18" s="6">
        <v>44491</v>
      </c>
      <c r="S18" s="5">
        <v>44496</v>
      </c>
      <c r="T18" s="4" t="s">
        <v>33</v>
      </c>
      <c r="U18" s="4">
        <v>1252</v>
      </c>
      <c r="V18" s="4">
        <v>0</v>
      </c>
      <c r="W18" s="4">
        <v>0</v>
      </c>
      <c r="X18" s="4">
        <v>2281512</v>
      </c>
      <c r="Y18" s="4">
        <v>89446762</v>
      </c>
    </row>
    <row r="19" s="4" customFormat="1" spans="1:25">
      <c r="A19" s="4">
        <v>16633823283</v>
      </c>
      <c r="B19" s="4" t="s">
        <v>25</v>
      </c>
      <c r="C19" s="4" t="s">
        <v>26</v>
      </c>
      <c r="D19" s="4" t="s">
        <v>82</v>
      </c>
      <c r="E19" s="4" t="s">
        <v>83</v>
      </c>
      <c r="F19" s="5">
        <v>44491</v>
      </c>
      <c r="G19" s="5">
        <v>44493</v>
      </c>
      <c r="H19" s="4">
        <v>1</v>
      </c>
      <c r="I19" s="4">
        <v>2</v>
      </c>
      <c r="J19" s="4">
        <v>2</v>
      </c>
      <c r="K19" s="4" t="s">
        <v>29</v>
      </c>
      <c r="L19" s="4">
        <v>2663</v>
      </c>
      <c r="M19" s="4">
        <v>2663</v>
      </c>
      <c r="N19" s="4" t="s">
        <v>84</v>
      </c>
      <c r="O19" s="4" t="s">
        <v>31</v>
      </c>
      <c r="P19" s="4" t="s">
        <v>32</v>
      </c>
      <c r="Q19" s="4">
        <v>0</v>
      </c>
      <c r="R19" s="6">
        <v>44491</v>
      </c>
      <c r="S19" s="5">
        <v>44496</v>
      </c>
      <c r="T19" s="4" t="s">
        <v>33</v>
      </c>
      <c r="U19" s="4">
        <v>2663</v>
      </c>
      <c r="V19" s="4">
        <v>0</v>
      </c>
      <c r="W19" s="4">
        <v>0</v>
      </c>
      <c r="X19" s="4">
        <v>2281669</v>
      </c>
      <c r="Y19" s="4">
        <v>89826746</v>
      </c>
    </row>
    <row r="20" s="4" customFormat="1" spans="1:24">
      <c r="A20" s="4">
        <v>16633873473</v>
      </c>
      <c r="B20" s="4" t="s">
        <v>25</v>
      </c>
      <c r="C20" s="4" t="s">
        <v>26</v>
      </c>
      <c r="D20" s="4" t="s">
        <v>85</v>
      </c>
      <c r="E20" s="4" t="s">
        <v>86</v>
      </c>
      <c r="F20" s="5">
        <v>44491</v>
      </c>
      <c r="G20" s="5">
        <v>44493</v>
      </c>
      <c r="H20" s="4">
        <v>1</v>
      </c>
      <c r="I20" s="4">
        <v>2</v>
      </c>
      <c r="J20" s="4">
        <v>2</v>
      </c>
      <c r="K20" s="4" t="s">
        <v>29</v>
      </c>
      <c r="L20" s="4">
        <v>1709</v>
      </c>
      <c r="M20" s="4">
        <v>1709</v>
      </c>
      <c r="N20" s="4" t="s">
        <v>87</v>
      </c>
      <c r="O20" s="4" t="s">
        <v>31</v>
      </c>
      <c r="P20" s="4" t="s">
        <v>32</v>
      </c>
      <c r="Q20" s="4">
        <v>0</v>
      </c>
      <c r="R20" s="6">
        <v>44491</v>
      </c>
      <c r="S20" s="5">
        <v>44496</v>
      </c>
      <c r="T20" s="4" t="s">
        <v>33</v>
      </c>
      <c r="U20" s="4">
        <v>1709</v>
      </c>
      <c r="V20" s="4">
        <v>0</v>
      </c>
      <c r="W20" s="4">
        <v>0</v>
      </c>
      <c r="X20" s="4">
        <v>2281676</v>
      </c>
    </row>
    <row r="21" s="4" customFormat="1" spans="1:24">
      <c r="A21" s="4">
        <v>16634400285</v>
      </c>
      <c r="B21" s="4" t="s">
        <v>25</v>
      </c>
      <c r="C21" s="4" t="s">
        <v>26</v>
      </c>
      <c r="D21" s="4" t="s">
        <v>88</v>
      </c>
      <c r="E21" s="4" t="s">
        <v>89</v>
      </c>
      <c r="F21" s="5">
        <v>44491</v>
      </c>
      <c r="G21" s="5">
        <v>44493</v>
      </c>
      <c r="H21" s="4">
        <v>1</v>
      </c>
      <c r="I21" s="4">
        <v>2</v>
      </c>
      <c r="J21" s="4">
        <v>2</v>
      </c>
      <c r="K21" s="4" t="s">
        <v>29</v>
      </c>
      <c r="L21" s="4">
        <v>16768</v>
      </c>
      <c r="M21" s="4">
        <v>16768</v>
      </c>
      <c r="N21" s="4" t="s">
        <v>90</v>
      </c>
      <c r="O21" s="4" t="s">
        <v>31</v>
      </c>
      <c r="P21" s="4" t="s">
        <v>32</v>
      </c>
      <c r="Q21" s="4">
        <v>0</v>
      </c>
      <c r="R21" s="6">
        <v>44491</v>
      </c>
      <c r="S21" s="5">
        <v>44496</v>
      </c>
      <c r="T21" s="4" t="s">
        <v>33</v>
      </c>
      <c r="U21" s="4">
        <v>16768</v>
      </c>
      <c r="V21" s="4">
        <v>0</v>
      </c>
      <c r="W21" s="4">
        <v>0</v>
      </c>
      <c r="X21" s="4">
        <v>2281710</v>
      </c>
    </row>
    <row r="22" s="4" customFormat="1" spans="1:25">
      <c r="A22" s="4">
        <v>16635726588</v>
      </c>
      <c r="B22" s="4" t="s">
        <v>25</v>
      </c>
      <c r="C22" s="4" t="s">
        <v>26</v>
      </c>
      <c r="D22" s="4" t="s">
        <v>91</v>
      </c>
      <c r="E22" s="4" t="s">
        <v>92</v>
      </c>
      <c r="F22" s="5">
        <v>44492</v>
      </c>
      <c r="G22" s="5">
        <v>44493</v>
      </c>
      <c r="H22" s="4">
        <v>1</v>
      </c>
      <c r="I22" s="4">
        <v>1</v>
      </c>
      <c r="J22" s="4">
        <v>1</v>
      </c>
      <c r="K22" s="4" t="s">
        <v>29</v>
      </c>
      <c r="L22" s="4">
        <v>595</v>
      </c>
      <c r="M22" s="4">
        <v>595</v>
      </c>
      <c r="N22" s="4" t="s">
        <v>93</v>
      </c>
      <c r="O22" s="4" t="s">
        <v>31</v>
      </c>
      <c r="P22" s="4" t="s">
        <v>32</v>
      </c>
      <c r="Q22" s="4">
        <v>0</v>
      </c>
      <c r="R22" s="6">
        <v>44491</v>
      </c>
      <c r="S22" s="5">
        <v>44496</v>
      </c>
      <c r="T22" s="4" t="s">
        <v>33</v>
      </c>
      <c r="U22" s="4">
        <v>595</v>
      </c>
      <c r="V22" s="4">
        <v>0</v>
      </c>
      <c r="W22" s="4">
        <v>0</v>
      </c>
      <c r="X22" s="4">
        <v>2281813</v>
      </c>
      <c r="Y22" s="4">
        <v>89956594</v>
      </c>
    </row>
    <row r="23" s="4" customFormat="1" spans="1:25">
      <c r="A23" s="4">
        <v>16637114707</v>
      </c>
      <c r="B23" s="4" t="s">
        <v>25</v>
      </c>
      <c r="C23" s="4" t="s">
        <v>26</v>
      </c>
      <c r="D23" s="4" t="s">
        <v>94</v>
      </c>
      <c r="E23" s="4" t="s">
        <v>95</v>
      </c>
      <c r="F23" s="5">
        <v>44492</v>
      </c>
      <c r="G23" s="5">
        <v>44493</v>
      </c>
      <c r="H23" s="4">
        <v>1</v>
      </c>
      <c r="I23" s="4">
        <v>1</v>
      </c>
      <c r="J23" s="4">
        <v>1</v>
      </c>
      <c r="K23" s="4" t="s">
        <v>29</v>
      </c>
      <c r="L23" s="4">
        <v>715</v>
      </c>
      <c r="M23" s="4">
        <v>715</v>
      </c>
      <c r="N23" s="4" t="s">
        <v>96</v>
      </c>
      <c r="O23" s="4" t="s">
        <v>31</v>
      </c>
      <c r="P23" s="4" t="s">
        <v>32</v>
      </c>
      <c r="Q23" s="4">
        <v>0</v>
      </c>
      <c r="R23" s="6">
        <v>44492</v>
      </c>
      <c r="S23" s="5">
        <v>44496</v>
      </c>
      <c r="T23" s="4" t="s">
        <v>33</v>
      </c>
      <c r="U23" s="4">
        <v>715</v>
      </c>
      <c r="V23" s="4">
        <v>0</v>
      </c>
      <c r="W23" s="4">
        <v>0</v>
      </c>
      <c r="X23" s="4"/>
      <c r="Y23" s="4">
        <v>90174039</v>
      </c>
    </row>
    <row r="24" s="4" customFormat="1" spans="1:25">
      <c r="A24" s="4">
        <v>16637416266</v>
      </c>
      <c r="B24" s="4" t="s">
        <v>25</v>
      </c>
      <c r="C24" s="4" t="s">
        <v>26</v>
      </c>
      <c r="D24" s="4" t="s">
        <v>97</v>
      </c>
      <c r="E24" s="4" t="s">
        <v>65</v>
      </c>
      <c r="F24" s="5">
        <v>44492</v>
      </c>
      <c r="G24" s="5">
        <v>44493</v>
      </c>
      <c r="H24" s="4">
        <v>1</v>
      </c>
      <c r="I24" s="4">
        <v>1</v>
      </c>
      <c r="J24" s="4">
        <v>1</v>
      </c>
      <c r="K24" s="4" t="s">
        <v>29</v>
      </c>
      <c r="L24" s="4">
        <v>1852</v>
      </c>
      <c r="M24" s="4">
        <v>1852</v>
      </c>
      <c r="N24" s="4" t="s">
        <v>98</v>
      </c>
      <c r="O24" s="4" t="s">
        <v>31</v>
      </c>
      <c r="P24" s="4" t="s">
        <v>32</v>
      </c>
      <c r="Q24" s="4">
        <v>0</v>
      </c>
      <c r="R24" s="6">
        <v>44492</v>
      </c>
      <c r="S24" s="5">
        <v>44496</v>
      </c>
      <c r="T24" s="4" t="s">
        <v>33</v>
      </c>
      <c r="U24" s="4">
        <v>1852</v>
      </c>
      <c r="V24" s="4">
        <v>0</v>
      </c>
      <c r="W24" s="4">
        <v>0</v>
      </c>
      <c r="X24" s="4"/>
      <c r="Y24" s="4">
        <v>128603</v>
      </c>
    </row>
    <row r="25" s="4" customFormat="1" spans="1:25">
      <c r="A25" s="4">
        <v>16638094119</v>
      </c>
      <c r="B25" s="4" t="s">
        <v>25</v>
      </c>
      <c r="C25" s="4" t="s">
        <v>26</v>
      </c>
      <c r="D25" s="4" t="s">
        <v>99</v>
      </c>
      <c r="E25" s="4" t="s">
        <v>100</v>
      </c>
      <c r="F25" s="5">
        <v>44492</v>
      </c>
      <c r="G25" s="5">
        <v>44493</v>
      </c>
      <c r="H25" s="4">
        <v>1</v>
      </c>
      <c r="I25" s="4">
        <v>1</v>
      </c>
      <c r="J25" s="4">
        <v>1</v>
      </c>
      <c r="K25" s="4" t="s">
        <v>29</v>
      </c>
      <c r="L25" s="4">
        <v>890</v>
      </c>
      <c r="M25" s="4">
        <v>890</v>
      </c>
      <c r="N25" s="4" t="s">
        <v>101</v>
      </c>
      <c r="O25" s="4" t="s">
        <v>31</v>
      </c>
      <c r="P25" s="4" t="s">
        <v>32</v>
      </c>
      <c r="Q25" s="4">
        <v>0</v>
      </c>
      <c r="R25" s="6">
        <v>44492</v>
      </c>
      <c r="S25" s="5">
        <v>44496</v>
      </c>
      <c r="T25" s="4" t="s">
        <v>33</v>
      </c>
      <c r="U25" s="4">
        <v>890</v>
      </c>
      <c r="V25" s="4">
        <v>0</v>
      </c>
      <c r="W25" s="4">
        <v>0</v>
      </c>
      <c r="X25" s="4">
        <v>2282124</v>
      </c>
      <c r="Y25" s="4">
        <v>90701275</v>
      </c>
    </row>
    <row r="26" s="4" customFormat="1" spans="1:25">
      <c r="A26" s="4">
        <v>16646408416</v>
      </c>
      <c r="B26" s="4" t="s">
        <v>25</v>
      </c>
      <c r="C26" s="4" t="s">
        <v>26</v>
      </c>
      <c r="D26" s="4" t="s">
        <v>102</v>
      </c>
      <c r="E26" s="4" t="s">
        <v>103</v>
      </c>
      <c r="F26" s="5">
        <v>44492</v>
      </c>
      <c r="G26" s="5">
        <v>44493</v>
      </c>
      <c r="H26" s="4">
        <v>1</v>
      </c>
      <c r="I26" s="4">
        <v>1</v>
      </c>
      <c r="J26" s="4">
        <v>1</v>
      </c>
      <c r="K26" s="4" t="s">
        <v>29</v>
      </c>
      <c r="L26" s="4">
        <v>2072</v>
      </c>
      <c r="M26" s="4">
        <v>2072</v>
      </c>
      <c r="N26" s="4" t="s">
        <v>104</v>
      </c>
      <c r="O26" s="4" t="s">
        <v>31</v>
      </c>
      <c r="P26" s="4" t="s">
        <v>32</v>
      </c>
      <c r="Q26" s="4">
        <v>0</v>
      </c>
      <c r="R26" s="6">
        <v>44492</v>
      </c>
      <c r="S26" s="5">
        <v>44496</v>
      </c>
      <c r="T26" s="4" t="s">
        <v>33</v>
      </c>
      <c r="U26" s="4">
        <v>2072</v>
      </c>
      <c r="V26" s="4">
        <v>0</v>
      </c>
      <c r="W26" s="4">
        <v>0</v>
      </c>
      <c r="X26" s="4">
        <v>2282345</v>
      </c>
      <c r="Y26" s="4">
        <v>90878938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tabSelected="1" workbookViewId="0">
      <selection activeCell="G35" sqref="G35"/>
    </sheetView>
  </sheetViews>
  <sheetFormatPr defaultColWidth="9" defaultRowHeight="13.5"/>
  <cols>
    <col min="1" max="1" width="14.375" style="4" customWidth="1"/>
    <col min="2" max="3" width="11.5" style="4"/>
    <col min="4" max="16361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105</v>
      </c>
    </row>
    <row r="2" s="4" customFormat="1" spans="1:9">
      <c r="A2" s="4">
        <v>16329881476</v>
      </c>
      <c r="B2" s="5">
        <v>44490</v>
      </c>
      <c r="C2" s="5">
        <v>44493</v>
      </c>
      <c r="D2" s="4">
        <v>3390</v>
      </c>
      <c r="E2" s="4" t="str">
        <f>VLOOKUP(A2,HOP!A:L,12,0)</f>
        <v>3390.00</v>
      </c>
      <c r="F2" s="4" t="str">
        <f>VLOOKUP(A2,HOP!A:C,3,0)</f>
        <v>2260017</v>
      </c>
      <c r="G2" s="4">
        <f>D2-E2</f>
        <v>0</v>
      </c>
      <c r="H2" s="4" t="str">
        <f>$H$1&amp;F2</f>
        <v>，2260017</v>
      </c>
      <c r="I2" s="4" t="str">
        <f>VLOOKUP(A2,HOP!A:T,20,0)</f>
        <v>直连</v>
      </c>
    </row>
    <row r="3" s="4" customFormat="1" spans="1:9">
      <c r="A3" s="4">
        <v>16342374900</v>
      </c>
      <c r="B3" s="5">
        <v>44492</v>
      </c>
      <c r="C3" s="5">
        <v>44493</v>
      </c>
      <c r="D3" s="4">
        <v>1223</v>
      </c>
      <c r="E3" s="4" t="str">
        <f>VLOOKUP(A3,HOP!A:L,12,0)</f>
        <v>1223.00</v>
      </c>
      <c r="F3" s="4" t="str">
        <f>VLOOKUP(A3,HOP!A:C,3,0)</f>
        <v>2261532</v>
      </c>
      <c r="G3" s="4">
        <f t="shared" ref="G3:G26" si="0">D3-E3</f>
        <v>0</v>
      </c>
      <c r="H3" s="4" t="str">
        <f t="shared" ref="H3:H26" si="1">$H$1&amp;F3</f>
        <v>，2261532</v>
      </c>
      <c r="I3" s="4" t="str">
        <f>VLOOKUP(A3,HOP!A:T,20,0)</f>
        <v>直连</v>
      </c>
    </row>
    <row r="4" s="4" customFormat="1" spans="1:9">
      <c r="A4" s="4">
        <v>16400518063</v>
      </c>
      <c r="B4" s="5">
        <v>44490</v>
      </c>
      <c r="C4" s="5">
        <v>44493</v>
      </c>
      <c r="D4" s="4">
        <v>1768</v>
      </c>
      <c r="E4" s="4" t="str">
        <f>VLOOKUP(A4,HOP!A:L,12,0)</f>
        <v>1768.00</v>
      </c>
      <c r="F4" s="4" t="str">
        <f>VLOOKUP(A4,HOP!A:C,3,0)</f>
        <v>2268340</v>
      </c>
      <c r="G4" s="4">
        <f t="shared" si="0"/>
        <v>0</v>
      </c>
      <c r="H4" s="4" t="str">
        <f t="shared" si="1"/>
        <v>，2268340</v>
      </c>
      <c r="I4" s="4" t="str">
        <f>VLOOKUP(A4,HOP!A:T,20,0)</f>
        <v>直连</v>
      </c>
    </row>
    <row r="5" s="4" customFormat="1" spans="1:9">
      <c r="A5" s="4">
        <v>16420399825</v>
      </c>
      <c r="B5" s="5">
        <v>44489</v>
      </c>
      <c r="C5" s="5">
        <v>44493</v>
      </c>
      <c r="D5" s="4">
        <v>17837</v>
      </c>
      <c r="E5" s="4" t="str">
        <f>VLOOKUP(A5,HOP!A:L,12,0)</f>
        <v>17837.00</v>
      </c>
      <c r="F5" s="4" t="str">
        <f>VLOOKUP(A5,HOP!A:C,3,0)</f>
        <v>2270167</v>
      </c>
      <c r="G5" s="4">
        <f t="shared" si="0"/>
        <v>0</v>
      </c>
      <c r="H5" s="4" t="str">
        <f t="shared" si="1"/>
        <v>，2270167</v>
      </c>
      <c r="I5" s="4" t="str">
        <f>VLOOKUP(A5,HOP!A:T,20,0)</f>
        <v>直连</v>
      </c>
    </row>
    <row r="6" s="4" customFormat="1" spans="1:9">
      <c r="A6" s="4">
        <v>16423467216</v>
      </c>
      <c r="B6" s="5">
        <v>44491</v>
      </c>
      <c r="C6" s="5">
        <v>44493</v>
      </c>
      <c r="D6" s="4">
        <v>3238</v>
      </c>
      <c r="E6" s="4" t="str">
        <f>VLOOKUP(A6,HOP!A:L,12,0)</f>
        <v>3238.00</v>
      </c>
      <c r="F6" s="4" t="str">
        <f>VLOOKUP(A6,HOP!A:C,3,0)</f>
        <v>2270244</v>
      </c>
      <c r="G6" s="4">
        <f t="shared" si="0"/>
        <v>0</v>
      </c>
      <c r="H6" s="4" t="str">
        <f t="shared" si="1"/>
        <v>，2270244</v>
      </c>
      <c r="I6" s="4" t="str">
        <f>VLOOKUP(A6,HOP!A:T,20,0)</f>
        <v>直连</v>
      </c>
    </row>
    <row r="7" s="4" customFormat="1" spans="1:9">
      <c r="A7" s="4">
        <v>16460406044</v>
      </c>
      <c r="B7" s="5">
        <v>44492</v>
      </c>
      <c r="C7" s="5">
        <v>44493</v>
      </c>
      <c r="D7" s="4">
        <v>1013</v>
      </c>
      <c r="E7" s="4" t="str">
        <f>VLOOKUP(A7,HOP!A:L,12,0)</f>
        <v>1013.00</v>
      </c>
      <c r="F7" s="4" t="str">
        <f>VLOOKUP(A7,HOP!A:C,3,0)</f>
        <v>2272430</v>
      </c>
      <c r="G7" s="4">
        <f t="shared" si="0"/>
        <v>0</v>
      </c>
      <c r="H7" s="4" t="str">
        <f t="shared" si="1"/>
        <v>，2272430</v>
      </c>
      <c r="I7" s="4" t="str">
        <f>VLOOKUP(A7,HOP!A:T,20,0)</f>
        <v>直连</v>
      </c>
    </row>
    <row r="8" s="4" customFormat="1" spans="1:9">
      <c r="A8" s="4">
        <v>16506806979</v>
      </c>
      <c r="B8" s="5">
        <v>44492</v>
      </c>
      <c r="C8" s="5">
        <v>44493</v>
      </c>
      <c r="D8" s="4">
        <v>707</v>
      </c>
      <c r="E8" s="4" t="str">
        <f>VLOOKUP(A8,HOP!A:L,12,0)</f>
        <v>707.00</v>
      </c>
      <c r="F8" s="4" t="str">
        <f>VLOOKUP(A8,HOP!A:C,3,0)</f>
        <v>2275079</v>
      </c>
      <c r="G8" s="4">
        <f t="shared" si="0"/>
        <v>0</v>
      </c>
      <c r="H8" s="4" t="str">
        <f t="shared" si="1"/>
        <v>，2275079</v>
      </c>
      <c r="I8" s="4" t="str">
        <f>VLOOKUP(A8,HOP!A:T,20,0)</f>
        <v>直连</v>
      </c>
    </row>
    <row r="9" s="4" customFormat="1" spans="1:9">
      <c r="A9" s="4">
        <v>16521722628</v>
      </c>
      <c r="B9" s="5">
        <v>44492</v>
      </c>
      <c r="C9" s="5">
        <v>44493</v>
      </c>
      <c r="D9" s="4">
        <v>892</v>
      </c>
      <c r="E9" s="4" t="str">
        <f>VLOOKUP(A9,HOP!A:L,12,0)</f>
        <v>892.00</v>
      </c>
      <c r="F9" s="4" t="str">
        <f>VLOOKUP(A9,HOP!A:C,3,0)</f>
        <v>2275936</v>
      </c>
      <c r="G9" s="4">
        <f t="shared" si="0"/>
        <v>0</v>
      </c>
      <c r="H9" s="4" t="str">
        <f t="shared" si="1"/>
        <v>，2275936</v>
      </c>
      <c r="I9" s="4" t="str">
        <f>VLOOKUP(A9,HOP!A:T,20,0)</f>
        <v>直连</v>
      </c>
    </row>
    <row r="10" s="4" customFormat="1" spans="1:9">
      <c r="A10" s="4">
        <v>16540306281</v>
      </c>
      <c r="B10" s="5">
        <v>44491</v>
      </c>
      <c r="C10" s="5">
        <v>44493</v>
      </c>
      <c r="D10" s="4">
        <v>6098</v>
      </c>
      <c r="E10" s="4" t="str">
        <f>VLOOKUP(A10,HOP!A:L,12,0)</f>
        <v>6098.00</v>
      </c>
      <c r="F10" s="4" t="str">
        <f>VLOOKUP(A10,HOP!A:C,3,0)</f>
        <v>2277122</v>
      </c>
      <c r="G10" s="4">
        <f t="shared" si="0"/>
        <v>0</v>
      </c>
      <c r="H10" s="4" t="str">
        <f t="shared" si="1"/>
        <v>，2277122</v>
      </c>
      <c r="I10" s="4" t="str">
        <f>VLOOKUP(A10,HOP!A:T,20,0)</f>
        <v>直连</v>
      </c>
    </row>
    <row r="11" s="4" customFormat="1" spans="1:9">
      <c r="A11" s="4">
        <v>16583148903</v>
      </c>
      <c r="B11" s="5">
        <v>44492</v>
      </c>
      <c r="C11" s="5">
        <v>44493</v>
      </c>
      <c r="D11" s="4">
        <v>390</v>
      </c>
      <c r="E11" s="4" t="str">
        <f>VLOOKUP(A11,HOP!A:L,12,0)</f>
        <v>390.00</v>
      </c>
      <c r="F11" s="4" t="str">
        <f>VLOOKUP(A11,HOP!A:C,3,0)</f>
        <v>2279237</v>
      </c>
      <c r="G11" s="4">
        <f t="shared" si="0"/>
        <v>0</v>
      </c>
      <c r="H11" s="4" t="str">
        <f t="shared" si="1"/>
        <v>，2279237</v>
      </c>
      <c r="I11" s="4" t="str">
        <f>VLOOKUP(A11,HOP!A:T,20,0)</f>
        <v>直连</v>
      </c>
    </row>
    <row r="12" s="4" customFormat="1" spans="1:9">
      <c r="A12" s="4">
        <v>16583547749</v>
      </c>
      <c r="B12" s="5">
        <v>44492</v>
      </c>
      <c r="C12" s="5">
        <v>44493</v>
      </c>
      <c r="D12" s="4">
        <v>779</v>
      </c>
      <c r="E12" s="4" t="str">
        <f>VLOOKUP(A12,HOP!A:L,12,0)</f>
        <v>779.00</v>
      </c>
      <c r="F12" s="4" t="str">
        <f>VLOOKUP(A12,HOP!A:C,3,0)</f>
        <v>2279306</v>
      </c>
      <c r="G12" s="4">
        <f t="shared" si="0"/>
        <v>0</v>
      </c>
      <c r="H12" s="4" t="str">
        <f t="shared" si="1"/>
        <v>，2279306</v>
      </c>
      <c r="I12" s="4" t="str">
        <f>VLOOKUP(A12,HOP!A:T,20,0)</f>
        <v>直连</v>
      </c>
    </row>
    <row r="13" s="4" customFormat="1" spans="1:9">
      <c r="A13" s="4">
        <v>16613102996</v>
      </c>
      <c r="B13" s="5">
        <v>44491</v>
      </c>
      <c r="C13" s="5">
        <v>44493</v>
      </c>
      <c r="D13" s="4">
        <v>2042</v>
      </c>
      <c r="E13" s="4" t="str">
        <f>VLOOKUP(A13,HOP!A:L,12,0)</f>
        <v>2042.00</v>
      </c>
      <c r="F13" s="4" t="str">
        <f>VLOOKUP(A13,HOP!A:C,3,0)</f>
        <v>2281085</v>
      </c>
      <c r="G13" s="4">
        <f t="shared" si="0"/>
        <v>0</v>
      </c>
      <c r="H13" s="4" t="str">
        <f t="shared" si="1"/>
        <v>，2281085</v>
      </c>
      <c r="I13" s="4" t="str">
        <f>VLOOKUP(A13,HOP!A:T,20,0)</f>
        <v>直连</v>
      </c>
    </row>
    <row r="14" s="4" customFormat="1" spans="1:9">
      <c r="A14" s="4">
        <v>16619490753</v>
      </c>
      <c r="B14" s="5">
        <v>44492</v>
      </c>
      <c r="C14" s="5">
        <v>44493</v>
      </c>
      <c r="D14" s="4">
        <v>307</v>
      </c>
      <c r="E14" s="4" t="str">
        <f>VLOOKUP(A14,HOP!A:L,12,0)</f>
        <v>307.00</v>
      </c>
      <c r="F14" s="4" t="str">
        <f>VLOOKUP(A14,HOP!A:C,3,0)</f>
        <v>2281097</v>
      </c>
      <c r="G14" s="4">
        <f t="shared" si="0"/>
        <v>0</v>
      </c>
      <c r="H14" s="4" t="str">
        <f t="shared" si="1"/>
        <v>，2281097</v>
      </c>
      <c r="I14" s="4" t="str">
        <f>VLOOKUP(A14,HOP!A:T,20,0)</f>
        <v>直连</v>
      </c>
    </row>
    <row r="15" s="4" customFormat="1" spans="1:9">
      <c r="A15" s="4">
        <v>16624402966</v>
      </c>
      <c r="B15" s="5">
        <v>44492</v>
      </c>
      <c r="C15" s="5">
        <v>44493</v>
      </c>
      <c r="D15" s="4">
        <v>1476</v>
      </c>
      <c r="E15" s="4" t="str">
        <f>VLOOKUP(A15,HOP!A:L,12,0)</f>
        <v>1476.00</v>
      </c>
      <c r="F15" s="4" t="str">
        <f>VLOOKUP(A15,HOP!A:C,3,0)</f>
        <v>2281433</v>
      </c>
      <c r="G15" s="4">
        <f t="shared" si="0"/>
        <v>0</v>
      </c>
      <c r="H15" s="4" t="str">
        <f t="shared" si="1"/>
        <v>，2281433</v>
      </c>
      <c r="I15" s="4" t="str">
        <f>VLOOKUP(A15,HOP!A:T,20,0)</f>
        <v>直连</v>
      </c>
    </row>
    <row r="16" s="4" customFormat="1" spans="1:9">
      <c r="A16" s="4">
        <v>16624499659</v>
      </c>
      <c r="B16" s="5">
        <v>44492</v>
      </c>
      <c r="C16" s="5">
        <v>44493</v>
      </c>
      <c r="D16" s="4">
        <v>1112</v>
      </c>
      <c r="E16" s="4" t="str">
        <f>VLOOKUP(A16,HOP!A:L,12,0)</f>
        <v>1112.00</v>
      </c>
      <c r="F16" s="4" t="str">
        <f>VLOOKUP(A16,HOP!A:C,3,0)</f>
        <v>2281453</v>
      </c>
      <c r="G16" s="4">
        <f t="shared" si="0"/>
        <v>0</v>
      </c>
      <c r="H16" s="4" t="str">
        <f t="shared" si="1"/>
        <v>，2281453</v>
      </c>
      <c r="I16" s="4" t="str">
        <f>VLOOKUP(A16,HOP!A:T,20,0)</f>
        <v>直连</v>
      </c>
    </row>
    <row r="17" s="4" customFormat="1" spans="1:9">
      <c r="A17" s="4">
        <v>16624681104</v>
      </c>
      <c r="B17" s="5">
        <v>44492</v>
      </c>
      <c r="C17" s="5">
        <v>44493</v>
      </c>
      <c r="D17" s="4">
        <v>1067</v>
      </c>
      <c r="E17" s="4" t="str">
        <f>VLOOKUP(A17,HOP!A:L,12,0)</f>
        <v>1067.00</v>
      </c>
      <c r="F17" s="4" t="str">
        <f>VLOOKUP(A17,HOP!A:C,3,0)</f>
        <v>2281501</v>
      </c>
      <c r="G17" s="4">
        <f t="shared" si="0"/>
        <v>0</v>
      </c>
      <c r="H17" s="4" t="str">
        <f t="shared" si="1"/>
        <v>，2281501</v>
      </c>
      <c r="I17" s="4" t="str">
        <f>VLOOKUP(A17,HOP!A:T,20,0)</f>
        <v>直连</v>
      </c>
    </row>
    <row r="18" s="4" customFormat="1" spans="1:9">
      <c r="A18" s="4">
        <v>16624697941</v>
      </c>
      <c r="B18" s="5">
        <v>44491</v>
      </c>
      <c r="C18" s="5">
        <v>44493</v>
      </c>
      <c r="D18" s="4">
        <v>1252</v>
      </c>
      <c r="E18" s="4" t="str">
        <f>VLOOKUP(A18,HOP!A:L,12,0)</f>
        <v>1252.00</v>
      </c>
      <c r="F18" s="4" t="str">
        <f>VLOOKUP(A18,HOP!A:C,3,0)</f>
        <v>2281512</v>
      </c>
      <c r="G18" s="4">
        <f t="shared" si="0"/>
        <v>0</v>
      </c>
      <c r="H18" s="4" t="str">
        <f t="shared" si="1"/>
        <v>，2281512</v>
      </c>
      <c r="I18" s="4" t="str">
        <f>VLOOKUP(A18,HOP!A:T,20,0)</f>
        <v>直连</v>
      </c>
    </row>
    <row r="19" s="4" customFormat="1" spans="1:9">
      <c r="A19" s="4">
        <v>16633823283</v>
      </c>
      <c r="B19" s="5">
        <v>44491</v>
      </c>
      <c r="C19" s="5">
        <v>44493</v>
      </c>
      <c r="D19" s="4">
        <v>2663</v>
      </c>
      <c r="E19" s="4" t="str">
        <f>VLOOKUP(A19,HOP!A:L,12,0)</f>
        <v>2663.00</v>
      </c>
      <c r="F19" s="4" t="str">
        <f>VLOOKUP(A19,HOP!A:C,3,0)</f>
        <v>2281669</v>
      </c>
      <c r="G19" s="4">
        <f t="shared" si="0"/>
        <v>0</v>
      </c>
      <c r="H19" s="4" t="str">
        <f t="shared" si="1"/>
        <v>，2281669</v>
      </c>
      <c r="I19" s="4" t="str">
        <f>VLOOKUP(A19,HOP!A:T,20,0)</f>
        <v>直连</v>
      </c>
    </row>
    <row r="20" s="4" customFormat="1" spans="1:9">
      <c r="A20" s="4">
        <v>16633873473</v>
      </c>
      <c r="B20" s="5">
        <v>44491</v>
      </c>
      <c r="C20" s="5">
        <v>44493</v>
      </c>
      <c r="D20" s="4">
        <v>1709</v>
      </c>
      <c r="E20" s="4" t="str">
        <f>VLOOKUP(A20,HOP!A:L,12,0)</f>
        <v>1709.00</v>
      </c>
      <c r="F20" s="4" t="str">
        <f>VLOOKUP(A20,HOP!A:C,3,0)</f>
        <v>2281676</v>
      </c>
      <c r="G20" s="4">
        <f t="shared" si="0"/>
        <v>0</v>
      </c>
      <c r="H20" s="4" t="str">
        <f t="shared" si="1"/>
        <v>，2281676</v>
      </c>
      <c r="I20" s="4" t="str">
        <f>VLOOKUP(A20,HOP!A:T,20,0)</f>
        <v>直连</v>
      </c>
    </row>
    <row r="21" s="4" customFormat="1" spans="1:9">
      <c r="A21" s="4">
        <v>16634400285</v>
      </c>
      <c r="B21" s="5">
        <v>44491</v>
      </c>
      <c r="C21" s="5">
        <v>44493</v>
      </c>
      <c r="D21" s="4">
        <v>16768</v>
      </c>
      <c r="E21" s="4" t="str">
        <f>VLOOKUP(A21,HOP!A:L,12,0)</f>
        <v>16768.00</v>
      </c>
      <c r="F21" s="4" t="str">
        <f>VLOOKUP(A21,HOP!A:C,3,0)</f>
        <v>2281710</v>
      </c>
      <c r="G21" s="4">
        <f t="shared" si="0"/>
        <v>0</v>
      </c>
      <c r="H21" s="4" t="str">
        <f t="shared" si="1"/>
        <v>，2281710</v>
      </c>
      <c r="I21" s="4" t="str">
        <f>VLOOKUP(A21,HOP!A:T,20,0)</f>
        <v>直连</v>
      </c>
    </row>
    <row r="22" s="4" customFormat="1" spans="1:9">
      <c r="A22" s="4">
        <v>16635726588</v>
      </c>
      <c r="B22" s="5">
        <v>44492</v>
      </c>
      <c r="C22" s="5">
        <v>44493</v>
      </c>
      <c r="D22" s="4">
        <v>595</v>
      </c>
      <c r="E22" s="4" t="str">
        <f>VLOOKUP(A22,HOP!A:L,12,0)</f>
        <v>595.00</v>
      </c>
      <c r="F22" s="4" t="str">
        <f>VLOOKUP(A22,HOP!A:C,3,0)</f>
        <v>2281813</v>
      </c>
      <c r="G22" s="4">
        <f t="shared" si="0"/>
        <v>0</v>
      </c>
      <c r="H22" s="4" t="str">
        <f t="shared" si="1"/>
        <v>，2281813</v>
      </c>
      <c r="I22" s="4" t="str">
        <f>VLOOKUP(A22,HOP!A:T,20,0)</f>
        <v>直连</v>
      </c>
    </row>
    <row r="23" s="4" customFormat="1" spans="1:9">
      <c r="A23" s="4">
        <v>16637114707</v>
      </c>
      <c r="B23" s="5">
        <v>44492</v>
      </c>
      <c r="C23" s="5">
        <v>44493</v>
      </c>
      <c r="D23" s="4">
        <v>715</v>
      </c>
      <c r="E23" s="4" t="str">
        <f>VLOOKUP(A23,HOP!A:L,12,0)</f>
        <v>715.00</v>
      </c>
      <c r="F23" s="4" t="str">
        <f>VLOOKUP(A23,HOP!A:C,3,0)</f>
        <v>2281946</v>
      </c>
      <c r="G23" s="4">
        <f t="shared" si="0"/>
        <v>0</v>
      </c>
      <c r="H23" s="4" t="str">
        <f t="shared" si="1"/>
        <v>，2281946</v>
      </c>
      <c r="I23" s="4" t="str">
        <f>VLOOKUP(A23,HOP!A:T,20,0)</f>
        <v>直连</v>
      </c>
    </row>
    <row r="24" s="4" customFormat="1" spans="1:9">
      <c r="A24" s="4">
        <v>16637416266</v>
      </c>
      <c r="B24" s="5">
        <v>44492</v>
      </c>
      <c r="C24" s="5">
        <v>44493</v>
      </c>
      <c r="D24" s="4">
        <v>1852</v>
      </c>
      <c r="E24" s="4" t="str">
        <f>VLOOKUP(A24,HOP!A:L,12,0)</f>
        <v>1852.00</v>
      </c>
      <c r="F24" s="4" t="str">
        <f>VLOOKUP(A24,HOP!A:C,3,0)</f>
        <v>2282014</v>
      </c>
      <c r="G24" s="4">
        <f t="shared" si="0"/>
        <v>0</v>
      </c>
      <c r="H24" s="4" t="str">
        <f t="shared" si="1"/>
        <v>，2282014</v>
      </c>
      <c r="I24" s="4" t="str">
        <f>VLOOKUP(A24,HOP!A:T,20,0)</f>
        <v>直连</v>
      </c>
    </row>
    <row r="25" s="4" customFormat="1" spans="1:9">
      <c r="A25" s="4">
        <v>16638094119</v>
      </c>
      <c r="B25" s="5">
        <v>44492</v>
      </c>
      <c r="C25" s="5">
        <v>44493</v>
      </c>
      <c r="D25" s="4">
        <v>890</v>
      </c>
      <c r="E25" s="4" t="str">
        <f>VLOOKUP(A25,HOP!A:L,12,0)</f>
        <v>890.00</v>
      </c>
      <c r="F25" s="4" t="str">
        <f>VLOOKUP(A25,HOP!A:C,3,0)</f>
        <v>2282124</v>
      </c>
      <c r="G25" s="4">
        <f t="shared" si="0"/>
        <v>0</v>
      </c>
      <c r="H25" s="4" t="str">
        <f t="shared" si="1"/>
        <v>，2282124</v>
      </c>
      <c r="I25" s="4" t="str">
        <f>VLOOKUP(A25,HOP!A:T,20,0)</f>
        <v>直连</v>
      </c>
    </row>
    <row r="26" s="4" customFormat="1" spans="1:9">
      <c r="A26" s="4">
        <v>16646408416</v>
      </c>
      <c r="B26" s="5">
        <v>44492</v>
      </c>
      <c r="C26" s="5">
        <v>44493</v>
      </c>
      <c r="D26" s="4">
        <v>2072</v>
      </c>
      <c r="E26" s="4" t="str">
        <f>VLOOKUP(A26,HOP!A:L,12,0)</f>
        <v>2072.00</v>
      </c>
      <c r="F26" s="4" t="str">
        <f>VLOOKUP(A26,HOP!A:C,3,0)</f>
        <v>2282345</v>
      </c>
      <c r="G26" s="4">
        <f t="shared" si="0"/>
        <v>0</v>
      </c>
      <c r="H26" s="4" t="str">
        <f t="shared" si="1"/>
        <v>，2282345</v>
      </c>
      <c r="I26" s="4" t="str">
        <f>VLOOKUP(A26,HOP!A:T,20,0)</f>
        <v>直连</v>
      </c>
    </row>
    <row r="28" spans="4:4">
      <c r="D28" s="4">
        <f>SUM(D2:D27)</f>
        <v>71855</v>
      </c>
    </row>
    <row r="29" spans="4:4">
      <c r="D29" s="4" t="s">
        <v>106</v>
      </c>
    </row>
    <row r="32" spans="1:1">
      <c r="A32" s="4" t="s">
        <v>107</v>
      </c>
    </row>
    <row r="33" spans="1:1">
      <c r="A33" s="4" t="s">
        <v>108</v>
      </c>
    </row>
  </sheetData>
  <autoFilter ref="A1:XFD26"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6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109</v>
      </c>
      <c r="B1" s="2" t="s">
        <v>110</v>
      </c>
      <c r="C1" s="2" t="s">
        <v>111</v>
      </c>
      <c r="D1" s="2" t="s">
        <v>112</v>
      </c>
      <c r="E1" s="2" t="s">
        <v>13</v>
      </c>
      <c r="F1" s="2" t="s">
        <v>5</v>
      </c>
      <c r="G1" s="2" t="s">
        <v>6</v>
      </c>
      <c r="H1" s="2" t="s">
        <v>113</v>
      </c>
      <c r="I1" s="2" t="s">
        <v>114</v>
      </c>
      <c r="J1" s="2" t="s">
        <v>115</v>
      </c>
      <c r="K1" s="2" t="s">
        <v>116</v>
      </c>
      <c r="L1" s="2" t="s">
        <v>117</v>
      </c>
      <c r="M1" s="2" t="s">
        <v>118</v>
      </c>
      <c r="N1" s="2" t="s">
        <v>119</v>
      </c>
      <c r="O1" s="2" t="s">
        <v>120</v>
      </c>
      <c r="P1" s="2" t="s">
        <v>121</v>
      </c>
      <c r="Q1" s="2" t="s">
        <v>122</v>
      </c>
      <c r="R1" s="2" t="s">
        <v>123</v>
      </c>
      <c r="S1" s="2" t="s">
        <v>124</v>
      </c>
      <c r="T1" s="2" t="s">
        <v>125</v>
      </c>
    </row>
    <row r="2" s="1" customFormat="1" spans="1:20">
      <c r="A2" s="3">
        <v>16646408416</v>
      </c>
      <c r="B2" s="1" t="s">
        <v>126</v>
      </c>
      <c r="C2" s="1" t="s">
        <v>127</v>
      </c>
      <c r="D2" s="1" t="s">
        <v>128</v>
      </c>
      <c r="E2" s="1" t="s">
        <v>129</v>
      </c>
      <c r="F2" s="1" t="s">
        <v>126</v>
      </c>
      <c r="G2" s="1" t="s">
        <v>130</v>
      </c>
      <c r="H2" s="1" t="s">
        <v>131</v>
      </c>
      <c r="I2" s="1" t="s">
        <v>132</v>
      </c>
      <c r="J2" s="1" t="s">
        <v>29</v>
      </c>
      <c r="K2" s="1" t="s">
        <v>133</v>
      </c>
      <c r="L2" s="1" t="s">
        <v>133</v>
      </c>
      <c r="M2" s="1" t="s">
        <v>134</v>
      </c>
      <c r="N2" s="1" t="s">
        <v>134</v>
      </c>
      <c r="O2" s="1" t="s">
        <v>135</v>
      </c>
      <c r="P2" s="1" t="s">
        <v>136</v>
      </c>
      <c r="Q2" s="1" t="s">
        <v>137</v>
      </c>
      <c r="R2" s="1" t="s">
        <v>138</v>
      </c>
      <c r="S2" s="1" t="s">
        <v>139</v>
      </c>
      <c r="T2" s="1" t="s">
        <v>140</v>
      </c>
    </row>
    <row r="3" s="1" customFormat="1" spans="1:20">
      <c r="A3" s="3">
        <v>16638094119</v>
      </c>
      <c r="B3" s="1" t="s">
        <v>126</v>
      </c>
      <c r="C3" s="1" t="s">
        <v>141</v>
      </c>
      <c r="D3" s="1" t="s">
        <v>142</v>
      </c>
      <c r="E3" s="1" t="s">
        <v>143</v>
      </c>
      <c r="F3" s="1" t="s">
        <v>126</v>
      </c>
      <c r="G3" s="1" t="s">
        <v>130</v>
      </c>
      <c r="H3" s="1" t="s">
        <v>131</v>
      </c>
      <c r="I3" s="1" t="s">
        <v>144</v>
      </c>
      <c r="J3" s="1" t="s">
        <v>29</v>
      </c>
      <c r="K3" s="1" t="s">
        <v>145</v>
      </c>
      <c r="L3" s="1" t="s">
        <v>145</v>
      </c>
      <c r="M3" s="1" t="s">
        <v>134</v>
      </c>
      <c r="N3" s="1" t="s">
        <v>134</v>
      </c>
      <c r="O3" s="1" t="s">
        <v>135</v>
      </c>
      <c r="P3" s="1" t="s">
        <v>136</v>
      </c>
      <c r="Q3" s="1" t="s">
        <v>146</v>
      </c>
      <c r="R3" s="1" t="s">
        <v>138</v>
      </c>
      <c r="S3" s="1" t="s">
        <v>139</v>
      </c>
      <c r="T3" s="1" t="s">
        <v>140</v>
      </c>
    </row>
    <row r="4" s="1" customFormat="1" spans="1:20">
      <c r="A4" s="3">
        <v>16637416266</v>
      </c>
      <c r="B4" s="1" t="s">
        <v>126</v>
      </c>
      <c r="C4" s="1" t="s">
        <v>147</v>
      </c>
      <c r="D4" s="1" t="s">
        <v>148</v>
      </c>
      <c r="E4" s="1" t="s">
        <v>149</v>
      </c>
      <c r="F4" s="1" t="s">
        <v>126</v>
      </c>
      <c r="G4" s="1" t="s">
        <v>130</v>
      </c>
      <c r="H4" s="1" t="s">
        <v>131</v>
      </c>
      <c r="I4" s="1" t="s">
        <v>150</v>
      </c>
      <c r="J4" s="1" t="s">
        <v>29</v>
      </c>
      <c r="K4" s="1" t="s">
        <v>151</v>
      </c>
      <c r="L4" s="1" t="s">
        <v>151</v>
      </c>
      <c r="M4" s="1" t="s">
        <v>134</v>
      </c>
      <c r="N4" s="1" t="s">
        <v>134</v>
      </c>
      <c r="O4" s="1" t="s">
        <v>135</v>
      </c>
      <c r="P4" s="1" t="s">
        <v>136</v>
      </c>
      <c r="Q4" s="1" t="s">
        <v>152</v>
      </c>
      <c r="R4" s="1" t="s">
        <v>138</v>
      </c>
      <c r="S4" s="1" t="s">
        <v>139</v>
      </c>
      <c r="T4" s="1" t="s">
        <v>140</v>
      </c>
    </row>
    <row r="5" s="1" customFormat="1" spans="1:20">
      <c r="A5" s="3">
        <v>16637114707</v>
      </c>
      <c r="B5" s="1" t="s">
        <v>126</v>
      </c>
      <c r="C5" s="1" t="s">
        <v>153</v>
      </c>
      <c r="D5" s="1" t="s">
        <v>154</v>
      </c>
      <c r="E5" s="1" t="s">
        <v>155</v>
      </c>
      <c r="F5" s="1" t="s">
        <v>126</v>
      </c>
      <c r="G5" s="1" t="s">
        <v>130</v>
      </c>
      <c r="H5" s="1" t="s">
        <v>131</v>
      </c>
      <c r="I5" s="1" t="s">
        <v>156</v>
      </c>
      <c r="J5" s="1" t="s">
        <v>29</v>
      </c>
      <c r="K5" s="1" t="s">
        <v>157</v>
      </c>
      <c r="L5" s="1" t="s">
        <v>157</v>
      </c>
      <c r="M5" s="1" t="s">
        <v>134</v>
      </c>
      <c r="N5" s="1" t="s">
        <v>134</v>
      </c>
      <c r="O5" s="1" t="s">
        <v>135</v>
      </c>
      <c r="P5" s="1" t="s">
        <v>136</v>
      </c>
      <c r="Q5" s="1" t="s">
        <v>158</v>
      </c>
      <c r="R5" s="1" t="s">
        <v>138</v>
      </c>
      <c r="S5" s="1" t="s">
        <v>139</v>
      </c>
      <c r="T5" s="1" t="s">
        <v>140</v>
      </c>
    </row>
    <row r="6" s="1" customFormat="1" spans="1:20">
      <c r="A6" s="3">
        <v>16635726588</v>
      </c>
      <c r="B6" s="1" t="s">
        <v>159</v>
      </c>
      <c r="C6" s="1" t="s">
        <v>160</v>
      </c>
      <c r="D6" s="1" t="s">
        <v>161</v>
      </c>
      <c r="E6" s="1" t="s">
        <v>162</v>
      </c>
      <c r="F6" s="1" t="s">
        <v>126</v>
      </c>
      <c r="G6" s="1" t="s">
        <v>130</v>
      </c>
      <c r="H6" s="1" t="s">
        <v>131</v>
      </c>
      <c r="I6" s="1" t="s">
        <v>163</v>
      </c>
      <c r="J6" s="1" t="s">
        <v>29</v>
      </c>
      <c r="K6" s="1" t="s">
        <v>164</v>
      </c>
      <c r="L6" s="1" t="s">
        <v>164</v>
      </c>
      <c r="M6" s="1" t="s">
        <v>134</v>
      </c>
      <c r="N6" s="1" t="s">
        <v>134</v>
      </c>
      <c r="O6" s="1" t="s">
        <v>135</v>
      </c>
      <c r="P6" s="1" t="s">
        <v>136</v>
      </c>
      <c r="Q6" s="1" t="s">
        <v>165</v>
      </c>
      <c r="R6" s="1" t="s">
        <v>138</v>
      </c>
      <c r="S6" s="1" t="s">
        <v>139</v>
      </c>
      <c r="T6" s="1" t="s">
        <v>140</v>
      </c>
    </row>
    <row r="7" s="1" customFormat="1" spans="1:20">
      <c r="A7" s="3">
        <v>16634400285</v>
      </c>
      <c r="B7" s="1" t="s">
        <v>159</v>
      </c>
      <c r="C7" s="1" t="s">
        <v>166</v>
      </c>
      <c r="D7" s="1" t="s">
        <v>167</v>
      </c>
      <c r="E7" s="1" t="s">
        <v>168</v>
      </c>
      <c r="F7" s="1" t="s">
        <v>159</v>
      </c>
      <c r="G7" s="1" t="s">
        <v>130</v>
      </c>
      <c r="H7" s="1" t="s">
        <v>131</v>
      </c>
      <c r="I7" s="1" t="s">
        <v>169</v>
      </c>
      <c r="J7" s="1" t="s">
        <v>29</v>
      </c>
      <c r="K7" s="1" t="s">
        <v>170</v>
      </c>
      <c r="L7" s="1" t="s">
        <v>170</v>
      </c>
      <c r="M7" s="1" t="s">
        <v>134</v>
      </c>
      <c r="N7" s="1" t="s">
        <v>134</v>
      </c>
      <c r="O7" s="1" t="s">
        <v>135</v>
      </c>
      <c r="P7" s="1" t="s">
        <v>136</v>
      </c>
      <c r="Q7" s="1" t="s">
        <v>171</v>
      </c>
      <c r="R7" s="1" t="s">
        <v>138</v>
      </c>
      <c r="S7" s="1" t="s">
        <v>139</v>
      </c>
      <c r="T7" s="1" t="s">
        <v>140</v>
      </c>
    </row>
    <row r="8" s="1" customFormat="1" spans="1:20">
      <c r="A8" s="3">
        <v>16633873473</v>
      </c>
      <c r="B8" s="1" t="s">
        <v>159</v>
      </c>
      <c r="C8" s="1" t="s">
        <v>172</v>
      </c>
      <c r="D8" s="1" t="s">
        <v>173</v>
      </c>
      <c r="E8" s="1" t="s">
        <v>174</v>
      </c>
      <c r="F8" s="1" t="s">
        <v>159</v>
      </c>
      <c r="G8" s="1" t="s">
        <v>130</v>
      </c>
      <c r="H8" s="1" t="s">
        <v>131</v>
      </c>
      <c r="I8" s="1" t="s">
        <v>175</v>
      </c>
      <c r="J8" s="1" t="s">
        <v>29</v>
      </c>
      <c r="K8" s="1" t="s">
        <v>176</v>
      </c>
      <c r="L8" s="1" t="s">
        <v>176</v>
      </c>
      <c r="M8" s="1" t="s">
        <v>134</v>
      </c>
      <c r="N8" s="1" t="s">
        <v>134</v>
      </c>
      <c r="O8" s="1" t="s">
        <v>135</v>
      </c>
      <c r="P8" s="1" t="s">
        <v>136</v>
      </c>
      <c r="Q8" s="1" t="s">
        <v>177</v>
      </c>
      <c r="R8" s="1" t="s">
        <v>138</v>
      </c>
      <c r="S8" s="1" t="s">
        <v>139</v>
      </c>
      <c r="T8" s="1" t="s">
        <v>140</v>
      </c>
    </row>
    <row r="9" s="1" customFormat="1" spans="1:20">
      <c r="A9" s="3">
        <v>16633823283</v>
      </c>
      <c r="B9" s="1" t="s">
        <v>159</v>
      </c>
      <c r="C9" s="1" t="s">
        <v>178</v>
      </c>
      <c r="D9" s="1" t="s">
        <v>179</v>
      </c>
      <c r="E9" s="1" t="s">
        <v>180</v>
      </c>
      <c r="F9" s="1" t="s">
        <v>159</v>
      </c>
      <c r="G9" s="1" t="s">
        <v>130</v>
      </c>
      <c r="H9" s="1" t="s">
        <v>131</v>
      </c>
      <c r="I9" s="1" t="s">
        <v>181</v>
      </c>
      <c r="J9" s="1" t="s">
        <v>29</v>
      </c>
      <c r="K9" s="1" t="s">
        <v>182</v>
      </c>
      <c r="L9" s="1" t="s">
        <v>182</v>
      </c>
      <c r="M9" s="1" t="s">
        <v>134</v>
      </c>
      <c r="N9" s="1" t="s">
        <v>134</v>
      </c>
      <c r="O9" s="1" t="s">
        <v>135</v>
      </c>
      <c r="P9" s="1" t="s">
        <v>136</v>
      </c>
      <c r="Q9" s="1" t="s">
        <v>183</v>
      </c>
      <c r="R9" s="1" t="s">
        <v>138</v>
      </c>
      <c r="S9" s="1" t="s">
        <v>139</v>
      </c>
      <c r="T9" s="1" t="s">
        <v>140</v>
      </c>
    </row>
    <row r="10" s="1" customFormat="1" spans="1:20">
      <c r="A10" s="3">
        <v>16624697941</v>
      </c>
      <c r="B10" s="1" t="s">
        <v>159</v>
      </c>
      <c r="C10" s="1" t="s">
        <v>184</v>
      </c>
      <c r="D10" s="1" t="s">
        <v>185</v>
      </c>
      <c r="E10" s="1" t="s">
        <v>186</v>
      </c>
      <c r="F10" s="1" t="s">
        <v>159</v>
      </c>
      <c r="G10" s="1" t="s">
        <v>130</v>
      </c>
      <c r="H10" s="1" t="s">
        <v>131</v>
      </c>
      <c r="I10" s="1" t="s">
        <v>187</v>
      </c>
      <c r="J10" s="1" t="s">
        <v>29</v>
      </c>
      <c r="K10" s="1" t="s">
        <v>188</v>
      </c>
      <c r="L10" s="1" t="s">
        <v>188</v>
      </c>
      <c r="M10" s="1" t="s">
        <v>134</v>
      </c>
      <c r="N10" s="1" t="s">
        <v>134</v>
      </c>
      <c r="O10" s="1" t="s">
        <v>135</v>
      </c>
      <c r="P10" s="1" t="s">
        <v>136</v>
      </c>
      <c r="Q10" s="1" t="s">
        <v>189</v>
      </c>
      <c r="R10" s="1" t="s">
        <v>138</v>
      </c>
      <c r="S10" s="1" t="s">
        <v>139</v>
      </c>
      <c r="T10" s="1" t="s">
        <v>140</v>
      </c>
    </row>
    <row r="11" s="1" customFormat="1" spans="1:20">
      <c r="A11" s="3">
        <v>16624681104</v>
      </c>
      <c r="B11" s="1" t="s">
        <v>159</v>
      </c>
      <c r="C11" s="1" t="s">
        <v>190</v>
      </c>
      <c r="D11" s="1" t="s">
        <v>191</v>
      </c>
      <c r="E11" s="1" t="s">
        <v>192</v>
      </c>
      <c r="F11" s="1" t="s">
        <v>126</v>
      </c>
      <c r="G11" s="1" t="s">
        <v>130</v>
      </c>
      <c r="H11" s="1" t="s">
        <v>131</v>
      </c>
      <c r="I11" s="1" t="s">
        <v>193</v>
      </c>
      <c r="J11" s="1" t="s">
        <v>29</v>
      </c>
      <c r="K11" s="1" t="s">
        <v>194</v>
      </c>
      <c r="L11" s="1" t="s">
        <v>194</v>
      </c>
      <c r="M11" s="1" t="s">
        <v>134</v>
      </c>
      <c r="N11" s="1" t="s">
        <v>134</v>
      </c>
      <c r="O11" s="1" t="s">
        <v>135</v>
      </c>
      <c r="P11" s="1" t="s">
        <v>136</v>
      </c>
      <c r="Q11" s="1" t="s">
        <v>195</v>
      </c>
      <c r="R11" s="1" t="s">
        <v>138</v>
      </c>
      <c r="S11" s="1" t="s">
        <v>139</v>
      </c>
      <c r="T11" s="1" t="s">
        <v>140</v>
      </c>
    </row>
    <row r="12" s="1" customFormat="1" spans="1:20">
      <c r="A12" s="3">
        <v>16624499659</v>
      </c>
      <c r="B12" s="1" t="s">
        <v>159</v>
      </c>
      <c r="C12" s="1" t="s">
        <v>196</v>
      </c>
      <c r="D12" s="1" t="s">
        <v>197</v>
      </c>
      <c r="E12" s="1" t="s">
        <v>198</v>
      </c>
      <c r="F12" s="1" t="s">
        <v>126</v>
      </c>
      <c r="G12" s="1" t="s">
        <v>130</v>
      </c>
      <c r="H12" s="1" t="s">
        <v>131</v>
      </c>
      <c r="I12" s="1" t="s">
        <v>199</v>
      </c>
      <c r="J12" s="1" t="s">
        <v>29</v>
      </c>
      <c r="K12" s="1" t="s">
        <v>200</v>
      </c>
      <c r="L12" s="1" t="s">
        <v>200</v>
      </c>
      <c r="M12" s="1" t="s">
        <v>134</v>
      </c>
      <c r="N12" s="1" t="s">
        <v>134</v>
      </c>
      <c r="O12" s="1" t="s">
        <v>135</v>
      </c>
      <c r="P12" s="1" t="s">
        <v>136</v>
      </c>
      <c r="Q12" s="1" t="s">
        <v>201</v>
      </c>
      <c r="R12" s="1" t="s">
        <v>138</v>
      </c>
      <c r="S12" s="1" t="s">
        <v>139</v>
      </c>
      <c r="T12" s="1" t="s">
        <v>140</v>
      </c>
    </row>
    <row r="13" s="1" customFormat="1" spans="1:20">
      <c r="A13" s="3">
        <v>16624402966</v>
      </c>
      <c r="B13" s="1" t="s">
        <v>159</v>
      </c>
      <c r="C13" s="1" t="s">
        <v>202</v>
      </c>
      <c r="D13" s="1" t="s">
        <v>203</v>
      </c>
      <c r="E13" s="1" t="s">
        <v>204</v>
      </c>
      <c r="F13" s="1" t="s">
        <v>126</v>
      </c>
      <c r="G13" s="1" t="s">
        <v>130</v>
      </c>
      <c r="H13" s="1" t="s">
        <v>131</v>
      </c>
      <c r="I13" s="1" t="s">
        <v>205</v>
      </c>
      <c r="J13" s="1" t="s">
        <v>29</v>
      </c>
      <c r="K13" s="1" t="s">
        <v>206</v>
      </c>
      <c r="L13" s="1" t="s">
        <v>206</v>
      </c>
      <c r="M13" s="1" t="s">
        <v>134</v>
      </c>
      <c r="N13" s="1" t="s">
        <v>134</v>
      </c>
      <c r="O13" s="1" t="s">
        <v>135</v>
      </c>
      <c r="P13" s="1" t="s">
        <v>136</v>
      </c>
      <c r="Q13" s="1" t="s">
        <v>207</v>
      </c>
      <c r="R13" s="1" t="s">
        <v>138</v>
      </c>
      <c r="S13" s="1" t="s">
        <v>139</v>
      </c>
      <c r="T13" s="1" t="s">
        <v>140</v>
      </c>
    </row>
    <row r="14" s="1" customFormat="1" spans="1:20">
      <c r="A14" s="3">
        <v>16619490753</v>
      </c>
      <c r="B14" s="1" t="s">
        <v>208</v>
      </c>
      <c r="C14" s="1" t="s">
        <v>209</v>
      </c>
      <c r="D14" s="1" t="s">
        <v>210</v>
      </c>
      <c r="E14" s="1" t="s">
        <v>211</v>
      </c>
      <c r="F14" s="1" t="s">
        <v>126</v>
      </c>
      <c r="G14" s="1" t="s">
        <v>130</v>
      </c>
      <c r="H14" s="1" t="s">
        <v>131</v>
      </c>
      <c r="I14" s="1" t="s">
        <v>212</v>
      </c>
      <c r="J14" s="1" t="s">
        <v>29</v>
      </c>
      <c r="K14" s="1" t="s">
        <v>213</v>
      </c>
      <c r="L14" s="1" t="s">
        <v>213</v>
      </c>
      <c r="M14" s="1" t="s">
        <v>134</v>
      </c>
      <c r="N14" s="1" t="s">
        <v>134</v>
      </c>
      <c r="O14" s="1" t="s">
        <v>135</v>
      </c>
      <c r="P14" s="1" t="s">
        <v>136</v>
      </c>
      <c r="Q14" s="1" t="s">
        <v>214</v>
      </c>
      <c r="R14" s="1" t="s">
        <v>138</v>
      </c>
      <c r="S14" s="1" t="s">
        <v>139</v>
      </c>
      <c r="T14" s="1" t="s">
        <v>140</v>
      </c>
    </row>
    <row r="15" s="1" customFormat="1" spans="1:20">
      <c r="A15" s="3">
        <v>16613102996</v>
      </c>
      <c r="B15" s="1" t="s">
        <v>208</v>
      </c>
      <c r="C15" s="1" t="s">
        <v>215</v>
      </c>
      <c r="D15" s="1" t="s">
        <v>216</v>
      </c>
      <c r="E15" s="1" t="s">
        <v>217</v>
      </c>
      <c r="F15" s="1" t="s">
        <v>159</v>
      </c>
      <c r="G15" s="1" t="s">
        <v>130</v>
      </c>
      <c r="H15" s="1" t="s">
        <v>131</v>
      </c>
      <c r="I15" s="1" t="s">
        <v>218</v>
      </c>
      <c r="J15" s="1" t="s">
        <v>29</v>
      </c>
      <c r="K15" s="1" t="s">
        <v>219</v>
      </c>
      <c r="L15" s="1" t="s">
        <v>219</v>
      </c>
      <c r="M15" s="1" t="s">
        <v>134</v>
      </c>
      <c r="N15" s="1" t="s">
        <v>134</v>
      </c>
      <c r="O15" s="1" t="s">
        <v>135</v>
      </c>
      <c r="P15" s="1" t="s">
        <v>136</v>
      </c>
      <c r="Q15" s="1" t="s">
        <v>220</v>
      </c>
      <c r="R15" s="1" t="s">
        <v>138</v>
      </c>
      <c r="S15" s="1" t="s">
        <v>139</v>
      </c>
      <c r="T15" s="1" t="s">
        <v>140</v>
      </c>
    </row>
    <row r="16" s="1" customFormat="1" spans="1:20">
      <c r="A16" s="3">
        <v>16583547749</v>
      </c>
      <c r="B16" s="1" t="s">
        <v>221</v>
      </c>
      <c r="C16" s="1" t="s">
        <v>222</v>
      </c>
      <c r="D16" s="1" t="s">
        <v>223</v>
      </c>
      <c r="E16" s="1" t="s">
        <v>224</v>
      </c>
      <c r="F16" s="1" t="s">
        <v>126</v>
      </c>
      <c r="G16" s="1" t="s">
        <v>130</v>
      </c>
      <c r="H16" s="1" t="s">
        <v>131</v>
      </c>
      <c r="I16" s="1" t="s">
        <v>225</v>
      </c>
      <c r="J16" s="1" t="s">
        <v>29</v>
      </c>
      <c r="K16" s="1" t="s">
        <v>226</v>
      </c>
      <c r="L16" s="1" t="s">
        <v>226</v>
      </c>
      <c r="M16" s="1" t="s">
        <v>134</v>
      </c>
      <c r="N16" s="1" t="s">
        <v>134</v>
      </c>
      <c r="O16" s="1" t="s">
        <v>135</v>
      </c>
      <c r="P16" s="1" t="s">
        <v>136</v>
      </c>
      <c r="Q16" s="1" t="s">
        <v>227</v>
      </c>
      <c r="R16" s="1" t="s">
        <v>138</v>
      </c>
      <c r="S16" s="1" t="s">
        <v>139</v>
      </c>
      <c r="T16" s="1" t="s">
        <v>140</v>
      </c>
    </row>
    <row r="17" s="1" customFormat="1" spans="1:20">
      <c r="A17" s="3">
        <v>16583148903</v>
      </c>
      <c r="B17" s="1" t="s">
        <v>221</v>
      </c>
      <c r="C17" s="1" t="s">
        <v>228</v>
      </c>
      <c r="D17" s="1" t="s">
        <v>229</v>
      </c>
      <c r="E17" s="1" t="s">
        <v>230</v>
      </c>
      <c r="F17" s="1" t="s">
        <v>126</v>
      </c>
      <c r="G17" s="1" t="s">
        <v>130</v>
      </c>
      <c r="H17" s="1" t="s">
        <v>131</v>
      </c>
      <c r="I17" s="1" t="s">
        <v>231</v>
      </c>
      <c r="J17" s="1" t="s">
        <v>29</v>
      </c>
      <c r="K17" s="1" t="s">
        <v>232</v>
      </c>
      <c r="L17" s="1" t="s">
        <v>232</v>
      </c>
      <c r="M17" s="1" t="s">
        <v>134</v>
      </c>
      <c r="N17" s="1" t="s">
        <v>134</v>
      </c>
      <c r="O17" s="1" t="s">
        <v>135</v>
      </c>
      <c r="P17" s="1" t="s">
        <v>136</v>
      </c>
      <c r="Q17" s="1" t="s">
        <v>233</v>
      </c>
      <c r="R17" s="1" t="s">
        <v>138</v>
      </c>
      <c r="S17" s="1" t="s">
        <v>139</v>
      </c>
      <c r="T17" s="1" t="s">
        <v>140</v>
      </c>
    </row>
    <row r="18" s="1" customFormat="1" spans="1:20">
      <c r="A18" s="3">
        <v>16540306281</v>
      </c>
      <c r="B18" s="1" t="s">
        <v>234</v>
      </c>
      <c r="C18" s="1" t="s">
        <v>235</v>
      </c>
      <c r="D18" s="1" t="s">
        <v>236</v>
      </c>
      <c r="E18" s="1" t="s">
        <v>237</v>
      </c>
      <c r="F18" s="1" t="s">
        <v>159</v>
      </c>
      <c r="G18" s="1" t="s">
        <v>130</v>
      </c>
      <c r="H18" s="1" t="s">
        <v>131</v>
      </c>
      <c r="I18" s="1" t="s">
        <v>238</v>
      </c>
      <c r="J18" s="1" t="s">
        <v>29</v>
      </c>
      <c r="K18" s="1" t="s">
        <v>239</v>
      </c>
      <c r="L18" s="1" t="s">
        <v>239</v>
      </c>
      <c r="M18" s="1" t="s">
        <v>134</v>
      </c>
      <c r="N18" s="1" t="s">
        <v>134</v>
      </c>
      <c r="O18" s="1" t="s">
        <v>135</v>
      </c>
      <c r="P18" s="1" t="s">
        <v>136</v>
      </c>
      <c r="Q18" s="1" t="s">
        <v>240</v>
      </c>
      <c r="R18" s="1" t="s">
        <v>138</v>
      </c>
      <c r="S18" s="1" t="s">
        <v>139</v>
      </c>
      <c r="T18" s="1" t="s">
        <v>140</v>
      </c>
    </row>
    <row r="19" s="1" customFormat="1" spans="1:20">
      <c r="A19" s="3">
        <v>16521722628</v>
      </c>
      <c r="B19" s="1" t="s">
        <v>241</v>
      </c>
      <c r="C19" s="1" t="s">
        <v>242</v>
      </c>
      <c r="D19" s="1" t="s">
        <v>243</v>
      </c>
      <c r="E19" s="1" t="s">
        <v>244</v>
      </c>
      <c r="F19" s="1" t="s">
        <v>126</v>
      </c>
      <c r="G19" s="1" t="s">
        <v>130</v>
      </c>
      <c r="H19" s="1" t="s">
        <v>131</v>
      </c>
      <c r="I19" s="1" t="s">
        <v>245</v>
      </c>
      <c r="J19" s="1" t="s">
        <v>29</v>
      </c>
      <c r="K19" s="1" t="s">
        <v>246</v>
      </c>
      <c r="L19" s="1" t="s">
        <v>246</v>
      </c>
      <c r="M19" s="1" t="s">
        <v>134</v>
      </c>
      <c r="N19" s="1" t="s">
        <v>134</v>
      </c>
      <c r="O19" s="1" t="s">
        <v>135</v>
      </c>
      <c r="P19" s="1" t="s">
        <v>136</v>
      </c>
      <c r="Q19" s="1" t="s">
        <v>247</v>
      </c>
      <c r="R19" s="1" t="s">
        <v>138</v>
      </c>
      <c r="S19" s="1" t="s">
        <v>139</v>
      </c>
      <c r="T19" s="1" t="s">
        <v>140</v>
      </c>
    </row>
    <row r="20" s="1" customFormat="1" spans="1:20">
      <c r="A20" s="3">
        <v>16506806979</v>
      </c>
      <c r="B20" s="1" t="s">
        <v>248</v>
      </c>
      <c r="C20" s="1" t="s">
        <v>249</v>
      </c>
      <c r="D20" s="1" t="s">
        <v>250</v>
      </c>
      <c r="E20" s="1" t="s">
        <v>251</v>
      </c>
      <c r="F20" s="1" t="s">
        <v>126</v>
      </c>
      <c r="G20" s="1" t="s">
        <v>130</v>
      </c>
      <c r="H20" s="1" t="s">
        <v>131</v>
      </c>
      <c r="I20" s="1" t="s">
        <v>252</v>
      </c>
      <c r="J20" s="1" t="s">
        <v>29</v>
      </c>
      <c r="K20" s="1" t="s">
        <v>253</v>
      </c>
      <c r="L20" s="1" t="s">
        <v>253</v>
      </c>
      <c r="M20" s="1" t="s">
        <v>134</v>
      </c>
      <c r="N20" s="1" t="s">
        <v>134</v>
      </c>
      <c r="O20" s="1" t="s">
        <v>135</v>
      </c>
      <c r="P20" s="1" t="s">
        <v>136</v>
      </c>
      <c r="Q20" s="1" t="s">
        <v>254</v>
      </c>
      <c r="R20" s="1" t="s">
        <v>138</v>
      </c>
      <c r="S20" s="1" t="s">
        <v>139</v>
      </c>
      <c r="T20" s="1" t="s">
        <v>140</v>
      </c>
    </row>
    <row r="21" s="1" customFormat="1" spans="1:20">
      <c r="A21" s="3">
        <v>16460406044</v>
      </c>
      <c r="B21" s="1" t="s">
        <v>255</v>
      </c>
      <c r="C21" s="1" t="s">
        <v>256</v>
      </c>
      <c r="D21" s="1" t="s">
        <v>257</v>
      </c>
      <c r="E21" s="1" t="s">
        <v>258</v>
      </c>
      <c r="F21" s="1" t="s">
        <v>126</v>
      </c>
      <c r="G21" s="1" t="s">
        <v>130</v>
      </c>
      <c r="H21" s="1" t="s">
        <v>131</v>
      </c>
      <c r="I21" s="1" t="s">
        <v>259</v>
      </c>
      <c r="J21" s="1" t="s">
        <v>29</v>
      </c>
      <c r="K21" s="1" t="s">
        <v>260</v>
      </c>
      <c r="L21" s="1" t="s">
        <v>260</v>
      </c>
      <c r="M21" s="1" t="s">
        <v>134</v>
      </c>
      <c r="N21" s="1" t="s">
        <v>134</v>
      </c>
      <c r="O21" s="1" t="s">
        <v>135</v>
      </c>
      <c r="P21" s="1" t="s">
        <v>136</v>
      </c>
      <c r="Q21" s="1" t="s">
        <v>261</v>
      </c>
      <c r="R21" s="1" t="s">
        <v>138</v>
      </c>
      <c r="S21" s="1" t="s">
        <v>139</v>
      </c>
      <c r="T21" s="1" t="s">
        <v>140</v>
      </c>
    </row>
    <row r="22" s="1" customFormat="1" spans="1:20">
      <c r="A22" s="3">
        <v>16423467216</v>
      </c>
      <c r="B22" s="1" t="s">
        <v>262</v>
      </c>
      <c r="C22" s="1" t="s">
        <v>263</v>
      </c>
      <c r="D22" s="1" t="s">
        <v>264</v>
      </c>
      <c r="E22" s="1" t="s">
        <v>265</v>
      </c>
      <c r="F22" s="1" t="s">
        <v>159</v>
      </c>
      <c r="G22" s="1" t="s">
        <v>130</v>
      </c>
      <c r="H22" s="1" t="s">
        <v>131</v>
      </c>
      <c r="I22" s="1" t="s">
        <v>266</v>
      </c>
      <c r="J22" s="1" t="s">
        <v>29</v>
      </c>
      <c r="K22" s="1" t="s">
        <v>267</v>
      </c>
      <c r="L22" s="1" t="s">
        <v>267</v>
      </c>
      <c r="M22" s="1" t="s">
        <v>134</v>
      </c>
      <c r="N22" s="1" t="s">
        <v>134</v>
      </c>
      <c r="O22" s="1" t="s">
        <v>135</v>
      </c>
      <c r="P22" s="1" t="s">
        <v>136</v>
      </c>
      <c r="Q22" s="1" t="s">
        <v>268</v>
      </c>
      <c r="R22" s="1" t="s">
        <v>138</v>
      </c>
      <c r="S22" s="1" t="s">
        <v>139</v>
      </c>
      <c r="T22" s="1" t="s">
        <v>140</v>
      </c>
    </row>
    <row r="23" s="1" customFormat="1" spans="1:20">
      <c r="A23" s="3">
        <v>16420399825</v>
      </c>
      <c r="B23" s="1" t="s">
        <v>262</v>
      </c>
      <c r="C23" s="1" t="s">
        <v>269</v>
      </c>
      <c r="D23" s="1" t="s">
        <v>270</v>
      </c>
      <c r="E23" s="1" t="s">
        <v>271</v>
      </c>
      <c r="F23" s="1" t="s">
        <v>272</v>
      </c>
      <c r="G23" s="1" t="s">
        <v>130</v>
      </c>
      <c r="H23" s="1" t="s">
        <v>131</v>
      </c>
      <c r="I23" s="1" t="s">
        <v>273</v>
      </c>
      <c r="J23" s="1" t="s">
        <v>29</v>
      </c>
      <c r="K23" s="1" t="s">
        <v>274</v>
      </c>
      <c r="L23" s="1" t="s">
        <v>274</v>
      </c>
      <c r="M23" s="1" t="s">
        <v>134</v>
      </c>
      <c r="N23" s="1" t="s">
        <v>134</v>
      </c>
      <c r="O23" s="1" t="s">
        <v>135</v>
      </c>
      <c r="P23" s="1" t="s">
        <v>136</v>
      </c>
      <c r="Q23" s="1" t="s">
        <v>275</v>
      </c>
      <c r="R23" s="1" t="s">
        <v>138</v>
      </c>
      <c r="S23" s="1" t="s">
        <v>139</v>
      </c>
      <c r="T23" s="1" t="s">
        <v>140</v>
      </c>
    </row>
    <row r="24" s="1" customFormat="1" spans="1:20">
      <c r="A24" s="3">
        <v>16400518063</v>
      </c>
      <c r="B24" s="1" t="s">
        <v>276</v>
      </c>
      <c r="C24" s="1" t="s">
        <v>277</v>
      </c>
      <c r="D24" s="1" t="s">
        <v>278</v>
      </c>
      <c r="E24" s="1" t="s">
        <v>279</v>
      </c>
      <c r="F24" s="1" t="s">
        <v>208</v>
      </c>
      <c r="G24" s="1" t="s">
        <v>130</v>
      </c>
      <c r="H24" s="1" t="s">
        <v>131</v>
      </c>
      <c r="I24" s="1" t="s">
        <v>280</v>
      </c>
      <c r="J24" s="1" t="s">
        <v>29</v>
      </c>
      <c r="K24" s="1" t="s">
        <v>281</v>
      </c>
      <c r="L24" s="1" t="s">
        <v>281</v>
      </c>
      <c r="M24" s="1" t="s">
        <v>134</v>
      </c>
      <c r="N24" s="1" t="s">
        <v>134</v>
      </c>
      <c r="O24" s="1" t="s">
        <v>135</v>
      </c>
      <c r="P24" s="1" t="s">
        <v>136</v>
      </c>
      <c r="Q24" s="1" t="s">
        <v>282</v>
      </c>
      <c r="R24" s="1" t="s">
        <v>138</v>
      </c>
      <c r="S24" s="1" t="s">
        <v>139</v>
      </c>
      <c r="T24" s="1" t="s">
        <v>140</v>
      </c>
    </row>
    <row r="25" s="1" customFormat="1" spans="1:20">
      <c r="A25" s="3">
        <v>16342374900</v>
      </c>
      <c r="B25" s="1" t="s">
        <v>283</v>
      </c>
      <c r="C25" s="1" t="s">
        <v>284</v>
      </c>
      <c r="D25" s="1" t="s">
        <v>285</v>
      </c>
      <c r="E25" s="1" t="s">
        <v>286</v>
      </c>
      <c r="F25" s="1" t="s">
        <v>126</v>
      </c>
      <c r="G25" s="1" t="s">
        <v>130</v>
      </c>
      <c r="H25" s="1" t="s">
        <v>131</v>
      </c>
      <c r="I25" s="1" t="s">
        <v>287</v>
      </c>
      <c r="J25" s="1" t="s">
        <v>29</v>
      </c>
      <c r="K25" s="1" t="s">
        <v>288</v>
      </c>
      <c r="L25" s="1" t="s">
        <v>288</v>
      </c>
      <c r="M25" s="1" t="s">
        <v>134</v>
      </c>
      <c r="N25" s="1" t="s">
        <v>134</v>
      </c>
      <c r="O25" s="1" t="s">
        <v>135</v>
      </c>
      <c r="P25" s="1" t="s">
        <v>136</v>
      </c>
      <c r="Q25" s="1" t="s">
        <v>289</v>
      </c>
      <c r="R25" s="1" t="s">
        <v>138</v>
      </c>
      <c r="S25" s="1" t="s">
        <v>139</v>
      </c>
      <c r="T25" s="1" t="s">
        <v>140</v>
      </c>
    </row>
    <row r="26" s="1" customFormat="1" spans="1:20">
      <c r="A26" s="3">
        <v>16329881476</v>
      </c>
      <c r="B26" s="1" t="s">
        <v>290</v>
      </c>
      <c r="C26" s="1" t="s">
        <v>291</v>
      </c>
      <c r="D26" s="1" t="s">
        <v>292</v>
      </c>
      <c r="E26" s="1" t="s">
        <v>293</v>
      </c>
      <c r="F26" s="1" t="s">
        <v>208</v>
      </c>
      <c r="G26" s="1" t="s">
        <v>130</v>
      </c>
      <c r="H26" s="1" t="s">
        <v>131</v>
      </c>
      <c r="I26" s="1" t="s">
        <v>294</v>
      </c>
      <c r="J26" s="1" t="s">
        <v>29</v>
      </c>
      <c r="K26" s="1" t="s">
        <v>295</v>
      </c>
      <c r="L26" s="1" t="s">
        <v>295</v>
      </c>
      <c r="M26" s="1" t="s">
        <v>134</v>
      </c>
      <c r="N26" s="1" t="s">
        <v>134</v>
      </c>
      <c r="O26" s="1" t="s">
        <v>135</v>
      </c>
      <c r="P26" s="1" t="s">
        <v>136</v>
      </c>
      <c r="Q26" s="1" t="s">
        <v>296</v>
      </c>
      <c r="R26" s="1" t="s">
        <v>138</v>
      </c>
      <c r="S26" s="1" t="s">
        <v>139</v>
      </c>
      <c r="T26" s="1" t="s">
        <v>140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2021-10-27T02:14:24Z</dcterms:created>
  <dcterms:modified xsi:type="dcterms:W3CDTF">2021-10-27T02:19:37Z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F112681A2651474E885879CCA25875B7</vt:lpwstr>
  </property>
  <property fmtid="{D5CDD505-2E9C-101B-9397-08002B2CF9AE}" pid="3" name="KSOProductBuildVer">
    <vt:lpwstr>2052-11.1.0.10938</vt:lpwstr>
  </property>
</Properties>
</file>