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对账!$1:$65</definedName>
  </definedNames>
  <calcPr calcId="144525"/>
</workbook>
</file>

<file path=xl/sharedStrings.xml><?xml version="1.0" encoding="utf-8"?>
<sst xmlns="http://schemas.openxmlformats.org/spreadsheetml/2006/main" count="1744" uniqueCount="458">
  <si>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</si>
  <si>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</si>
  <si>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</si>
  <si>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</si>
  <si>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</si>
  <si>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</si>
  <si>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</si>
  <si>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</si>
  <si>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</si>
  <si>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</si>
  <si>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</si>
  <si>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</si>
  <si>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</si>
  <si>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</si>
  <si>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</si>
  <si>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</si>
  <si>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</si>
  <si>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</si>
  <si>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</si>
  <si>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</si>
  <si>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</si>
  <si>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</si>
  <si>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</si>
  <si>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</si>
  <si>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</si>
  <si>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</si>
  <si>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</si>
  <si>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[南昌]城市便捷酒店(南昌江西师范大学店)(68345395)</t>
  </si>
  <si>
    <t>标准大床房&lt;2人入住&gt;</t>
  </si>
  <si>
    <t>CNY</t>
  </si>
  <si>
    <t>吴锦添</t>
  </si>
  <si>
    <t>CA13744211028CNY</t>
  </si>
  <si>
    <t>未提现</t>
  </si>
  <si>
    <t>携程开票</t>
  </si>
  <si>
    <t>R_0791011_2054232</t>
  </si>
  <si>
    <t>[高雄]高雄河堤国际商旅(The Riverside Hotel - International)(80941636)</t>
  </si>
  <si>
    <t>商务双床房(无窗)&lt;2人入住&gt;&lt;早餐&gt;</t>
  </si>
  <si>
    <t>LUO/BI-FONG</t>
  </si>
  <si>
    <t>[高雄]高雄窝饭店(Wo Hotel)(80941601)</t>
  </si>
  <si>
    <t>豪华客房&lt;2人入住&gt;&lt;早餐&gt;</t>
  </si>
  <si>
    <t>cheng/shihchun,cheng/shihchun</t>
  </si>
  <si>
    <t>EXP-1839219678</t>
  </si>
  <si>
    <t>[深圳]维也纳酒店(深圳洪湖店)(68337455)</t>
  </si>
  <si>
    <t>谢陶</t>
  </si>
  <si>
    <t>[高雄]康桥大饭店(高雄站前馆)(Kindness Hotel (Kaohsiung Station))(80942320)</t>
  </si>
  <si>
    <t>商务双人房&lt;2人入住&gt;&lt;早餐&gt;</t>
  </si>
  <si>
    <t>Lu/Chun-Lin</t>
  </si>
  <si>
    <t>OK</t>
  </si>
  <si>
    <t>[香港]香港帝都酒店(Royal Park Hotel)(80247072)</t>
  </si>
  <si>
    <t>豪华客房&lt;2人入住&gt;</t>
  </si>
  <si>
    <t>Law/Yiu Lam Kenneth</t>
  </si>
  <si>
    <t>按名字</t>
  </si>
  <si>
    <t>[上海]全季酒店(上海凯旋路店)(76446158)</t>
  </si>
  <si>
    <t>双床房&lt;2人入住&gt;</t>
  </si>
  <si>
    <t>林逸天</t>
  </si>
  <si>
    <t>R9000269066603778001</t>
  </si>
  <si>
    <t>[长沙]维也纳国际酒店(长沙高铁南站体育新城店 )(80251149)</t>
  </si>
  <si>
    <t>高级大床房&lt;2人入住&gt;&lt;早餐&gt;</t>
  </si>
  <si>
    <t>马颖</t>
  </si>
  <si>
    <t>[台中]薆悦酒店(台中馆)(Inhouse Hotel Taichung)(80941408)</t>
  </si>
  <si>
    <t>精品大床房&lt;2人入住&gt;</t>
  </si>
  <si>
    <t>PI/KOYUEH</t>
  </si>
  <si>
    <t>[上海]汉庭酒店(上海虹桥机场沪青平公路店)(68605289)</t>
  </si>
  <si>
    <t>朱佳敏</t>
  </si>
  <si>
    <t>R2011055066674826001</t>
  </si>
  <si>
    <t>大床房&lt;2人入住&gt;</t>
  </si>
  <si>
    <t>费啸天</t>
  </si>
  <si>
    <t>R2011055066675231001</t>
  </si>
  <si>
    <t>[泊头]尚客优快捷酒店(泊头永安大街店)(80246066)</t>
  </si>
  <si>
    <t>尊享大床房&lt;2人入住&gt;</t>
  </si>
  <si>
    <t>方勇建</t>
  </si>
  <si>
    <t>(THK)YD00918211011193043988;</t>
  </si>
  <si>
    <t>[中山]城市便捷酒店(中山沙溪星宝时代广场店)(68323380)</t>
  </si>
  <si>
    <t>特惠房&lt;2人入住&gt;</t>
  </si>
  <si>
    <t>龙梓莹</t>
  </si>
  <si>
    <t>R_0760003_2921103</t>
  </si>
  <si>
    <t>[台中]天阁酒店(台中馆)(Tango Hotel Taichung)(80942068)</t>
  </si>
  <si>
    <t>天豪大床房&lt;2人入住&gt;&lt;早餐&gt;</t>
  </si>
  <si>
    <t>LIU/CHUNGCHIEN</t>
  </si>
  <si>
    <t>[平乐]维也纳酒店(平乐汽车站店)(68323208)</t>
  </si>
  <si>
    <t>胡允海</t>
  </si>
  <si>
    <t>取消</t>
  </si>
  <si>
    <t>[佛山]维也纳智好酒店(佛山三水万达店)(68323823)</t>
  </si>
  <si>
    <t>高级大床房&lt;2人入住&gt;</t>
  </si>
  <si>
    <t>林望基</t>
  </si>
  <si>
    <t>[北京]锦江之星(北京酒仙桥店)(80895667)</t>
  </si>
  <si>
    <t>特价大小双床房&lt;2人入住&gt;&lt;早餐&gt;</t>
  </si>
  <si>
    <t>胡昕亮</t>
  </si>
  <si>
    <t>[太仓]维也纳国际酒店(江苏太仓南站南洋广场店)(68340873)</t>
  </si>
  <si>
    <t>马平</t>
  </si>
  <si>
    <t>[广州]维也纳国际酒店(广州机场路黄石店)(68323889)</t>
  </si>
  <si>
    <t>豪华大床房&lt;2人入住&gt;</t>
  </si>
  <si>
    <t>祝云龙</t>
  </si>
  <si>
    <t>[鞍山]白玉兰酒店(鞍山万象汇火车站店)(80896601)</t>
  </si>
  <si>
    <t>静雅双床房&lt;2人入住&gt;&lt;早餐&gt;</t>
  </si>
  <si>
    <t>李雯</t>
  </si>
  <si>
    <t>天豪大床房&lt;2人入住&gt;</t>
  </si>
  <si>
    <t>LIN/KUNCHING</t>
  </si>
  <si>
    <t>[汕头]7天连锁酒店(汕头高铁站珠江路美食街店)(80248021)</t>
  </si>
  <si>
    <t>经济房(无窗)&lt;2人入住&gt;</t>
  </si>
  <si>
    <t>纪瀚羽</t>
  </si>
  <si>
    <t>[贵阳]白玉兰酒店（贵阳喷水池商业中心地铁站店）(80248354)</t>
  </si>
  <si>
    <t>轻雅大床房&lt;2人入住&gt;</t>
  </si>
  <si>
    <t>顾卓高</t>
  </si>
  <si>
    <t>[广安]维也纳酒店(广安南站店)(68351398)</t>
  </si>
  <si>
    <t>张和平</t>
  </si>
  <si>
    <t>[大竹]维也纳国际酒店(大竹金利美广场店)(68374977)</t>
  </si>
  <si>
    <t>标准大床房&lt;2人入住&gt;&lt;早餐&gt;</t>
  </si>
  <si>
    <t>陈艺斌</t>
  </si>
  <si>
    <t>[常州]维也纳酒店(常州湖塘吾悦广场店)(68322803)</t>
  </si>
  <si>
    <t>高级双床房&lt;2人入住&gt;&lt;早餐&gt;</t>
  </si>
  <si>
    <t>杨昆玉,王艳红,王正华</t>
  </si>
  <si>
    <t>[焦作]白玉兰酒店(焦作远大时代购物中心店)(80896431)</t>
  </si>
  <si>
    <t>李锋</t>
  </si>
  <si>
    <t>[昆明]维也纳国际酒店（昆明滇池国际会展中心海伦广场店）(68348548)</t>
  </si>
  <si>
    <t>葛春风,韦红卫</t>
  </si>
  <si>
    <t>[长沙]维也纳国际酒店(长沙湘府路大桥省政府店)(68348491)</t>
  </si>
  <si>
    <t>豪华大床房&lt;2人入住&gt;&lt;早餐&gt;</t>
  </si>
  <si>
    <t>陈喻</t>
  </si>
  <si>
    <t>[天津]维也纳酒店(天津滨海新区海洋高新区店)(80896520)</t>
  </si>
  <si>
    <t>杨润涛</t>
  </si>
  <si>
    <t>[灵山]维也纳酒店(灵山地王国际店)(68337376)</t>
  </si>
  <si>
    <t>罗平洁</t>
  </si>
  <si>
    <t>[嘉兴]维也纳国际酒店（嘉兴南湖万达广场店）(68341271)</t>
  </si>
  <si>
    <t>鹿现栋</t>
  </si>
  <si>
    <t>[杭州]维也纳3好酒店(杭州火车城站店)(80895864)</t>
  </si>
  <si>
    <t>杨星新</t>
  </si>
  <si>
    <t>[霍山]维也纳3好酒店(霍山店)(68347135)</t>
  </si>
  <si>
    <t>商务大床房&lt;2人入住&gt;&lt;早餐&gt;</t>
  </si>
  <si>
    <t>汪彬</t>
  </si>
  <si>
    <t>[南昌]维也纳酒店（南昌西站国博地铁站店）(80895607)</t>
  </si>
  <si>
    <t>飞飞</t>
  </si>
  <si>
    <t>[威海]维也纳酒店(威海幸福门店)(68324050)</t>
  </si>
  <si>
    <t>王政</t>
  </si>
  <si>
    <t>标准客房&lt;2人入住&gt;&lt;早餐&gt;</t>
  </si>
  <si>
    <t>SU/MEI HUA,SU/MEI HUA</t>
  </si>
  <si>
    <t>EXP-1842374838</t>
  </si>
  <si>
    <t>EXP-1842377459</t>
  </si>
  <si>
    <t>[香港]悦品酒店(荃湾店)(Hotel COZi Oasis)(80243687)</t>
  </si>
  <si>
    <t>高级悦品客房&lt;2人入住&gt;</t>
  </si>
  <si>
    <t>CHAN/LAI SHAN</t>
  </si>
  <si>
    <t>[南宁]维也纳国际酒店(南宁火车站北湖万象城店)(68326414)</t>
  </si>
  <si>
    <t>影音大床房&lt;2人入住&gt;</t>
  </si>
  <si>
    <t>申海瑞</t>
  </si>
  <si>
    <t>[null](80243635)</t>
  </si>
  <si>
    <t>[香港]香港丽豪酒店(Regal Riverside Hotel)(76256393)</t>
  </si>
  <si>
    <t>标准客房&lt;2人入住&gt;</t>
  </si>
  <si>
    <t>Chiu/Lok Yi</t>
  </si>
  <si>
    <t>[香港]香港弥敦酒店(Nathan Hotel)(80247367)</t>
  </si>
  <si>
    <t>卓智大床房&lt;2人入住&gt;</t>
  </si>
  <si>
    <t>shum/ka ho</t>
  </si>
  <si>
    <t>[苏州]尚客优酒店(江苏苏州工业园区胜浦镇兴浦路店)(80248951)</t>
  </si>
  <si>
    <t>商务大床房&lt;2人入住&gt;</t>
  </si>
  <si>
    <t>张显强</t>
  </si>
  <si>
    <t>[香港]香港逸东酒店(Eaton HK)(76478799)</t>
  </si>
  <si>
    <t>逸·雅大床房&lt;2人入住&gt;</t>
  </si>
  <si>
    <t>Lin/kei man</t>
  </si>
  <si>
    <t>韩源宝</t>
  </si>
  <si>
    <t>Chen/Yong cong</t>
  </si>
  <si>
    <t>Wu/Sze man</t>
  </si>
  <si>
    <t>[慈溪]格林豪泰商务酒店(慈溪周巷店)(68610396)</t>
  </si>
  <si>
    <t>高级双床房&lt;2人入住&gt;</t>
  </si>
  <si>
    <t>董国平</t>
  </si>
  <si>
    <t>(GRT)72025486;</t>
  </si>
  <si>
    <t>Lee/Yin Tung</t>
  </si>
  <si>
    <t>Ng/Tin Lok</t>
  </si>
  <si>
    <t>ma/vibeke ritchie hoi yee</t>
  </si>
  <si>
    <t>[北京]北京昆泰嘉华酒店(76296635)</t>
  </si>
  <si>
    <t>豪华大床间&lt;2人入住&gt;</t>
  </si>
  <si>
    <t>刘金亮</t>
  </si>
  <si>
    <t>[null](80243532)</t>
  </si>
  <si>
    <t>[高雄]天艺商旅(SKYONE HOTEL)(80942062)</t>
  </si>
  <si>
    <t>标准双人房(无窗)&lt;2人入住&gt;</t>
  </si>
  <si>
    <t>ting/chihchung</t>
  </si>
  <si>
    <t>[null](80249004)</t>
  </si>
  <si>
    <t>[天津]IU酒店(天津富民桥店)(80244447)</t>
  </si>
  <si>
    <t>小U舒适大床房&lt;2人入住&gt;</t>
  </si>
  <si>
    <t>段钊宁</t>
  </si>
  <si>
    <t>[香港]香港港岛海逸君绰酒店(Harbour Grand Hong Kong)(77148609)</t>
  </si>
  <si>
    <t>高级海景客房&lt;2人入住&gt;</t>
  </si>
  <si>
    <t>CHAN/WAN YAN</t>
  </si>
  <si>
    <t>[香港]M1酒店(M1 Hotel)(77151759)</t>
  </si>
  <si>
    <t>豪华房&lt;2人入住&gt;</t>
  </si>
  <si>
    <t>tam/wai lung</t>
  </si>
  <si>
    <t>赔款</t>
  </si>
  <si>
    <t>[徐州]格林豪泰(徐州高铁站前广场振兴大道店)(60184180)</t>
  </si>
  <si>
    <t>闫磊</t>
  </si>
  <si>
    <t>[深圳]深圳前岸国际酒店(60184180)</t>
  </si>
  <si>
    <t>宋婷</t>
  </si>
  <si>
    <t>，</t>
  </si>
  <si>
    <t xml:space="preserve"> 本期扣款91.5元</t>
  </si>
  <si>
    <t>本期扣款296元</t>
  </si>
  <si>
    <t>A211028100054481</t>
  </si>
  <si>
    <t>A211028100118481</t>
  </si>
  <si>
    <t>A211028100147481</t>
  </si>
  <si>
    <t>总计：17747.91元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</si>
  <si>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</si>
  <si>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</si>
  <si>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</si>
  <si>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</si>
  <si>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</si>
  <si>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</si>
  <si>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</si>
  <si>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</si>
  <si>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</si>
  <si>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</si>
  <si>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</si>
  <si>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</si>
  <si>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</si>
  <si>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</si>
  <si>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</si>
  <si>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</si>
  <si>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</si>
  <si>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2021-10-12</t>
  </si>
  <si>
    <t>2276405</t>
  </si>
  <si>
    <t>M1酒店</t>
  </si>
  <si>
    <t>tam wai lung</t>
  </si>
  <si>
    <t>2021-10-13</t>
  </si>
  <si>
    <t>退房日月结</t>
  </si>
  <si>
    <t>232.00</t>
  </si>
  <si>
    <t>RMB</t>
  </si>
  <si>
    <t>0</t>
  </si>
  <si>
    <t>0.00</t>
  </si>
  <si>
    <t>携程汇登国内直连</t>
  </si>
  <si>
    <t>2021-10-12 22:24:06</t>
  </si>
  <si>
    <t>否</t>
  </si>
  <si>
    <t>广州汇登信息科技有限公司</t>
  </si>
  <si>
    <t>直连</t>
  </si>
  <si>
    <t>2276359</t>
  </si>
  <si>
    <t>香港港岛海逸君绰酒店</t>
  </si>
  <si>
    <t>CHAN WAN YAN</t>
  </si>
  <si>
    <t>649.00</t>
  </si>
  <si>
    <t>2021-10-12 20:49:00</t>
  </si>
  <si>
    <t>2276358</t>
  </si>
  <si>
    <t>IU酒店(天津富民桥店)</t>
  </si>
  <si>
    <t>180.00</t>
  </si>
  <si>
    <t>2021-10-12 20:45:44</t>
  </si>
  <si>
    <t>2276332</t>
  </si>
  <si>
    <t>格林豪泰酒店(丹阳界牌店)</t>
  </si>
  <si>
    <t>赵福龙</t>
  </si>
  <si>
    <t>149.00</t>
  </si>
  <si>
    <t>2021-10-12 19:55:27</t>
  </si>
  <si>
    <t>2276325</t>
  </si>
  <si>
    <t>天艺商旅</t>
  </si>
  <si>
    <t>ting chihchung</t>
  </si>
  <si>
    <t>147.00</t>
  </si>
  <si>
    <t>2021-10-12 19:39:50</t>
  </si>
  <si>
    <t>2276274</t>
  </si>
  <si>
    <t>香港维港湾酒店</t>
  </si>
  <si>
    <t>TSANG SIU MEI,KWAN SIK LIM</t>
  </si>
  <si>
    <t>271.00</t>
  </si>
  <si>
    <t>2021-10-12 18:05:53</t>
  </si>
  <si>
    <t>2276273</t>
  </si>
  <si>
    <t>北京昆泰嘉华酒店</t>
  </si>
  <si>
    <t>789.00</t>
  </si>
  <si>
    <t>2021-10-12 18:03:38</t>
  </si>
  <si>
    <t>2276267</t>
  </si>
  <si>
    <t>香港丽豪酒店</t>
  </si>
  <si>
    <t>ma vibeke ritchie hoi yee</t>
  </si>
  <si>
    <t>348.00</t>
  </si>
  <si>
    <t>2021-10-12 17:49:41</t>
  </si>
  <si>
    <t>2276265</t>
  </si>
  <si>
    <t>香港弥敦酒店</t>
  </si>
  <si>
    <t>Ng Tin Lok</t>
  </si>
  <si>
    <t>320.00</t>
  </si>
  <si>
    <t>2021-10-12 17:42:36</t>
  </si>
  <si>
    <t>2276262</t>
  </si>
  <si>
    <t>香港逸东酒店</t>
  </si>
  <si>
    <t>Lee Yin Tung</t>
  </si>
  <si>
    <t>360.00</t>
  </si>
  <si>
    <t>2021-10-12 17:38:33</t>
  </si>
  <si>
    <t>2276239</t>
  </si>
  <si>
    <t>格林豪泰商务酒店(慈溪周巷店)</t>
  </si>
  <si>
    <t>191.00</t>
  </si>
  <si>
    <t>2021-10-12 16:45:50</t>
  </si>
  <si>
    <t>2276235</t>
  </si>
  <si>
    <t>Wu Sze man</t>
  </si>
  <si>
    <t>2021-10-12 16:37:43</t>
  </si>
  <si>
    <t>2276233</t>
  </si>
  <si>
    <t>Chen Yong cong</t>
  </si>
  <si>
    <t>2021-10-12 16:32:18</t>
  </si>
  <si>
    <t>2276224</t>
  </si>
  <si>
    <t>尚客优酒店(江苏苏州工业园区胜浦镇兴浦路店)</t>
  </si>
  <si>
    <t>186.00</t>
  </si>
  <si>
    <t>2021-10-12 16:18:17</t>
  </si>
  <si>
    <t>2276223</t>
  </si>
  <si>
    <t>Lin kei man</t>
  </si>
  <si>
    <t>336.00</t>
  </si>
  <si>
    <t>2021-10-12 16:13:14</t>
  </si>
  <si>
    <t>2276213</t>
  </si>
  <si>
    <t>英皇骏景酒店</t>
  </si>
  <si>
    <t>LO CHI HO</t>
  </si>
  <si>
    <t>281.00</t>
  </si>
  <si>
    <t>2021-10-12 15:50:11</t>
  </si>
  <si>
    <t>2276204</t>
  </si>
  <si>
    <t>2021-10-12 15:22:20</t>
  </si>
  <si>
    <t>2276198</t>
  </si>
  <si>
    <t>shum ka ho</t>
  </si>
  <si>
    <t>2021-10-12 15:17:10</t>
  </si>
  <si>
    <t>2276189</t>
  </si>
  <si>
    <t>Chiu Lok Yi</t>
  </si>
  <si>
    <t>2021-10-12 15:05:37</t>
  </si>
  <si>
    <t>2276114</t>
  </si>
  <si>
    <t>Li Kwan chak</t>
  </si>
  <si>
    <t>2021-10-12 12:28:16</t>
  </si>
  <si>
    <t>2276097</t>
  </si>
  <si>
    <t>维也纳国际酒店(南宁火车站北湖万象城店)</t>
  </si>
  <si>
    <t>303.00</t>
  </si>
  <si>
    <t>2021-10-12 11:33:53</t>
  </si>
  <si>
    <t>2276083</t>
  </si>
  <si>
    <t>悦品酒店(荃湾店)</t>
  </si>
  <si>
    <t>CHAN LAI SHAN</t>
  </si>
  <si>
    <t>213.00</t>
  </si>
  <si>
    <t>2021-10-12 10:55:21</t>
  </si>
  <si>
    <t>2276047</t>
  </si>
  <si>
    <t>高雄窝饭店</t>
  </si>
  <si>
    <t>SU MEI HUA,SU MEI HUA</t>
  </si>
  <si>
    <t>306.00</t>
  </si>
  <si>
    <t>2021-10-12 09:02:14</t>
  </si>
  <si>
    <t>2276046</t>
  </si>
  <si>
    <t>2021-10-12 08:55:39</t>
  </si>
  <si>
    <t>2276015</t>
  </si>
  <si>
    <t>维也纳酒店(威海幸福门店)</t>
  </si>
  <si>
    <t>218.00</t>
  </si>
  <si>
    <t>2021-10-12 07:37:23</t>
  </si>
  <si>
    <t>2276012</t>
  </si>
  <si>
    <t>维也纳酒店（南昌西站国博地铁站店）</t>
  </si>
  <si>
    <t>--</t>
  </si>
  <si>
    <t>2276002</t>
  </si>
  <si>
    <t>维也纳3好酒店(杭州火车城站店)</t>
  </si>
  <si>
    <t>226.00</t>
  </si>
  <si>
    <t>2021-10-12 07:09:39</t>
  </si>
  <si>
    <t>2275996</t>
  </si>
  <si>
    <t>维也纳国际酒店（嘉兴南湖万达广场店）</t>
  </si>
  <si>
    <t>254.00</t>
  </si>
  <si>
    <t>2021-10-12 06:46:06</t>
  </si>
  <si>
    <t>2275994</t>
  </si>
  <si>
    <t>维也纳酒店(灵山地王国际店)</t>
  </si>
  <si>
    <t>184.00</t>
  </si>
  <si>
    <t>2021-10-12 06:45:59</t>
  </si>
  <si>
    <t>2275986</t>
  </si>
  <si>
    <t>维也纳酒店(天津滨海新区海洋高新区店)</t>
  </si>
  <si>
    <t>2021-10-12 06:24:07</t>
  </si>
  <si>
    <t>2275985</t>
  </si>
  <si>
    <t>维也纳国际酒店(长沙湘府路大桥省政府店)</t>
  </si>
  <si>
    <t>292.00</t>
  </si>
  <si>
    <t>2021-10-12 06:21:34</t>
  </si>
  <si>
    <t>2275983</t>
  </si>
  <si>
    <t>维也纳国际酒店（昆明滇池国际会展中心海伦广场店）</t>
  </si>
  <si>
    <t>616.00</t>
  </si>
  <si>
    <t>2021-10-12 06:04:43</t>
  </si>
  <si>
    <t>2275972</t>
  </si>
  <si>
    <t>白玉兰酒店(焦作远大时代购物中心店)</t>
  </si>
  <si>
    <t>2021-10-12 05:12:11</t>
  </si>
  <si>
    <t>2275950</t>
  </si>
  <si>
    <t>维也纳3好酒店(常州湖塘吾悦广场店)</t>
  </si>
  <si>
    <t>813.00</t>
  </si>
  <si>
    <t>2021-10-12 02:53:58</t>
  </si>
  <si>
    <t>2275949</t>
  </si>
  <si>
    <t>维也纳国际酒店（大竹金利美广场店）</t>
  </si>
  <si>
    <t>271.98</t>
  </si>
  <si>
    <t>2021-10-12 02:50:10</t>
  </si>
  <si>
    <t>2275938</t>
  </si>
  <si>
    <t>维也纳酒店(广安南站店)</t>
  </si>
  <si>
    <t>209.00</t>
  </si>
  <si>
    <t>2021-10-12 02:11:18</t>
  </si>
  <si>
    <t>2275934</t>
  </si>
  <si>
    <t>白玉兰贵阳喷水池商业中心地铁站酒店</t>
  </si>
  <si>
    <t>235.00</t>
  </si>
  <si>
    <t>2021-10-12 01:44:01</t>
  </si>
  <si>
    <t>2275929</t>
  </si>
  <si>
    <t>7天连锁酒店（汕头珠江路美食街店）</t>
  </si>
  <si>
    <t>120.51</t>
  </si>
  <si>
    <t>2021-10-12 01:22:29</t>
  </si>
  <si>
    <t>2275920</t>
  </si>
  <si>
    <t>天阁酒店(台中馆)</t>
  </si>
  <si>
    <t>LIN KUNCHING</t>
  </si>
  <si>
    <t>409.34</t>
  </si>
  <si>
    <t>2021-10-12 00:52:15</t>
  </si>
  <si>
    <t>2275917</t>
  </si>
  <si>
    <t>白玉兰酒店(鞍山万象汇火车站店)</t>
  </si>
  <si>
    <t>210.00</t>
  </si>
  <si>
    <t>2021-10-12 00:45:57</t>
  </si>
  <si>
    <t>2275916</t>
  </si>
  <si>
    <t>维也纳国际酒店(广州机场路黄石店)</t>
  </si>
  <si>
    <t>2021-10-12 00:44:20</t>
  </si>
  <si>
    <t>2275896</t>
  </si>
  <si>
    <t>锦江之星(北京酒仙桥店)</t>
  </si>
  <si>
    <t>391.00</t>
  </si>
  <si>
    <t>2021-10-12 00:18:42</t>
  </si>
  <si>
    <t>2275892</t>
  </si>
  <si>
    <t>维也纳智好酒店(佛山三水万达店</t>
  </si>
  <si>
    <t>2021-10-12 00:12:15</t>
  </si>
  <si>
    <t>2021-10-11</t>
  </si>
  <si>
    <t>2275828</t>
  </si>
  <si>
    <t>LIU CHUNGCHIEN</t>
  </si>
  <si>
    <t>511.00</t>
  </si>
  <si>
    <t>2021-10-11 21:44:27</t>
  </si>
  <si>
    <t>2275805</t>
  </si>
  <si>
    <t>城市便捷酒店(中山星宝时代广场店)</t>
  </si>
  <si>
    <t>270.00</t>
  </si>
  <si>
    <t>2021-10-11 21:08:08</t>
  </si>
  <si>
    <t>2275735</t>
  </si>
  <si>
    <t>尚客优快捷酒店(泊头永安大街店)</t>
  </si>
  <si>
    <t>310.00</t>
  </si>
  <si>
    <t>2021-10-11 19:30:44</t>
  </si>
  <si>
    <t>2275673</t>
  </si>
  <si>
    <t>汉庭（上海虹桥机场沪青平公路店）</t>
  </si>
  <si>
    <t>171.29</t>
  </si>
  <si>
    <t>2021-10-11 16:53:53</t>
  </si>
  <si>
    <t>2275668</t>
  </si>
  <si>
    <t>2021-10-11 16:47:08</t>
  </si>
  <si>
    <t>2275433</t>
  </si>
  <si>
    <t>薆悦酒店(台中馆)</t>
  </si>
  <si>
    <t>PI KOYUEH</t>
  </si>
  <si>
    <t>255.16</t>
  </si>
  <si>
    <t>2021-10-11 02:42:25</t>
  </si>
  <si>
    <t>2275384</t>
  </si>
  <si>
    <t>维也纳国际酒店(长沙高铁南站体育新城店)</t>
  </si>
  <si>
    <t>284.88</t>
  </si>
  <si>
    <t>2021-10-11 00:08:38</t>
  </si>
  <si>
    <t>2021-10-10</t>
  </si>
  <si>
    <t>2275342</t>
  </si>
  <si>
    <t>全季酒店(上海凯旋路店)</t>
  </si>
  <si>
    <t>503.15</t>
  </si>
  <si>
    <t>2021-10-10 21:03:01</t>
  </si>
  <si>
    <t>2021-10-09</t>
  </si>
  <si>
    <t>2274906</t>
  </si>
  <si>
    <t>香港帝都酒店</t>
  </si>
  <si>
    <t>Law Yiu Lam Kenneth</t>
  </si>
  <si>
    <t>499.12</t>
  </si>
  <si>
    <t>2021-10-09 18:18:07</t>
  </si>
  <si>
    <t>2274804</t>
  </si>
  <si>
    <t>康桥大饭店 - 站前馆</t>
  </si>
  <si>
    <t>Lu Chun-Lin</t>
  </si>
  <si>
    <t>375.74</t>
  </si>
  <si>
    <t>2021-10-09 12:42:43</t>
  </si>
  <si>
    <t>2021-10-08</t>
  </si>
  <si>
    <t>2274345</t>
  </si>
  <si>
    <t>维也纳酒店(深圳洪湖店)</t>
  </si>
  <si>
    <t>955.00</t>
  </si>
  <si>
    <t>2021-10-08 11:36:46</t>
  </si>
  <si>
    <t>2021-10-05</t>
  </si>
  <si>
    <t>2273288</t>
  </si>
  <si>
    <t>cheng shihchun,cheng shihchun</t>
  </si>
  <si>
    <t>762.10</t>
  </si>
  <si>
    <t>2021-10-05 18:37:31</t>
  </si>
  <si>
    <t>2021-10-03</t>
  </si>
  <si>
    <t>2271823</t>
  </si>
  <si>
    <t>高雄河堤国际商旅</t>
  </si>
  <si>
    <t>LUO BI-FONG</t>
  </si>
  <si>
    <t>222.21</t>
  </si>
  <si>
    <t>2021-10-03 03:03:43</t>
  </si>
  <si>
    <t>2021-09-28</t>
  </si>
  <si>
    <t>2268138</t>
  </si>
  <si>
    <t>城市便捷酒店(南昌江西师范大学店)</t>
  </si>
  <si>
    <t>289.62</t>
  </si>
  <si>
    <t>2021-09-28 23:04:11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</si>
</sst>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1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16399792722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44480</v>
      </c>
      <c r="G2" s="5">
        <v>44482</v>
      </c>
      <c r="H2" s="4">
        <v>1</v>
      </c>
      <c r="I2" s="4">
        <v>2</v>
      </c>
      <c r="J2" s="4">
        <v>2</v>
      </c>
      <c r="K2" s="4" t="s">
        <v>29</v>
      </c>
      <c r="L2" s="4">
        <v>289.62</v>
      </c>
      <c r="M2" s="4">
        <v>289.62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44467</v>
      </c>
      <c r="S2" s="5">
        <v>44497</v>
      </c>
      <c r="T2" s="4" t="s">
        <v>33</v>
      </c>
      <c r="U2" s="4">
        <v>289.62</v>
      </c>
      <c r="V2" s="4">
        <v>0</v>
      </c>
      <c r="W2" s="4">
        <v>0</v>
      </c>
      <c r="X2" s="4">
        <v>2268138</v>
      </c>
      <c r="Y2" s="4" t="s">
        <v>34</v>
      </c>
    </row>
    <row r="3" s="4" customFormat="1" spans="1:25">
      <c r="A3" s="4">
        <v>16448148275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44481</v>
      </c>
      <c r="G3" s="5">
        <v>44482</v>
      </c>
      <c r="H3" s="4">
        <v>1</v>
      </c>
      <c r="I3" s="4">
        <v>1</v>
      </c>
      <c r="J3" s="4">
        <v>1</v>
      </c>
      <c r="K3" s="4" t="s">
        <v>29</v>
      </c>
      <c r="L3" s="4">
        <v>222.21</v>
      </c>
      <c r="M3" s="4">
        <v>222.21</v>
      </c>
      <c r="N3" s="4" t="s">
        <v>37</v>
      </c>
      <c r="O3" s="4" t="s">
        <v>31</v>
      </c>
      <c r="P3" s="4" t="s">
        <v>32</v>
      </c>
      <c r="Q3" s="4">
        <v>0</v>
      </c>
      <c r="R3" s="6">
        <v>44472</v>
      </c>
      <c r="S3" s="5">
        <v>44497</v>
      </c>
      <c r="T3" s="4" t="s">
        <v>33</v>
      </c>
      <c r="U3" s="4">
        <v>222.21</v>
      </c>
      <c r="V3" s="4">
        <v>0</v>
      </c>
      <c r="W3" s="4">
        <v>0</v>
      </c>
      <c r="X3" s="4"/>
      <c r="Y3" s="4">
        <v>188542</v>
      </c>
    </row>
    <row r="4" s="4" customFormat="1" spans="1:25">
      <c r="A4" s="4">
        <v>16473200869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44480</v>
      </c>
      <c r="G4" s="5">
        <v>44482</v>
      </c>
      <c r="H4" s="4">
        <v>1</v>
      </c>
      <c r="I4" s="4">
        <v>2</v>
      </c>
      <c r="J4" s="4">
        <v>2</v>
      </c>
      <c r="K4" s="4" t="s">
        <v>29</v>
      </c>
      <c r="L4" s="4">
        <v>762.1</v>
      </c>
      <c r="M4" s="4">
        <v>762.1</v>
      </c>
      <c r="N4" s="4" t="s">
        <v>40</v>
      </c>
      <c r="O4" s="4" t="s">
        <v>31</v>
      </c>
      <c r="P4" s="4" t="s">
        <v>32</v>
      </c>
      <c r="Q4" s="4">
        <v>0</v>
      </c>
      <c r="R4" s="6">
        <v>44474</v>
      </c>
      <c r="S4" s="5">
        <v>44497</v>
      </c>
      <c r="T4" s="4" t="s">
        <v>33</v>
      </c>
      <c r="U4" s="4">
        <v>762.1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16494872089</v>
      </c>
      <c r="B5" s="4" t="s">
        <v>25</v>
      </c>
      <c r="C5" s="4" t="s">
        <v>26</v>
      </c>
      <c r="D5" s="4" t="s">
        <v>42</v>
      </c>
      <c r="E5" s="4" t="s">
        <v>28</v>
      </c>
      <c r="F5" s="5">
        <v>44478</v>
      </c>
      <c r="G5" s="5">
        <v>44482</v>
      </c>
      <c r="H5" s="4">
        <v>1</v>
      </c>
      <c r="I5" s="4">
        <v>4</v>
      </c>
      <c r="J5" s="4">
        <v>4</v>
      </c>
      <c r="K5" s="4" t="s">
        <v>29</v>
      </c>
      <c r="L5" s="4">
        <v>955.02</v>
      </c>
      <c r="M5" s="4">
        <v>955.02</v>
      </c>
      <c r="N5" s="4" t="s">
        <v>43</v>
      </c>
      <c r="O5" s="4" t="s">
        <v>31</v>
      </c>
      <c r="P5" s="4" t="s">
        <v>32</v>
      </c>
      <c r="Q5" s="4">
        <v>0</v>
      </c>
      <c r="R5" s="6">
        <v>44477</v>
      </c>
      <c r="S5" s="5">
        <v>44497</v>
      </c>
      <c r="T5" s="4" t="s">
        <v>33</v>
      </c>
      <c r="U5" s="4">
        <v>955.02</v>
      </c>
      <c r="V5" s="4">
        <v>0</v>
      </c>
      <c r="W5" s="4">
        <v>0</v>
      </c>
      <c r="X5" s="4"/>
      <c r="Y5" s="4">
        <v>103928163114</v>
      </c>
    </row>
    <row r="6" s="4" customFormat="1" spans="1:25">
      <c r="A6" s="4">
        <v>16503174390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44481</v>
      </c>
      <c r="G6" s="5">
        <v>44482</v>
      </c>
      <c r="H6" s="4">
        <v>1</v>
      </c>
      <c r="I6" s="4">
        <v>1</v>
      </c>
      <c r="J6" s="4">
        <v>1</v>
      </c>
      <c r="K6" s="4" t="s">
        <v>29</v>
      </c>
      <c r="L6" s="4">
        <v>375.74</v>
      </c>
      <c r="M6" s="4">
        <v>375.74</v>
      </c>
      <c r="N6" s="4" t="s">
        <v>46</v>
      </c>
      <c r="O6" s="4" t="s">
        <v>31</v>
      </c>
      <c r="P6" s="4" t="s">
        <v>32</v>
      </c>
      <c r="Q6" s="4">
        <v>0</v>
      </c>
      <c r="R6" s="6">
        <v>44478</v>
      </c>
      <c r="S6" s="5">
        <v>44497</v>
      </c>
      <c r="T6" s="4" t="s">
        <v>33</v>
      </c>
      <c r="U6" s="4">
        <v>375.74</v>
      </c>
      <c r="V6" s="4">
        <v>0</v>
      </c>
      <c r="W6" s="4">
        <v>0</v>
      </c>
      <c r="X6" s="4">
        <v>2274804</v>
      </c>
      <c r="Y6" s="4" t="s">
        <v>47</v>
      </c>
    </row>
    <row r="7" s="4" customFormat="1" spans="1:25">
      <c r="A7" s="4">
        <v>16504775712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44481</v>
      </c>
      <c r="G7" s="5">
        <v>44482</v>
      </c>
      <c r="H7" s="4">
        <v>1</v>
      </c>
      <c r="I7" s="4">
        <v>1</v>
      </c>
      <c r="J7" s="4">
        <v>1</v>
      </c>
      <c r="K7" s="4" t="s">
        <v>29</v>
      </c>
      <c r="L7" s="4">
        <v>499.12</v>
      </c>
      <c r="M7" s="4">
        <v>499.12</v>
      </c>
      <c r="N7" s="4" t="s">
        <v>50</v>
      </c>
      <c r="O7" s="4" t="s">
        <v>31</v>
      </c>
      <c r="P7" s="4" t="s">
        <v>32</v>
      </c>
      <c r="Q7" s="4">
        <v>0</v>
      </c>
      <c r="R7" s="6">
        <v>44478</v>
      </c>
      <c r="S7" s="5">
        <v>44497</v>
      </c>
      <c r="T7" s="4" t="s">
        <v>33</v>
      </c>
      <c r="U7" s="4">
        <v>499.12</v>
      </c>
      <c r="V7" s="4">
        <v>0</v>
      </c>
      <c r="W7" s="4">
        <v>0</v>
      </c>
      <c r="X7" s="4">
        <v>2274906</v>
      </c>
      <c r="Y7" s="4" t="s">
        <v>51</v>
      </c>
    </row>
    <row r="8" s="4" customFormat="1" spans="1:25">
      <c r="A8" s="4">
        <v>16512564761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44481</v>
      </c>
      <c r="G8" s="5">
        <v>44482</v>
      </c>
      <c r="H8" s="4">
        <v>1</v>
      </c>
      <c r="I8" s="4">
        <v>1</v>
      </c>
      <c r="J8" s="4">
        <v>1</v>
      </c>
      <c r="K8" s="4" t="s">
        <v>29</v>
      </c>
      <c r="L8" s="4">
        <v>503.15</v>
      </c>
      <c r="M8" s="4">
        <v>503.15</v>
      </c>
      <c r="N8" s="4" t="s">
        <v>54</v>
      </c>
      <c r="O8" s="4" t="s">
        <v>31</v>
      </c>
      <c r="P8" s="4" t="s">
        <v>32</v>
      </c>
      <c r="Q8" s="4">
        <v>0</v>
      </c>
      <c r="R8" s="6">
        <v>44479</v>
      </c>
      <c r="S8" s="5">
        <v>44497</v>
      </c>
      <c r="T8" s="4" t="s">
        <v>33</v>
      </c>
      <c r="U8" s="4">
        <v>503.15</v>
      </c>
      <c r="V8" s="4">
        <v>0</v>
      </c>
      <c r="W8" s="4">
        <v>0</v>
      </c>
      <c r="X8" s="4"/>
      <c r="Y8" s="4" t="s">
        <v>55</v>
      </c>
    </row>
    <row r="9" s="4" customFormat="1" spans="1:23">
      <c r="A9" s="4">
        <v>16513242525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44481</v>
      </c>
      <c r="G9" s="5">
        <v>44482</v>
      </c>
      <c r="H9" s="4">
        <v>1</v>
      </c>
      <c r="I9" s="4">
        <v>1</v>
      </c>
      <c r="J9" s="4">
        <v>1</v>
      </c>
      <c r="K9" s="4" t="s">
        <v>29</v>
      </c>
      <c r="L9" s="4">
        <v>284.88</v>
      </c>
      <c r="M9" s="4">
        <v>284.88</v>
      </c>
      <c r="N9" s="4" t="s">
        <v>58</v>
      </c>
      <c r="O9" s="4" t="s">
        <v>31</v>
      </c>
      <c r="P9" s="4" t="s">
        <v>32</v>
      </c>
      <c r="Q9" s="4">
        <v>0</v>
      </c>
      <c r="R9" s="6">
        <v>44480</v>
      </c>
      <c r="S9" s="5">
        <v>44497</v>
      </c>
      <c r="T9" s="4" t="s">
        <v>33</v>
      </c>
      <c r="U9" s="4">
        <v>284.88</v>
      </c>
      <c r="V9" s="4">
        <v>0</v>
      </c>
      <c r="W9" s="4">
        <v>0</v>
      </c>
    </row>
    <row r="10" s="4" customFormat="1" spans="1:23">
      <c r="A10" s="4">
        <v>16513443802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44481</v>
      </c>
      <c r="G10" s="5">
        <v>44482</v>
      </c>
      <c r="H10" s="4">
        <v>1</v>
      </c>
      <c r="I10" s="4">
        <v>1</v>
      </c>
      <c r="J10" s="4">
        <v>1</v>
      </c>
      <c r="K10" s="4" t="s">
        <v>29</v>
      </c>
      <c r="L10" s="4">
        <v>255.16</v>
      </c>
      <c r="M10" s="4">
        <v>255.16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44480</v>
      </c>
      <c r="S10" s="5">
        <v>44497</v>
      </c>
      <c r="T10" s="4" t="s">
        <v>33</v>
      </c>
      <c r="U10" s="4">
        <v>255.16</v>
      </c>
      <c r="V10" s="4">
        <v>0</v>
      </c>
      <c r="W10" s="4">
        <v>0</v>
      </c>
    </row>
    <row r="11" s="4" customFormat="1" spans="1:25">
      <c r="A11" s="4">
        <v>16519306379</v>
      </c>
      <c r="B11" s="4" t="s">
        <v>25</v>
      </c>
      <c r="C11" s="4" t="s">
        <v>26</v>
      </c>
      <c r="D11" s="4" t="s">
        <v>62</v>
      </c>
      <c r="E11" s="4" t="s">
        <v>53</v>
      </c>
      <c r="F11" s="5">
        <v>44481</v>
      </c>
      <c r="G11" s="5">
        <v>44482</v>
      </c>
      <c r="H11" s="4">
        <v>1</v>
      </c>
      <c r="I11" s="4">
        <v>1</v>
      </c>
      <c r="J11" s="4">
        <v>1</v>
      </c>
      <c r="K11" s="4" t="s">
        <v>29</v>
      </c>
      <c r="L11" s="4">
        <v>171.29</v>
      </c>
      <c r="M11" s="4">
        <v>171.29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44480</v>
      </c>
      <c r="S11" s="5">
        <v>44497</v>
      </c>
      <c r="T11" s="4" t="s">
        <v>33</v>
      </c>
      <c r="U11" s="4">
        <v>171.29</v>
      </c>
      <c r="V11" s="4">
        <v>0</v>
      </c>
      <c r="W11" s="4">
        <v>0</v>
      </c>
      <c r="X11" s="4"/>
      <c r="Y11" s="4" t="s">
        <v>64</v>
      </c>
    </row>
    <row r="12" s="4" customFormat="1" spans="1:25">
      <c r="A12" s="4">
        <v>16519344887</v>
      </c>
      <c r="B12" s="4" t="s">
        <v>25</v>
      </c>
      <c r="C12" s="4" t="s">
        <v>26</v>
      </c>
      <c r="D12" s="4" t="s">
        <v>62</v>
      </c>
      <c r="E12" s="4" t="s">
        <v>65</v>
      </c>
      <c r="F12" s="5">
        <v>44481</v>
      </c>
      <c r="G12" s="5">
        <v>44482</v>
      </c>
      <c r="H12" s="4">
        <v>1</v>
      </c>
      <c r="I12" s="4">
        <v>1</v>
      </c>
      <c r="J12" s="4">
        <v>1</v>
      </c>
      <c r="K12" s="4" t="s">
        <v>29</v>
      </c>
      <c r="L12" s="4">
        <v>171.29</v>
      </c>
      <c r="M12" s="4">
        <v>171.29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44480</v>
      </c>
      <c r="S12" s="5">
        <v>44497</v>
      </c>
      <c r="T12" s="4" t="s">
        <v>33</v>
      </c>
      <c r="U12" s="4">
        <v>171.29</v>
      </c>
      <c r="V12" s="4">
        <v>0</v>
      </c>
      <c r="W12" s="4">
        <v>0</v>
      </c>
      <c r="X12" s="4">
        <v>2275673</v>
      </c>
      <c r="Y12" s="4" t="s">
        <v>67</v>
      </c>
    </row>
    <row r="13" s="4" customFormat="1" spans="1:25">
      <c r="A13" s="4">
        <v>16520275745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44480</v>
      </c>
      <c r="G13" s="5">
        <v>44482</v>
      </c>
      <c r="H13" s="4">
        <v>1</v>
      </c>
      <c r="I13" s="4">
        <v>2</v>
      </c>
      <c r="J13" s="4">
        <v>2</v>
      </c>
      <c r="K13" s="4" t="s">
        <v>29</v>
      </c>
      <c r="L13" s="4">
        <v>310</v>
      </c>
      <c r="M13" s="4">
        <v>310</v>
      </c>
      <c r="N13" s="4" t="s">
        <v>70</v>
      </c>
      <c r="O13" s="4" t="s">
        <v>31</v>
      </c>
      <c r="P13" s="4" t="s">
        <v>32</v>
      </c>
      <c r="Q13" s="4">
        <v>0</v>
      </c>
      <c r="R13" s="6">
        <v>44480</v>
      </c>
      <c r="S13" s="5">
        <v>44497</v>
      </c>
      <c r="T13" s="4" t="s">
        <v>33</v>
      </c>
      <c r="U13" s="4">
        <v>310</v>
      </c>
      <c r="V13" s="4">
        <v>0</v>
      </c>
      <c r="W13" s="4">
        <v>0</v>
      </c>
      <c r="X13" s="4"/>
      <c r="Y13" s="4" t="s">
        <v>71</v>
      </c>
    </row>
    <row r="14" s="4" customFormat="1" spans="1:25">
      <c r="A14" s="4">
        <v>16520791228</v>
      </c>
      <c r="B14" s="4" t="s">
        <v>25</v>
      </c>
      <c r="C14" s="4" t="s">
        <v>26</v>
      </c>
      <c r="D14" s="4" t="s">
        <v>72</v>
      </c>
      <c r="E14" s="4" t="s">
        <v>73</v>
      </c>
      <c r="F14" s="5">
        <v>44480</v>
      </c>
      <c r="G14" s="5">
        <v>44482</v>
      </c>
      <c r="H14" s="4">
        <v>1</v>
      </c>
      <c r="I14" s="4">
        <v>2</v>
      </c>
      <c r="J14" s="4">
        <v>2</v>
      </c>
      <c r="K14" s="4" t="s">
        <v>29</v>
      </c>
      <c r="L14" s="4">
        <v>270</v>
      </c>
      <c r="M14" s="4">
        <v>270</v>
      </c>
      <c r="N14" s="4" t="s">
        <v>74</v>
      </c>
      <c r="O14" s="4" t="s">
        <v>31</v>
      </c>
      <c r="P14" s="4" t="s">
        <v>32</v>
      </c>
      <c r="Q14" s="4">
        <v>0</v>
      </c>
      <c r="R14" s="6">
        <v>44480</v>
      </c>
      <c r="S14" s="5">
        <v>44497</v>
      </c>
      <c r="T14" s="4" t="s">
        <v>33</v>
      </c>
      <c r="U14" s="4">
        <v>270</v>
      </c>
      <c r="V14" s="4">
        <v>0</v>
      </c>
      <c r="W14" s="4">
        <v>0</v>
      </c>
      <c r="X14" s="4"/>
      <c r="Y14" s="4" t="s">
        <v>75</v>
      </c>
    </row>
    <row r="15" s="4" customFormat="1" spans="1:23">
      <c r="A15" s="4">
        <v>16520949723</v>
      </c>
      <c r="B15" s="4" t="s">
        <v>25</v>
      </c>
      <c r="C15" s="4" t="s">
        <v>26</v>
      </c>
      <c r="D15" s="4" t="s">
        <v>76</v>
      </c>
      <c r="E15" s="4" t="s">
        <v>77</v>
      </c>
      <c r="F15" s="5">
        <v>44481</v>
      </c>
      <c r="G15" s="5">
        <v>44482</v>
      </c>
      <c r="H15" s="4">
        <v>1</v>
      </c>
      <c r="I15" s="4">
        <v>1</v>
      </c>
      <c r="J15" s="4">
        <v>1</v>
      </c>
      <c r="K15" s="4" t="s">
        <v>29</v>
      </c>
      <c r="L15" s="4">
        <v>511</v>
      </c>
      <c r="M15" s="4">
        <v>511</v>
      </c>
      <c r="N15" s="4" t="s">
        <v>78</v>
      </c>
      <c r="O15" s="4" t="s">
        <v>31</v>
      </c>
      <c r="P15" s="4" t="s">
        <v>32</v>
      </c>
      <c r="Q15" s="4">
        <v>0</v>
      </c>
      <c r="R15" s="6">
        <v>44480</v>
      </c>
      <c r="S15" s="5">
        <v>44497</v>
      </c>
      <c r="T15" s="4" t="s">
        <v>33</v>
      </c>
      <c r="U15" s="4">
        <v>511</v>
      </c>
      <c r="V15" s="4">
        <v>0</v>
      </c>
      <c r="W15" s="4">
        <v>0</v>
      </c>
    </row>
    <row r="16" s="4" customFormat="1" spans="1:24">
      <c r="A16" s="4">
        <v>16521542744</v>
      </c>
      <c r="B16" s="4" t="s">
        <v>25</v>
      </c>
      <c r="C16" s="4" t="s">
        <v>26</v>
      </c>
      <c r="D16" s="4" t="s">
        <v>79</v>
      </c>
      <c r="E16" s="4" t="s">
        <v>28</v>
      </c>
      <c r="F16" s="5">
        <v>44481</v>
      </c>
      <c r="G16" s="5">
        <v>44482</v>
      </c>
      <c r="H16" s="4">
        <v>1</v>
      </c>
      <c r="I16" s="4">
        <v>1</v>
      </c>
      <c r="J16" s="4">
        <v>1</v>
      </c>
      <c r="K16" s="4" t="s">
        <v>29</v>
      </c>
      <c r="L16" s="4">
        <v>158</v>
      </c>
      <c r="M16" s="4">
        <v>158</v>
      </c>
      <c r="N16" s="4" t="s">
        <v>80</v>
      </c>
      <c r="O16" s="4" t="s">
        <v>31</v>
      </c>
      <c r="P16" s="4" t="s">
        <v>32</v>
      </c>
      <c r="Q16" s="4">
        <v>0</v>
      </c>
      <c r="R16" s="6">
        <v>44481</v>
      </c>
      <c r="S16" s="5">
        <v>44497</v>
      </c>
      <c r="T16" s="4" t="s">
        <v>33</v>
      </c>
      <c r="U16" s="4">
        <v>158</v>
      </c>
      <c r="V16" s="4">
        <v>0</v>
      </c>
      <c r="W16" s="4">
        <v>0</v>
      </c>
      <c r="X16" s="4">
        <v>2275891</v>
      </c>
    </row>
    <row r="17" s="4" customFormat="1" spans="1:24">
      <c r="A17" s="4">
        <v>16521542744</v>
      </c>
      <c r="B17" s="4" t="s">
        <v>25</v>
      </c>
      <c r="C17" s="4" t="s">
        <v>81</v>
      </c>
      <c r="D17" s="4" t="s">
        <v>79</v>
      </c>
      <c r="E17" s="4" t="s">
        <v>28</v>
      </c>
      <c r="F17" s="5">
        <v>44481</v>
      </c>
      <c r="G17" s="5">
        <v>44482</v>
      </c>
      <c r="H17" s="4">
        <v>1</v>
      </c>
      <c r="I17" s="4">
        <v>1</v>
      </c>
      <c r="J17" s="4">
        <v>1</v>
      </c>
      <c r="K17" s="4" t="s">
        <v>29</v>
      </c>
      <c r="L17" s="4">
        <v>-158</v>
      </c>
      <c r="M17" s="4">
        <v>-158</v>
      </c>
      <c r="N17" s="4" t="s">
        <v>80</v>
      </c>
      <c r="O17" s="4" t="s">
        <v>31</v>
      </c>
      <c r="P17" s="4" t="s">
        <v>32</v>
      </c>
      <c r="Q17" s="4">
        <v>0</v>
      </c>
      <c r="R17" s="6">
        <v>44481</v>
      </c>
      <c r="S17" s="5">
        <v>44497</v>
      </c>
      <c r="T17" s="4" t="s">
        <v>33</v>
      </c>
      <c r="U17" s="4">
        <v>-158</v>
      </c>
      <c r="V17" s="4">
        <v>0</v>
      </c>
      <c r="W17" s="4">
        <v>0</v>
      </c>
      <c r="X17" s="4">
        <v>2275891</v>
      </c>
    </row>
    <row r="18" s="4" customFormat="1" spans="1:23">
      <c r="A18" s="4">
        <v>16521547779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44481</v>
      </c>
      <c r="G18" s="5">
        <v>44482</v>
      </c>
      <c r="H18" s="4">
        <v>1</v>
      </c>
      <c r="I18" s="4">
        <v>1</v>
      </c>
      <c r="J18" s="4">
        <v>1</v>
      </c>
      <c r="K18" s="4" t="s">
        <v>29</v>
      </c>
      <c r="L18" s="4">
        <v>218</v>
      </c>
      <c r="M18" s="4">
        <v>218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44481</v>
      </c>
      <c r="S18" s="5">
        <v>44497</v>
      </c>
      <c r="T18" s="4" t="s">
        <v>33</v>
      </c>
      <c r="U18" s="4">
        <v>218</v>
      </c>
      <c r="V18" s="4">
        <v>0</v>
      </c>
      <c r="W18" s="4">
        <v>0</v>
      </c>
    </row>
    <row r="19" s="4" customFormat="1" spans="1:23">
      <c r="A19" s="4">
        <v>16521563338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44481</v>
      </c>
      <c r="G19" s="5">
        <v>44482</v>
      </c>
      <c r="H19" s="4">
        <v>1</v>
      </c>
      <c r="I19" s="4">
        <v>1</v>
      </c>
      <c r="J19" s="4">
        <v>1</v>
      </c>
      <c r="K19" s="4" t="s">
        <v>29</v>
      </c>
      <c r="L19" s="4">
        <v>391</v>
      </c>
      <c r="M19" s="4">
        <v>391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44481</v>
      </c>
      <c r="S19" s="5">
        <v>44497</v>
      </c>
      <c r="T19" s="4" t="s">
        <v>33</v>
      </c>
      <c r="U19" s="4">
        <v>391</v>
      </c>
      <c r="V19" s="4">
        <v>0</v>
      </c>
      <c r="W19" s="4">
        <v>0</v>
      </c>
    </row>
    <row r="20" s="4" customFormat="1" spans="1:23">
      <c r="A20" s="4">
        <v>16521604764</v>
      </c>
      <c r="B20" s="4" t="s">
        <v>25</v>
      </c>
      <c r="C20" s="4" t="s">
        <v>26</v>
      </c>
      <c r="D20" s="4" t="s">
        <v>88</v>
      </c>
      <c r="E20" s="4" t="s">
        <v>83</v>
      </c>
      <c r="F20" s="5">
        <v>44481</v>
      </c>
      <c r="G20" s="5">
        <v>44482</v>
      </c>
      <c r="H20" s="4">
        <v>1</v>
      </c>
      <c r="I20" s="4">
        <v>1</v>
      </c>
      <c r="J20" s="4">
        <v>1</v>
      </c>
      <c r="K20" s="4" t="s">
        <v>29</v>
      </c>
      <c r="L20" s="4">
        <v>218</v>
      </c>
      <c r="M20" s="4">
        <v>218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44481</v>
      </c>
      <c r="S20" s="5">
        <v>44497</v>
      </c>
      <c r="T20" s="4" t="s">
        <v>33</v>
      </c>
      <c r="U20" s="4">
        <v>218</v>
      </c>
      <c r="V20" s="4">
        <v>0</v>
      </c>
      <c r="W20" s="4">
        <v>0</v>
      </c>
    </row>
    <row r="21" s="4" customFormat="1" spans="1:24">
      <c r="A21" s="4">
        <v>16521618253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44481</v>
      </c>
      <c r="G21" s="5">
        <v>44482</v>
      </c>
      <c r="H21" s="4">
        <v>1</v>
      </c>
      <c r="I21" s="4">
        <v>1</v>
      </c>
      <c r="J21" s="4">
        <v>1</v>
      </c>
      <c r="K21" s="4" t="s">
        <v>29</v>
      </c>
      <c r="L21" s="4">
        <v>302</v>
      </c>
      <c r="M21" s="4">
        <v>302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44481</v>
      </c>
      <c r="S21" s="5">
        <v>44497</v>
      </c>
      <c r="T21" s="4" t="s">
        <v>33</v>
      </c>
      <c r="U21" s="4">
        <v>302</v>
      </c>
      <c r="V21" s="4">
        <v>0</v>
      </c>
      <c r="W21" s="4">
        <v>0</v>
      </c>
      <c r="X21" s="4">
        <v>2275916</v>
      </c>
    </row>
    <row r="22" s="4" customFormat="1" spans="1:24">
      <c r="A22" s="4">
        <v>16521622180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44481</v>
      </c>
      <c r="G22" s="5">
        <v>44482</v>
      </c>
      <c r="H22" s="4">
        <v>1</v>
      </c>
      <c r="I22" s="4">
        <v>1</v>
      </c>
      <c r="J22" s="4">
        <v>1</v>
      </c>
      <c r="K22" s="4" t="s">
        <v>29</v>
      </c>
      <c r="L22" s="4">
        <v>210</v>
      </c>
      <c r="M22" s="4">
        <v>210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44481</v>
      </c>
      <c r="S22" s="5">
        <v>44497</v>
      </c>
      <c r="T22" s="4" t="s">
        <v>33</v>
      </c>
      <c r="U22" s="4">
        <v>210</v>
      </c>
      <c r="V22" s="4">
        <v>0</v>
      </c>
      <c r="W22" s="4">
        <v>0</v>
      </c>
      <c r="X22" s="4">
        <v>2275917</v>
      </c>
    </row>
    <row r="23" s="4" customFormat="1" spans="1:24">
      <c r="A23" s="4">
        <v>16521618253</v>
      </c>
      <c r="B23" s="4" t="s">
        <v>25</v>
      </c>
      <c r="C23" s="4" t="s">
        <v>81</v>
      </c>
      <c r="D23" s="4" t="s">
        <v>90</v>
      </c>
      <c r="E23" s="4" t="s">
        <v>91</v>
      </c>
      <c r="F23" s="5">
        <v>44481</v>
      </c>
      <c r="G23" s="5">
        <v>44482</v>
      </c>
      <c r="H23" s="4">
        <v>1</v>
      </c>
      <c r="I23" s="4">
        <v>1</v>
      </c>
      <c r="J23" s="4">
        <v>1</v>
      </c>
      <c r="K23" s="4" t="s">
        <v>29</v>
      </c>
      <c r="L23" s="4">
        <v>-302</v>
      </c>
      <c r="M23" s="4">
        <v>-302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44481</v>
      </c>
      <c r="S23" s="5">
        <v>44497</v>
      </c>
      <c r="T23" s="4" t="s">
        <v>33</v>
      </c>
      <c r="U23" s="4">
        <v>-302</v>
      </c>
      <c r="V23" s="4">
        <v>0</v>
      </c>
      <c r="W23" s="4">
        <v>0</v>
      </c>
      <c r="X23" s="4">
        <v>2275916</v>
      </c>
    </row>
    <row r="24" s="4" customFormat="1" spans="1:23">
      <c r="A24" s="4">
        <v>16521632028</v>
      </c>
      <c r="B24" s="4" t="s">
        <v>25</v>
      </c>
      <c r="C24" s="4" t="s">
        <v>26</v>
      </c>
      <c r="D24" s="4" t="s">
        <v>76</v>
      </c>
      <c r="E24" s="4" t="s">
        <v>96</v>
      </c>
      <c r="F24" s="5">
        <v>44481</v>
      </c>
      <c r="G24" s="5">
        <v>44482</v>
      </c>
      <c r="H24" s="4">
        <v>1</v>
      </c>
      <c r="I24" s="4">
        <v>1</v>
      </c>
      <c r="J24" s="4">
        <v>1</v>
      </c>
      <c r="K24" s="4" t="s">
        <v>29</v>
      </c>
      <c r="L24" s="4">
        <v>409.34</v>
      </c>
      <c r="M24" s="4">
        <v>409.34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44481</v>
      </c>
      <c r="S24" s="5">
        <v>44497</v>
      </c>
      <c r="T24" s="4" t="s">
        <v>33</v>
      </c>
      <c r="U24" s="4">
        <v>409.34</v>
      </c>
      <c r="V24" s="4">
        <v>0</v>
      </c>
      <c r="W24" s="4">
        <v>0</v>
      </c>
    </row>
    <row r="25" s="4" customFormat="1" spans="1:23">
      <c r="A25" s="4">
        <v>16521681086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44481</v>
      </c>
      <c r="G25" s="5">
        <v>44482</v>
      </c>
      <c r="H25" s="4">
        <v>1</v>
      </c>
      <c r="I25" s="4">
        <v>1</v>
      </c>
      <c r="J25" s="4">
        <v>1</v>
      </c>
      <c r="K25" s="4" t="s">
        <v>29</v>
      </c>
      <c r="L25" s="4">
        <v>120.51</v>
      </c>
      <c r="M25" s="4">
        <v>120.51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44481</v>
      </c>
      <c r="S25" s="5">
        <v>44497</v>
      </c>
      <c r="T25" s="4" t="s">
        <v>33</v>
      </c>
      <c r="U25" s="4">
        <v>120.51</v>
      </c>
      <c r="V25" s="4">
        <v>0</v>
      </c>
      <c r="W25" s="4">
        <v>0</v>
      </c>
    </row>
    <row r="26" s="4" customFormat="1" spans="1:23">
      <c r="A26" s="4">
        <v>16521709245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44481</v>
      </c>
      <c r="G26" s="5">
        <v>44482</v>
      </c>
      <c r="H26" s="4">
        <v>1</v>
      </c>
      <c r="I26" s="4">
        <v>1</v>
      </c>
      <c r="J26" s="4">
        <v>1</v>
      </c>
      <c r="K26" s="4" t="s">
        <v>29</v>
      </c>
      <c r="L26" s="4">
        <v>235</v>
      </c>
      <c r="M26" s="4">
        <v>235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44481</v>
      </c>
      <c r="S26" s="5">
        <v>44497</v>
      </c>
      <c r="T26" s="4" t="s">
        <v>33</v>
      </c>
      <c r="U26" s="4">
        <v>235</v>
      </c>
      <c r="V26" s="4">
        <v>0</v>
      </c>
      <c r="W26" s="4">
        <v>0</v>
      </c>
    </row>
    <row r="27" s="4" customFormat="1" spans="1:23">
      <c r="A27" s="4">
        <v>16521738783</v>
      </c>
      <c r="B27" s="4" t="s">
        <v>25</v>
      </c>
      <c r="C27" s="4" t="s">
        <v>26</v>
      </c>
      <c r="D27" s="4" t="s">
        <v>104</v>
      </c>
      <c r="E27" s="4" t="s">
        <v>83</v>
      </c>
      <c r="F27" s="5">
        <v>44481</v>
      </c>
      <c r="G27" s="5">
        <v>44482</v>
      </c>
      <c r="H27" s="4">
        <v>1</v>
      </c>
      <c r="I27" s="4">
        <v>1</v>
      </c>
      <c r="J27" s="4">
        <v>1</v>
      </c>
      <c r="K27" s="4" t="s">
        <v>29</v>
      </c>
      <c r="L27" s="4">
        <v>209</v>
      </c>
      <c r="M27" s="4">
        <v>209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44481</v>
      </c>
      <c r="S27" s="5">
        <v>44497</v>
      </c>
      <c r="T27" s="4" t="s">
        <v>33</v>
      </c>
      <c r="U27" s="4">
        <v>209</v>
      </c>
      <c r="V27" s="4">
        <v>0</v>
      </c>
      <c r="W27" s="4">
        <v>0</v>
      </c>
    </row>
    <row r="28" s="4" customFormat="1" spans="1:24">
      <c r="A28" s="4">
        <v>16521771315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44481</v>
      </c>
      <c r="G28" s="5">
        <v>44482</v>
      </c>
      <c r="H28" s="4">
        <v>1</v>
      </c>
      <c r="I28" s="4">
        <v>1</v>
      </c>
      <c r="J28" s="4">
        <v>1</v>
      </c>
      <c r="K28" s="4" t="s">
        <v>29</v>
      </c>
      <c r="L28" s="4">
        <v>271.98</v>
      </c>
      <c r="M28" s="4">
        <v>271.98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44481</v>
      </c>
      <c r="S28" s="5">
        <v>44497</v>
      </c>
      <c r="T28" s="4" t="s">
        <v>33</v>
      </c>
      <c r="U28" s="4">
        <v>271.98</v>
      </c>
      <c r="V28" s="4">
        <v>0</v>
      </c>
      <c r="W28" s="4">
        <v>0</v>
      </c>
      <c r="X28" s="4">
        <v>2275949</v>
      </c>
    </row>
    <row r="29" s="4" customFormat="1" spans="1:23">
      <c r="A29" s="4">
        <v>16521773736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44481</v>
      </c>
      <c r="G29" s="5">
        <v>44482</v>
      </c>
      <c r="H29" s="4">
        <v>3</v>
      </c>
      <c r="I29" s="4">
        <v>1</v>
      </c>
      <c r="J29" s="4">
        <v>3</v>
      </c>
      <c r="K29" s="4" t="s">
        <v>29</v>
      </c>
      <c r="L29" s="4">
        <v>813</v>
      </c>
      <c r="M29" s="4">
        <v>813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44481</v>
      </c>
      <c r="S29" s="5">
        <v>44497</v>
      </c>
      <c r="T29" s="4" t="s">
        <v>33</v>
      </c>
      <c r="U29" s="4">
        <v>813</v>
      </c>
      <c r="V29" s="4">
        <v>0</v>
      </c>
      <c r="W29" s="4">
        <v>0</v>
      </c>
    </row>
    <row r="30" s="4" customFormat="1" spans="1:24">
      <c r="A30" s="4">
        <v>16521827517</v>
      </c>
      <c r="B30" s="4" t="s">
        <v>25</v>
      </c>
      <c r="C30" s="4" t="s">
        <v>26</v>
      </c>
      <c r="D30" s="4" t="s">
        <v>112</v>
      </c>
      <c r="E30" s="4" t="s">
        <v>102</v>
      </c>
      <c r="F30" s="5">
        <v>44481</v>
      </c>
      <c r="G30" s="5">
        <v>44482</v>
      </c>
      <c r="H30" s="4">
        <v>1</v>
      </c>
      <c r="I30" s="4">
        <v>1</v>
      </c>
      <c r="J30" s="4">
        <v>1</v>
      </c>
      <c r="K30" s="4" t="s">
        <v>29</v>
      </c>
      <c r="L30" s="4">
        <v>218</v>
      </c>
      <c r="M30" s="4">
        <v>218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44481</v>
      </c>
      <c r="S30" s="5">
        <v>44497</v>
      </c>
      <c r="T30" s="4" t="s">
        <v>33</v>
      </c>
      <c r="U30" s="4">
        <v>218</v>
      </c>
      <c r="V30" s="4">
        <v>0</v>
      </c>
      <c r="W30" s="4">
        <v>0</v>
      </c>
      <c r="X30" s="4">
        <v>2275972</v>
      </c>
    </row>
    <row r="31" s="4" customFormat="1" spans="1:23">
      <c r="A31" s="4">
        <v>16521841796</v>
      </c>
      <c r="B31" s="4" t="s">
        <v>25</v>
      </c>
      <c r="C31" s="4" t="s">
        <v>26</v>
      </c>
      <c r="D31" s="4" t="s">
        <v>114</v>
      </c>
      <c r="E31" s="4" t="s">
        <v>107</v>
      </c>
      <c r="F31" s="5">
        <v>44481</v>
      </c>
      <c r="G31" s="5">
        <v>44482</v>
      </c>
      <c r="H31" s="4">
        <v>2</v>
      </c>
      <c r="I31" s="4">
        <v>1</v>
      </c>
      <c r="J31" s="4">
        <v>2</v>
      </c>
      <c r="K31" s="4" t="s">
        <v>29</v>
      </c>
      <c r="L31" s="4">
        <v>616</v>
      </c>
      <c r="M31" s="4">
        <v>616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44481</v>
      </c>
      <c r="S31" s="5">
        <v>44497</v>
      </c>
      <c r="T31" s="4" t="s">
        <v>33</v>
      </c>
      <c r="U31" s="4">
        <v>616</v>
      </c>
      <c r="V31" s="4">
        <v>0</v>
      </c>
      <c r="W31" s="4">
        <v>0</v>
      </c>
    </row>
    <row r="32" s="4" customFormat="1" spans="1:24">
      <c r="A32" s="4">
        <v>16521849541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44481</v>
      </c>
      <c r="G32" s="5">
        <v>44482</v>
      </c>
      <c r="H32" s="4">
        <v>1</v>
      </c>
      <c r="I32" s="4">
        <v>1</v>
      </c>
      <c r="J32" s="4">
        <v>1</v>
      </c>
      <c r="K32" s="4" t="s">
        <v>29</v>
      </c>
      <c r="L32" s="4">
        <v>292</v>
      </c>
      <c r="M32" s="4">
        <v>292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44481</v>
      </c>
      <c r="S32" s="5">
        <v>44497</v>
      </c>
      <c r="T32" s="4" t="s">
        <v>33</v>
      </c>
      <c r="U32" s="4">
        <v>292</v>
      </c>
      <c r="V32" s="4">
        <v>0</v>
      </c>
      <c r="W32" s="4">
        <v>0</v>
      </c>
      <c r="X32" s="4">
        <v>2275985</v>
      </c>
    </row>
    <row r="33" s="4" customFormat="1" spans="1:23">
      <c r="A33" s="4">
        <v>16521850727</v>
      </c>
      <c r="B33" s="4" t="s">
        <v>25</v>
      </c>
      <c r="C33" s="4" t="s">
        <v>26</v>
      </c>
      <c r="D33" s="4" t="s">
        <v>119</v>
      </c>
      <c r="E33" s="4" t="s">
        <v>57</v>
      </c>
      <c r="F33" s="5">
        <v>44481</v>
      </c>
      <c r="G33" s="5">
        <v>44482</v>
      </c>
      <c r="H33" s="4">
        <v>1</v>
      </c>
      <c r="I33" s="4">
        <v>1</v>
      </c>
      <c r="J33" s="4">
        <v>1</v>
      </c>
      <c r="K33" s="4" t="s">
        <v>29</v>
      </c>
      <c r="L33" s="4">
        <v>271</v>
      </c>
      <c r="M33" s="4">
        <v>271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44481</v>
      </c>
      <c r="S33" s="5">
        <v>44497</v>
      </c>
      <c r="T33" s="4" t="s">
        <v>33</v>
      </c>
      <c r="U33" s="4">
        <v>271</v>
      </c>
      <c r="V33" s="4">
        <v>0</v>
      </c>
      <c r="W33" s="4">
        <v>0</v>
      </c>
    </row>
    <row r="34" s="4" customFormat="1" spans="1:23">
      <c r="A34" s="4">
        <v>16521859392</v>
      </c>
      <c r="B34" s="4" t="s">
        <v>25</v>
      </c>
      <c r="C34" s="4" t="s">
        <v>26</v>
      </c>
      <c r="D34" s="4" t="s">
        <v>121</v>
      </c>
      <c r="E34" s="4" t="s">
        <v>107</v>
      </c>
      <c r="F34" s="5">
        <v>44481</v>
      </c>
      <c r="G34" s="5">
        <v>44482</v>
      </c>
      <c r="H34" s="4">
        <v>1</v>
      </c>
      <c r="I34" s="4">
        <v>1</v>
      </c>
      <c r="J34" s="4">
        <v>1</v>
      </c>
      <c r="K34" s="4" t="s">
        <v>29</v>
      </c>
      <c r="L34" s="4">
        <v>184</v>
      </c>
      <c r="M34" s="4">
        <v>184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44481</v>
      </c>
      <c r="S34" s="5">
        <v>44497</v>
      </c>
      <c r="T34" s="4" t="s">
        <v>33</v>
      </c>
      <c r="U34" s="4">
        <v>184</v>
      </c>
      <c r="V34" s="4">
        <v>0</v>
      </c>
      <c r="W34" s="4">
        <v>0</v>
      </c>
    </row>
    <row r="35" s="4" customFormat="1" spans="1:23">
      <c r="A35" s="4">
        <v>16521862593</v>
      </c>
      <c r="B35" s="4" t="s">
        <v>25</v>
      </c>
      <c r="C35" s="4" t="s">
        <v>26</v>
      </c>
      <c r="D35" s="4" t="s">
        <v>123</v>
      </c>
      <c r="E35" s="4" t="s">
        <v>117</v>
      </c>
      <c r="F35" s="5">
        <v>44481</v>
      </c>
      <c r="G35" s="5">
        <v>44482</v>
      </c>
      <c r="H35" s="4">
        <v>1</v>
      </c>
      <c r="I35" s="4">
        <v>1</v>
      </c>
      <c r="J35" s="4">
        <v>1</v>
      </c>
      <c r="K35" s="4" t="s">
        <v>29</v>
      </c>
      <c r="L35" s="4">
        <v>254</v>
      </c>
      <c r="M35" s="4">
        <v>254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44481</v>
      </c>
      <c r="S35" s="5">
        <v>44497</v>
      </c>
      <c r="T35" s="4" t="s">
        <v>33</v>
      </c>
      <c r="U35" s="4">
        <v>254</v>
      </c>
      <c r="V35" s="4">
        <v>0</v>
      </c>
      <c r="W35" s="4">
        <v>0</v>
      </c>
    </row>
    <row r="36" s="4" customFormat="1" spans="1:23">
      <c r="A36" s="4">
        <v>16521881731</v>
      </c>
      <c r="B36" s="4" t="s">
        <v>25</v>
      </c>
      <c r="C36" s="4" t="s">
        <v>26</v>
      </c>
      <c r="D36" s="4" t="s">
        <v>125</v>
      </c>
      <c r="E36" s="4" t="s">
        <v>83</v>
      </c>
      <c r="F36" s="5">
        <v>44481</v>
      </c>
      <c r="G36" s="5">
        <v>44482</v>
      </c>
      <c r="H36" s="4">
        <v>1</v>
      </c>
      <c r="I36" s="4">
        <v>1</v>
      </c>
      <c r="J36" s="4">
        <v>1</v>
      </c>
      <c r="K36" s="4" t="s">
        <v>29</v>
      </c>
      <c r="L36" s="4">
        <v>226</v>
      </c>
      <c r="M36" s="4">
        <v>226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44481</v>
      </c>
      <c r="S36" s="5">
        <v>44497</v>
      </c>
      <c r="T36" s="4" t="s">
        <v>33</v>
      </c>
      <c r="U36" s="4">
        <v>226</v>
      </c>
      <c r="V36" s="4">
        <v>0</v>
      </c>
      <c r="W36" s="4">
        <v>0</v>
      </c>
    </row>
    <row r="37" s="4" customFormat="1" spans="1:24">
      <c r="A37" s="4">
        <v>16521886743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44481</v>
      </c>
      <c r="G37" s="5">
        <v>44482</v>
      </c>
      <c r="H37" s="4">
        <v>1</v>
      </c>
      <c r="I37" s="4">
        <v>1</v>
      </c>
      <c r="J37" s="4">
        <v>1</v>
      </c>
      <c r="K37" s="4" t="s">
        <v>29</v>
      </c>
      <c r="L37" s="4">
        <v>183</v>
      </c>
      <c r="M37" s="4">
        <v>183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44481</v>
      </c>
      <c r="S37" s="5">
        <v>44497</v>
      </c>
      <c r="T37" s="4" t="s">
        <v>33</v>
      </c>
      <c r="U37" s="4">
        <v>183</v>
      </c>
      <c r="V37" s="4">
        <v>0</v>
      </c>
      <c r="W37" s="4">
        <v>0</v>
      </c>
      <c r="X37" s="4">
        <v>2276004</v>
      </c>
    </row>
    <row r="38" s="4" customFormat="1" spans="1:24">
      <c r="A38" s="4">
        <v>16521905836</v>
      </c>
      <c r="B38" s="4" t="s">
        <v>25</v>
      </c>
      <c r="C38" s="4" t="s">
        <v>26</v>
      </c>
      <c r="D38" s="4" t="s">
        <v>130</v>
      </c>
      <c r="E38" s="4" t="s">
        <v>57</v>
      </c>
      <c r="F38" s="5">
        <v>44481</v>
      </c>
      <c r="G38" s="5">
        <v>44482</v>
      </c>
      <c r="H38" s="4">
        <v>1</v>
      </c>
      <c r="I38" s="4">
        <v>1</v>
      </c>
      <c r="J38" s="4">
        <v>1</v>
      </c>
      <c r="K38" s="4" t="s">
        <v>29</v>
      </c>
      <c r="L38" s="4">
        <v>253</v>
      </c>
      <c r="M38" s="4">
        <v>253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44481</v>
      </c>
      <c r="S38" s="5">
        <v>44497</v>
      </c>
      <c r="T38" s="4" t="s">
        <v>33</v>
      </c>
      <c r="U38" s="4">
        <v>253</v>
      </c>
      <c r="V38" s="4">
        <v>0</v>
      </c>
      <c r="W38" s="4">
        <v>0</v>
      </c>
      <c r="X38" s="4">
        <v>2276012</v>
      </c>
    </row>
    <row r="39" s="4" customFormat="1" spans="1:23">
      <c r="A39" s="4">
        <v>16521911925</v>
      </c>
      <c r="B39" s="4" t="s">
        <v>25</v>
      </c>
      <c r="C39" s="4" t="s">
        <v>26</v>
      </c>
      <c r="D39" s="4" t="s">
        <v>132</v>
      </c>
      <c r="E39" s="4" t="s">
        <v>57</v>
      </c>
      <c r="F39" s="5">
        <v>44481</v>
      </c>
      <c r="G39" s="5">
        <v>44482</v>
      </c>
      <c r="H39" s="4">
        <v>1</v>
      </c>
      <c r="I39" s="4">
        <v>1</v>
      </c>
      <c r="J39" s="4">
        <v>1</v>
      </c>
      <c r="K39" s="4" t="s">
        <v>29</v>
      </c>
      <c r="L39" s="4">
        <v>218</v>
      </c>
      <c r="M39" s="4">
        <v>218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44481</v>
      </c>
      <c r="S39" s="5">
        <v>44497</v>
      </c>
      <c r="T39" s="4" t="s">
        <v>33</v>
      </c>
      <c r="U39" s="4">
        <v>218</v>
      </c>
      <c r="V39" s="4">
        <v>0</v>
      </c>
      <c r="W39" s="4">
        <v>0</v>
      </c>
    </row>
    <row r="40" s="4" customFormat="1" spans="1:23">
      <c r="A40" s="4">
        <v>16521604764</v>
      </c>
      <c r="B40" s="4" t="s">
        <v>25</v>
      </c>
      <c r="C40" s="4" t="s">
        <v>81</v>
      </c>
      <c r="D40" s="4" t="s">
        <v>88</v>
      </c>
      <c r="E40" s="4" t="s">
        <v>83</v>
      </c>
      <c r="F40" s="5">
        <v>44481</v>
      </c>
      <c r="G40" s="5">
        <v>44482</v>
      </c>
      <c r="H40" s="4">
        <v>1</v>
      </c>
      <c r="I40" s="4">
        <v>1</v>
      </c>
      <c r="J40" s="4">
        <v>1</v>
      </c>
      <c r="K40" s="4" t="s">
        <v>29</v>
      </c>
      <c r="L40" s="4">
        <v>-218</v>
      </c>
      <c r="M40" s="4">
        <v>-218</v>
      </c>
      <c r="N40" s="4" t="s">
        <v>89</v>
      </c>
      <c r="O40" s="4" t="s">
        <v>31</v>
      </c>
      <c r="P40" s="4" t="s">
        <v>32</v>
      </c>
      <c r="Q40" s="4">
        <v>0</v>
      </c>
      <c r="R40" s="6">
        <v>44481</v>
      </c>
      <c r="S40" s="5">
        <v>44497</v>
      </c>
      <c r="T40" s="4" t="s">
        <v>33</v>
      </c>
      <c r="U40" s="4">
        <v>-218</v>
      </c>
      <c r="V40" s="4">
        <v>0</v>
      </c>
      <c r="W40" s="4">
        <v>0</v>
      </c>
    </row>
    <row r="41" s="4" customFormat="1" spans="1:25">
      <c r="A41" s="4">
        <v>16522072897</v>
      </c>
      <c r="B41" s="4" t="s">
        <v>25</v>
      </c>
      <c r="C41" s="4" t="s">
        <v>26</v>
      </c>
      <c r="D41" s="4" t="s">
        <v>38</v>
      </c>
      <c r="E41" s="4" t="s">
        <v>134</v>
      </c>
      <c r="F41" s="5">
        <v>44481</v>
      </c>
      <c r="G41" s="5">
        <v>44482</v>
      </c>
      <c r="H41" s="4">
        <v>1</v>
      </c>
      <c r="I41" s="4">
        <v>1</v>
      </c>
      <c r="J41" s="4">
        <v>1</v>
      </c>
      <c r="K41" s="4" t="s">
        <v>29</v>
      </c>
      <c r="L41" s="4">
        <v>306</v>
      </c>
      <c r="M41" s="4">
        <v>306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44481</v>
      </c>
      <c r="S41" s="5">
        <v>44497</v>
      </c>
      <c r="T41" s="4" t="s">
        <v>33</v>
      </c>
      <c r="U41" s="4">
        <v>306</v>
      </c>
      <c r="V41" s="4">
        <v>0</v>
      </c>
      <c r="W41" s="4">
        <v>0</v>
      </c>
      <c r="X41" s="4"/>
      <c r="Y41" s="4" t="s">
        <v>136</v>
      </c>
    </row>
    <row r="42" s="4" customFormat="1" spans="1:25">
      <c r="A42" s="4">
        <v>16522090951</v>
      </c>
      <c r="B42" s="4" t="s">
        <v>25</v>
      </c>
      <c r="C42" s="4" t="s">
        <v>26</v>
      </c>
      <c r="D42" s="4" t="s">
        <v>38</v>
      </c>
      <c r="E42" s="4" t="s">
        <v>134</v>
      </c>
      <c r="F42" s="5">
        <v>44481</v>
      </c>
      <c r="G42" s="5">
        <v>44482</v>
      </c>
      <c r="H42" s="4">
        <v>1</v>
      </c>
      <c r="I42" s="4">
        <v>1</v>
      </c>
      <c r="J42" s="4">
        <v>1</v>
      </c>
      <c r="K42" s="4" t="s">
        <v>29</v>
      </c>
      <c r="L42" s="4">
        <v>306</v>
      </c>
      <c r="M42" s="4">
        <v>306</v>
      </c>
      <c r="N42" s="4" t="s">
        <v>135</v>
      </c>
      <c r="O42" s="4" t="s">
        <v>31</v>
      </c>
      <c r="P42" s="4" t="s">
        <v>32</v>
      </c>
      <c r="Q42" s="4">
        <v>0</v>
      </c>
      <c r="R42" s="6">
        <v>44481</v>
      </c>
      <c r="S42" s="5">
        <v>44497</v>
      </c>
      <c r="T42" s="4" t="s">
        <v>33</v>
      </c>
      <c r="U42" s="4">
        <v>306</v>
      </c>
      <c r="V42" s="4">
        <v>0</v>
      </c>
      <c r="W42" s="4">
        <v>0</v>
      </c>
      <c r="X42" s="4">
        <v>2276047</v>
      </c>
      <c r="Y42" s="4" t="s">
        <v>137</v>
      </c>
    </row>
    <row r="43" s="4" customFormat="1" spans="1:24">
      <c r="A43" s="4">
        <v>16521886743</v>
      </c>
      <c r="B43" s="4" t="s">
        <v>25</v>
      </c>
      <c r="C43" s="4" t="s">
        <v>81</v>
      </c>
      <c r="D43" s="4" t="s">
        <v>127</v>
      </c>
      <c r="E43" s="4" t="s">
        <v>128</v>
      </c>
      <c r="F43" s="5">
        <v>44481</v>
      </c>
      <c r="G43" s="5">
        <v>44482</v>
      </c>
      <c r="H43" s="4">
        <v>1</v>
      </c>
      <c r="I43" s="4">
        <v>1</v>
      </c>
      <c r="J43" s="4">
        <v>1</v>
      </c>
      <c r="K43" s="4" t="s">
        <v>29</v>
      </c>
      <c r="L43" s="4">
        <v>-183</v>
      </c>
      <c r="M43" s="4">
        <v>-183</v>
      </c>
      <c r="N43" s="4" t="s">
        <v>129</v>
      </c>
      <c r="O43" s="4" t="s">
        <v>31</v>
      </c>
      <c r="P43" s="4" t="s">
        <v>32</v>
      </c>
      <c r="Q43" s="4">
        <v>0</v>
      </c>
      <c r="R43" s="6">
        <v>44481</v>
      </c>
      <c r="S43" s="5">
        <v>44497</v>
      </c>
      <c r="T43" s="4" t="s">
        <v>33</v>
      </c>
      <c r="U43" s="4">
        <v>-183</v>
      </c>
      <c r="V43" s="4">
        <v>0</v>
      </c>
      <c r="W43" s="4">
        <v>0</v>
      </c>
      <c r="X43" s="4">
        <v>2276004</v>
      </c>
    </row>
    <row r="44" s="4" customFormat="1" spans="1:23">
      <c r="A44" s="4">
        <v>16522527211</v>
      </c>
      <c r="B44" s="4" t="s">
        <v>25</v>
      </c>
      <c r="C44" s="4" t="s">
        <v>26</v>
      </c>
      <c r="D44" s="4" t="s">
        <v>138</v>
      </c>
      <c r="E44" s="4" t="s">
        <v>139</v>
      </c>
      <c r="F44" s="5">
        <v>44481</v>
      </c>
      <c r="G44" s="5">
        <v>44482</v>
      </c>
      <c r="H44" s="4">
        <v>1</v>
      </c>
      <c r="I44" s="4">
        <v>1</v>
      </c>
      <c r="J44" s="4">
        <v>1</v>
      </c>
      <c r="K44" s="4" t="s">
        <v>29</v>
      </c>
      <c r="L44" s="4">
        <v>213</v>
      </c>
      <c r="M44" s="4">
        <v>213</v>
      </c>
      <c r="N44" s="4" t="s">
        <v>140</v>
      </c>
      <c r="O44" s="4" t="s">
        <v>31</v>
      </c>
      <c r="P44" s="4" t="s">
        <v>32</v>
      </c>
      <c r="Q44" s="4">
        <v>0</v>
      </c>
      <c r="R44" s="6">
        <v>44481</v>
      </c>
      <c r="S44" s="5">
        <v>44497</v>
      </c>
      <c r="T44" s="4" t="s">
        <v>33</v>
      </c>
      <c r="U44" s="4">
        <v>213</v>
      </c>
      <c r="V44" s="4">
        <v>0</v>
      </c>
      <c r="W44" s="4">
        <v>0</v>
      </c>
    </row>
    <row r="45" s="4" customFormat="1" spans="1:24">
      <c r="A45" s="4">
        <v>16521905836</v>
      </c>
      <c r="B45" s="4" t="s">
        <v>25</v>
      </c>
      <c r="C45" s="4" t="s">
        <v>81</v>
      </c>
      <c r="D45" s="4" t="s">
        <v>130</v>
      </c>
      <c r="E45" s="4" t="s">
        <v>57</v>
      </c>
      <c r="F45" s="5">
        <v>44481</v>
      </c>
      <c r="G45" s="5">
        <v>44482</v>
      </c>
      <c r="H45" s="4">
        <v>1</v>
      </c>
      <c r="I45" s="4">
        <v>1</v>
      </c>
      <c r="J45" s="4">
        <v>1</v>
      </c>
      <c r="K45" s="4" t="s">
        <v>29</v>
      </c>
      <c r="L45" s="4">
        <v>-253</v>
      </c>
      <c r="M45" s="4">
        <v>-253</v>
      </c>
      <c r="N45" s="4" t="s">
        <v>131</v>
      </c>
      <c r="O45" s="4" t="s">
        <v>31</v>
      </c>
      <c r="P45" s="4" t="s">
        <v>32</v>
      </c>
      <c r="Q45" s="4">
        <v>0</v>
      </c>
      <c r="R45" s="6">
        <v>44481</v>
      </c>
      <c r="S45" s="5">
        <v>44497</v>
      </c>
      <c r="T45" s="4" t="s">
        <v>33</v>
      </c>
      <c r="U45" s="4">
        <v>-253</v>
      </c>
      <c r="V45" s="4">
        <v>0</v>
      </c>
      <c r="W45" s="4">
        <v>0</v>
      </c>
      <c r="X45" s="4">
        <v>2276012</v>
      </c>
    </row>
    <row r="46" s="4" customFormat="1" spans="1:25">
      <c r="A46" s="4">
        <v>16522710063</v>
      </c>
      <c r="B46" s="4" t="s">
        <v>25</v>
      </c>
      <c r="C46" s="4" t="s">
        <v>26</v>
      </c>
      <c r="D46" s="4" t="s">
        <v>141</v>
      </c>
      <c r="E46" s="4" t="s">
        <v>142</v>
      </c>
      <c r="F46" s="5">
        <v>44481</v>
      </c>
      <c r="G46" s="5">
        <v>44482</v>
      </c>
      <c r="H46" s="4">
        <v>1</v>
      </c>
      <c r="I46" s="4">
        <v>1</v>
      </c>
      <c r="J46" s="4">
        <v>1</v>
      </c>
      <c r="K46" s="4" t="s">
        <v>29</v>
      </c>
      <c r="L46" s="4">
        <v>303</v>
      </c>
      <c r="M46" s="4">
        <v>303</v>
      </c>
      <c r="N46" s="4" t="s">
        <v>143</v>
      </c>
      <c r="O46" s="4" t="s">
        <v>31</v>
      </c>
      <c r="P46" s="4" t="s">
        <v>32</v>
      </c>
      <c r="Q46" s="4">
        <v>0</v>
      </c>
      <c r="R46" s="6">
        <v>44481</v>
      </c>
      <c r="S46" s="5">
        <v>44497</v>
      </c>
      <c r="T46" s="4" t="s">
        <v>33</v>
      </c>
      <c r="U46" s="4">
        <v>303</v>
      </c>
      <c r="V46" s="4">
        <v>0</v>
      </c>
      <c r="W46" s="4">
        <v>0</v>
      </c>
      <c r="X46" s="4"/>
      <c r="Y46" s="4">
        <v>103939097934</v>
      </c>
    </row>
    <row r="47" s="4" customFormat="1" spans="1:23">
      <c r="A47" s="4">
        <v>16523014100</v>
      </c>
      <c r="B47" s="4" t="s">
        <v>25</v>
      </c>
      <c r="C47" s="4" t="s">
        <v>26</v>
      </c>
      <c r="D47" s="4" t="s">
        <v>144</v>
      </c>
      <c r="E47" s="4"/>
      <c r="F47" s="5">
        <v>44481</v>
      </c>
      <c r="G47" s="5">
        <v>44482</v>
      </c>
      <c r="H47" s="4">
        <v>0</v>
      </c>
      <c r="I47" s="4">
        <v>1</v>
      </c>
      <c r="J47" s="4">
        <v>0</v>
      </c>
      <c r="K47" s="4" t="s">
        <v>29</v>
      </c>
      <c r="L47" s="4">
        <v>281</v>
      </c>
      <c r="M47" s="4">
        <v>281</v>
      </c>
      <c r="N47" s="4"/>
      <c r="O47" s="4" t="s">
        <v>31</v>
      </c>
      <c r="P47" s="4" t="s">
        <v>32</v>
      </c>
      <c r="Q47" s="4">
        <v>0</v>
      </c>
      <c r="R47" s="6">
        <v>44481</v>
      </c>
      <c r="S47" s="5">
        <v>44497</v>
      </c>
      <c r="T47" s="4" t="s">
        <v>33</v>
      </c>
      <c r="U47" s="4">
        <v>281</v>
      </c>
      <c r="V47" s="4">
        <v>0</v>
      </c>
      <c r="W47" s="4">
        <v>0</v>
      </c>
    </row>
    <row r="48" s="4" customFormat="1" spans="1:23">
      <c r="A48" s="4">
        <v>16527903688</v>
      </c>
      <c r="B48" s="4" t="s">
        <v>25</v>
      </c>
      <c r="C48" s="4" t="s">
        <v>26</v>
      </c>
      <c r="D48" s="4" t="s">
        <v>145</v>
      </c>
      <c r="E48" s="4" t="s">
        <v>146</v>
      </c>
      <c r="F48" s="5">
        <v>44481</v>
      </c>
      <c r="G48" s="5">
        <v>44482</v>
      </c>
      <c r="H48" s="4">
        <v>1</v>
      </c>
      <c r="I48" s="4">
        <v>1</v>
      </c>
      <c r="J48" s="4">
        <v>1</v>
      </c>
      <c r="K48" s="4" t="s">
        <v>29</v>
      </c>
      <c r="L48" s="4">
        <v>348</v>
      </c>
      <c r="M48" s="4">
        <v>348</v>
      </c>
      <c r="N48" s="4" t="s">
        <v>147</v>
      </c>
      <c r="O48" s="4" t="s">
        <v>31</v>
      </c>
      <c r="P48" s="4" t="s">
        <v>32</v>
      </c>
      <c r="Q48" s="4">
        <v>0</v>
      </c>
      <c r="R48" s="6">
        <v>44481</v>
      </c>
      <c r="S48" s="5">
        <v>44497</v>
      </c>
      <c r="T48" s="4" t="s">
        <v>33</v>
      </c>
      <c r="U48" s="4">
        <v>348</v>
      </c>
      <c r="V48" s="4">
        <v>0</v>
      </c>
      <c r="W48" s="4">
        <v>0</v>
      </c>
    </row>
    <row r="49" s="4" customFormat="1" spans="1:23">
      <c r="A49" s="4">
        <v>16527976927</v>
      </c>
      <c r="B49" s="4" t="s">
        <v>25</v>
      </c>
      <c r="C49" s="4" t="s">
        <v>26</v>
      </c>
      <c r="D49" s="4" t="s">
        <v>148</v>
      </c>
      <c r="E49" s="4" t="s">
        <v>149</v>
      </c>
      <c r="F49" s="5">
        <v>44481</v>
      </c>
      <c r="G49" s="5">
        <v>44482</v>
      </c>
      <c r="H49" s="4">
        <v>1</v>
      </c>
      <c r="I49" s="4">
        <v>1</v>
      </c>
      <c r="J49" s="4">
        <v>1</v>
      </c>
      <c r="K49" s="4" t="s">
        <v>29</v>
      </c>
      <c r="L49" s="4">
        <v>320</v>
      </c>
      <c r="M49" s="4">
        <v>320</v>
      </c>
      <c r="N49" s="4" t="s">
        <v>150</v>
      </c>
      <c r="O49" s="4" t="s">
        <v>31</v>
      </c>
      <c r="P49" s="4" t="s">
        <v>32</v>
      </c>
      <c r="Q49" s="4">
        <v>0</v>
      </c>
      <c r="R49" s="6">
        <v>44481</v>
      </c>
      <c r="S49" s="5">
        <v>44497</v>
      </c>
      <c r="T49" s="4" t="s">
        <v>33</v>
      </c>
      <c r="U49" s="4">
        <v>320</v>
      </c>
      <c r="V49" s="4">
        <v>0</v>
      </c>
      <c r="W49" s="4">
        <v>0</v>
      </c>
    </row>
    <row r="50" s="4" customFormat="1" spans="1:23">
      <c r="A50" s="4">
        <v>16528097196</v>
      </c>
      <c r="B50" s="4" t="s">
        <v>25</v>
      </c>
      <c r="C50" s="4" t="s">
        <v>26</v>
      </c>
      <c r="D50" s="4" t="s">
        <v>151</v>
      </c>
      <c r="E50" s="4" t="s">
        <v>152</v>
      </c>
      <c r="F50" s="5">
        <v>44481</v>
      </c>
      <c r="G50" s="5">
        <v>44482</v>
      </c>
      <c r="H50" s="4">
        <v>1</v>
      </c>
      <c r="I50" s="4">
        <v>1</v>
      </c>
      <c r="J50" s="4">
        <v>1</v>
      </c>
      <c r="K50" s="4" t="s">
        <v>29</v>
      </c>
      <c r="L50" s="4">
        <v>186</v>
      </c>
      <c r="M50" s="4">
        <v>186</v>
      </c>
      <c r="N50" s="4" t="s">
        <v>153</v>
      </c>
      <c r="O50" s="4" t="s">
        <v>31</v>
      </c>
      <c r="P50" s="4" t="s">
        <v>32</v>
      </c>
      <c r="Q50" s="4">
        <v>0</v>
      </c>
      <c r="R50" s="6">
        <v>44481</v>
      </c>
      <c r="S50" s="5">
        <v>44497</v>
      </c>
      <c r="T50" s="4" t="s">
        <v>33</v>
      </c>
      <c r="U50" s="4">
        <v>186</v>
      </c>
      <c r="V50" s="4">
        <v>0</v>
      </c>
      <c r="W50" s="4">
        <v>0</v>
      </c>
    </row>
    <row r="51" s="4" customFormat="1" spans="1:23">
      <c r="A51" s="4">
        <v>16528352395</v>
      </c>
      <c r="B51" s="4" t="s">
        <v>25</v>
      </c>
      <c r="C51" s="4" t="s">
        <v>26</v>
      </c>
      <c r="D51" s="4" t="s">
        <v>144</v>
      </c>
      <c r="E51" s="4"/>
      <c r="F51" s="5">
        <v>44481</v>
      </c>
      <c r="G51" s="5">
        <v>44482</v>
      </c>
      <c r="H51" s="4">
        <v>0</v>
      </c>
      <c r="I51" s="4">
        <v>1</v>
      </c>
      <c r="J51" s="4">
        <v>0</v>
      </c>
      <c r="K51" s="4" t="s">
        <v>29</v>
      </c>
      <c r="L51" s="4">
        <v>281</v>
      </c>
      <c r="M51" s="4">
        <v>281</v>
      </c>
      <c r="N51" s="4"/>
      <c r="O51" s="4" t="s">
        <v>31</v>
      </c>
      <c r="P51" s="4" t="s">
        <v>32</v>
      </c>
      <c r="Q51" s="4">
        <v>0</v>
      </c>
      <c r="R51" s="6">
        <v>44481</v>
      </c>
      <c r="S51" s="5">
        <v>44497</v>
      </c>
      <c r="T51" s="4" t="s">
        <v>33</v>
      </c>
      <c r="U51" s="4">
        <v>281</v>
      </c>
      <c r="V51" s="4">
        <v>0</v>
      </c>
      <c r="W51" s="4">
        <v>0</v>
      </c>
    </row>
    <row r="52" s="4" customFormat="1" spans="1:24">
      <c r="A52" s="4">
        <v>16528564612</v>
      </c>
      <c r="B52" s="4" t="s">
        <v>25</v>
      </c>
      <c r="C52" s="4" t="s">
        <v>26</v>
      </c>
      <c r="D52" s="4" t="s">
        <v>154</v>
      </c>
      <c r="E52" s="4" t="s">
        <v>155</v>
      </c>
      <c r="F52" s="5">
        <v>44481</v>
      </c>
      <c r="G52" s="5">
        <v>44482</v>
      </c>
      <c r="H52" s="4">
        <v>1</v>
      </c>
      <c r="I52" s="4">
        <v>1</v>
      </c>
      <c r="J52" s="4">
        <v>1</v>
      </c>
      <c r="K52" s="4" t="s">
        <v>29</v>
      </c>
      <c r="L52" s="4">
        <v>336</v>
      </c>
      <c r="M52" s="4">
        <v>336</v>
      </c>
      <c r="N52" s="4" t="s">
        <v>156</v>
      </c>
      <c r="O52" s="4" t="s">
        <v>31</v>
      </c>
      <c r="P52" s="4" t="s">
        <v>32</v>
      </c>
      <c r="Q52" s="4">
        <v>0</v>
      </c>
      <c r="R52" s="6">
        <v>44481</v>
      </c>
      <c r="S52" s="5">
        <v>44497</v>
      </c>
      <c r="T52" s="4" t="s">
        <v>33</v>
      </c>
      <c r="U52" s="4">
        <v>336</v>
      </c>
      <c r="V52" s="4">
        <v>0</v>
      </c>
      <c r="W52" s="4">
        <v>0</v>
      </c>
      <c r="X52" s="4">
        <v>2276223</v>
      </c>
    </row>
    <row r="53" s="4" customFormat="1" spans="1:23">
      <c r="A53" s="4">
        <v>16528601740</v>
      </c>
      <c r="B53" s="4" t="s">
        <v>25</v>
      </c>
      <c r="C53" s="4" t="s">
        <v>26</v>
      </c>
      <c r="D53" s="4" t="s">
        <v>151</v>
      </c>
      <c r="E53" s="4" t="s">
        <v>152</v>
      </c>
      <c r="F53" s="5">
        <v>44481</v>
      </c>
      <c r="G53" s="5">
        <v>44482</v>
      </c>
      <c r="H53" s="4">
        <v>1</v>
      </c>
      <c r="I53" s="4">
        <v>1</v>
      </c>
      <c r="J53" s="4">
        <v>1</v>
      </c>
      <c r="K53" s="4" t="s">
        <v>29</v>
      </c>
      <c r="L53" s="4">
        <v>186</v>
      </c>
      <c r="M53" s="4">
        <v>186</v>
      </c>
      <c r="N53" s="4" t="s">
        <v>157</v>
      </c>
      <c r="O53" s="4" t="s">
        <v>31</v>
      </c>
      <c r="P53" s="4" t="s">
        <v>32</v>
      </c>
      <c r="Q53" s="4">
        <v>0</v>
      </c>
      <c r="R53" s="6">
        <v>44481</v>
      </c>
      <c r="S53" s="5">
        <v>44497</v>
      </c>
      <c r="T53" s="4" t="s">
        <v>33</v>
      </c>
      <c r="U53" s="4">
        <v>186</v>
      </c>
      <c r="V53" s="4">
        <v>0</v>
      </c>
      <c r="W53" s="4">
        <v>0</v>
      </c>
    </row>
    <row r="54" s="4" customFormat="1" spans="1:23">
      <c r="A54" s="4">
        <v>16528698189</v>
      </c>
      <c r="B54" s="4" t="s">
        <v>25</v>
      </c>
      <c r="C54" s="4" t="s">
        <v>26</v>
      </c>
      <c r="D54" s="4" t="s">
        <v>145</v>
      </c>
      <c r="E54" s="4" t="s">
        <v>146</v>
      </c>
      <c r="F54" s="5">
        <v>44481</v>
      </c>
      <c r="G54" s="5">
        <v>44482</v>
      </c>
      <c r="H54" s="4">
        <v>1</v>
      </c>
      <c r="I54" s="4">
        <v>1</v>
      </c>
      <c r="J54" s="4">
        <v>1</v>
      </c>
      <c r="K54" s="4" t="s">
        <v>29</v>
      </c>
      <c r="L54" s="4">
        <v>348</v>
      </c>
      <c r="M54" s="4">
        <v>348</v>
      </c>
      <c r="N54" s="4" t="s">
        <v>158</v>
      </c>
      <c r="O54" s="4" t="s">
        <v>31</v>
      </c>
      <c r="P54" s="4" t="s">
        <v>32</v>
      </c>
      <c r="Q54" s="4">
        <v>0</v>
      </c>
      <c r="R54" s="6">
        <v>44481</v>
      </c>
      <c r="S54" s="5">
        <v>44497</v>
      </c>
      <c r="T54" s="4" t="s">
        <v>33</v>
      </c>
      <c r="U54" s="4">
        <v>348</v>
      </c>
      <c r="V54" s="4">
        <v>0</v>
      </c>
      <c r="W54" s="4">
        <v>0</v>
      </c>
    </row>
    <row r="55" s="4" customFormat="1" spans="1:23">
      <c r="A55" s="4">
        <v>16528737486</v>
      </c>
      <c r="B55" s="4" t="s">
        <v>25</v>
      </c>
      <c r="C55" s="4" t="s">
        <v>26</v>
      </c>
      <c r="D55" s="4" t="s">
        <v>145</v>
      </c>
      <c r="E55" s="4" t="s">
        <v>146</v>
      </c>
      <c r="F55" s="5">
        <v>44481</v>
      </c>
      <c r="G55" s="5">
        <v>44482</v>
      </c>
      <c r="H55" s="4">
        <v>1</v>
      </c>
      <c r="I55" s="4">
        <v>1</v>
      </c>
      <c r="J55" s="4">
        <v>1</v>
      </c>
      <c r="K55" s="4" t="s">
        <v>29</v>
      </c>
      <c r="L55" s="4">
        <v>348</v>
      </c>
      <c r="M55" s="4">
        <v>348</v>
      </c>
      <c r="N55" s="4" t="s">
        <v>159</v>
      </c>
      <c r="O55" s="4" t="s">
        <v>31</v>
      </c>
      <c r="P55" s="4" t="s">
        <v>32</v>
      </c>
      <c r="Q55" s="4">
        <v>0</v>
      </c>
      <c r="R55" s="6">
        <v>44481</v>
      </c>
      <c r="S55" s="5">
        <v>44497</v>
      </c>
      <c r="T55" s="4" t="s">
        <v>33</v>
      </c>
      <c r="U55" s="4">
        <v>348</v>
      </c>
      <c r="V55" s="4">
        <v>0</v>
      </c>
      <c r="W55" s="4">
        <v>0</v>
      </c>
    </row>
    <row r="56" s="4" customFormat="1" spans="1:25">
      <c r="A56" s="4">
        <v>16528798533</v>
      </c>
      <c r="B56" s="4" t="s">
        <v>25</v>
      </c>
      <c r="C56" s="4" t="s">
        <v>26</v>
      </c>
      <c r="D56" s="4" t="s">
        <v>160</v>
      </c>
      <c r="E56" s="4" t="s">
        <v>161</v>
      </c>
      <c r="F56" s="5">
        <v>44481</v>
      </c>
      <c r="G56" s="5">
        <v>44482</v>
      </c>
      <c r="H56" s="4">
        <v>1</v>
      </c>
      <c r="I56" s="4">
        <v>1</v>
      </c>
      <c r="J56" s="4">
        <v>1</v>
      </c>
      <c r="K56" s="4" t="s">
        <v>29</v>
      </c>
      <c r="L56" s="4">
        <v>191</v>
      </c>
      <c r="M56" s="4">
        <v>191</v>
      </c>
      <c r="N56" s="4" t="s">
        <v>162</v>
      </c>
      <c r="O56" s="4" t="s">
        <v>31</v>
      </c>
      <c r="P56" s="4" t="s">
        <v>32</v>
      </c>
      <c r="Q56" s="4">
        <v>0</v>
      </c>
      <c r="R56" s="6">
        <v>44481</v>
      </c>
      <c r="S56" s="5">
        <v>44497</v>
      </c>
      <c r="T56" s="4" t="s">
        <v>33</v>
      </c>
      <c r="U56" s="4">
        <v>191</v>
      </c>
      <c r="V56" s="4">
        <v>0</v>
      </c>
      <c r="W56" s="4">
        <v>0</v>
      </c>
      <c r="X56" s="4">
        <v>2276239</v>
      </c>
      <c r="Y56" s="4" t="s">
        <v>163</v>
      </c>
    </row>
    <row r="57" s="4" customFormat="1" spans="1:24">
      <c r="A57" s="4">
        <v>16529127355</v>
      </c>
      <c r="B57" s="4" t="s">
        <v>25</v>
      </c>
      <c r="C57" s="4" t="s">
        <v>26</v>
      </c>
      <c r="D57" s="4" t="s">
        <v>154</v>
      </c>
      <c r="E57" s="4" t="s">
        <v>155</v>
      </c>
      <c r="F57" s="5">
        <v>44481</v>
      </c>
      <c r="G57" s="5">
        <v>44482</v>
      </c>
      <c r="H57" s="4">
        <v>1</v>
      </c>
      <c r="I57" s="4">
        <v>1</v>
      </c>
      <c r="J57" s="4">
        <v>1</v>
      </c>
      <c r="K57" s="4" t="s">
        <v>29</v>
      </c>
      <c r="L57" s="4">
        <v>360</v>
      </c>
      <c r="M57" s="4">
        <v>360</v>
      </c>
      <c r="N57" s="4" t="s">
        <v>164</v>
      </c>
      <c r="O57" s="4" t="s">
        <v>31</v>
      </c>
      <c r="P57" s="4" t="s">
        <v>32</v>
      </c>
      <c r="Q57" s="4">
        <v>0</v>
      </c>
      <c r="R57" s="6">
        <v>44481</v>
      </c>
      <c r="S57" s="5">
        <v>44497</v>
      </c>
      <c r="T57" s="4" t="s">
        <v>33</v>
      </c>
      <c r="U57" s="4">
        <v>360</v>
      </c>
      <c r="V57" s="4">
        <v>0</v>
      </c>
      <c r="W57" s="4">
        <v>0</v>
      </c>
      <c r="X57" s="4">
        <v>2276262</v>
      </c>
    </row>
    <row r="58" s="4" customFormat="1" spans="1:24">
      <c r="A58" s="4">
        <v>16529150296</v>
      </c>
      <c r="B58" s="4" t="s">
        <v>25</v>
      </c>
      <c r="C58" s="4" t="s">
        <v>26</v>
      </c>
      <c r="D58" s="4" t="s">
        <v>148</v>
      </c>
      <c r="E58" s="4" t="s">
        <v>149</v>
      </c>
      <c r="F58" s="5">
        <v>44481</v>
      </c>
      <c r="G58" s="5">
        <v>44482</v>
      </c>
      <c r="H58" s="4">
        <v>1</v>
      </c>
      <c r="I58" s="4">
        <v>1</v>
      </c>
      <c r="J58" s="4">
        <v>1</v>
      </c>
      <c r="K58" s="4" t="s">
        <v>29</v>
      </c>
      <c r="L58" s="4">
        <v>320</v>
      </c>
      <c r="M58" s="4">
        <v>320</v>
      </c>
      <c r="N58" s="4" t="s">
        <v>165</v>
      </c>
      <c r="O58" s="4" t="s">
        <v>31</v>
      </c>
      <c r="P58" s="4" t="s">
        <v>32</v>
      </c>
      <c r="Q58" s="4">
        <v>0</v>
      </c>
      <c r="R58" s="6">
        <v>44481</v>
      </c>
      <c r="S58" s="5">
        <v>44497</v>
      </c>
      <c r="T58" s="4" t="s">
        <v>33</v>
      </c>
      <c r="U58" s="4">
        <v>320</v>
      </c>
      <c r="V58" s="4">
        <v>0</v>
      </c>
      <c r="W58" s="4">
        <v>0</v>
      </c>
      <c r="X58" s="4">
        <v>2276265</v>
      </c>
    </row>
    <row r="59" s="4" customFormat="1" spans="1:23">
      <c r="A59" s="4">
        <v>16529209294</v>
      </c>
      <c r="B59" s="4" t="s">
        <v>25</v>
      </c>
      <c r="C59" s="4" t="s">
        <v>26</v>
      </c>
      <c r="D59" s="4" t="s">
        <v>145</v>
      </c>
      <c r="E59" s="4" t="s">
        <v>146</v>
      </c>
      <c r="F59" s="5">
        <v>44481</v>
      </c>
      <c r="G59" s="5">
        <v>44482</v>
      </c>
      <c r="H59" s="4">
        <v>1</v>
      </c>
      <c r="I59" s="4">
        <v>1</v>
      </c>
      <c r="J59" s="4">
        <v>1</v>
      </c>
      <c r="K59" s="4" t="s">
        <v>29</v>
      </c>
      <c r="L59" s="4">
        <v>348</v>
      </c>
      <c r="M59" s="4">
        <v>348</v>
      </c>
      <c r="N59" s="4" t="s">
        <v>166</v>
      </c>
      <c r="O59" s="4" t="s">
        <v>31</v>
      </c>
      <c r="P59" s="4" t="s">
        <v>32</v>
      </c>
      <c r="Q59" s="4">
        <v>0</v>
      </c>
      <c r="R59" s="6">
        <v>44481</v>
      </c>
      <c r="S59" s="5">
        <v>44497</v>
      </c>
      <c r="T59" s="4" t="s">
        <v>33</v>
      </c>
      <c r="U59" s="4">
        <v>348</v>
      </c>
      <c r="V59" s="4">
        <v>0</v>
      </c>
      <c r="W59" s="4">
        <v>0</v>
      </c>
    </row>
    <row r="60" s="4" customFormat="1" spans="1:23">
      <c r="A60" s="4">
        <v>16529302347</v>
      </c>
      <c r="B60" s="4" t="s">
        <v>25</v>
      </c>
      <c r="C60" s="4" t="s">
        <v>26</v>
      </c>
      <c r="D60" s="4" t="s">
        <v>167</v>
      </c>
      <c r="E60" s="4" t="s">
        <v>168</v>
      </c>
      <c r="F60" s="5">
        <v>44481</v>
      </c>
      <c r="G60" s="5">
        <v>44482</v>
      </c>
      <c r="H60" s="4">
        <v>1</v>
      </c>
      <c r="I60" s="4">
        <v>1</v>
      </c>
      <c r="J60" s="4">
        <v>1</v>
      </c>
      <c r="K60" s="4" t="s">
        <v>29</v>
      </c>
      <c r="L60" s="4">
        <v>789</v>
      </c>
      <c r="M60" s="4">
        <v>789</v>
      </c>
      <c r="N60" s="4" t="s">
        <v>169</v>
      </c>
      <c r="O60" s="4" t="s">
        <v>31</v>
      </c>
      <c r="P60" s="4" t="s">
        <v>32</v>
      </c>
      <c r="Q60" s="4">
        <v>0</v>
      </c>
      <c r="R60" s="6">
        <v>44481</v>
      </c>
      <c r="S60" s="5">
        <v>44497</v>
      </c>
      <c r="T60" s="4" t="s">
        <v>33</v>
      </c>
      <c r="U60" s="4">
        <v>789</v>
      </c>
      <c r="V60" s="4">
        <v>0</v>
      </c>
      <c r="W60" s="4">
        <v>0</v>
      </c>
    </row>
    <row r="61" s="4" customFormat="1" spans="1:23">
      <c r="A61" s="4">
        <v>16529301458</v>
      </c>
      <c r="B61" s="4" t="s">
        <v>25</v>
      </c>
      <c r="C61" s="4" t="s">
        <v>26</v>
      </c>
      <c r="D61" s="4" t="s">
        <v>170</v>
      </c>
      <c r="E61" s="4"/>
      <c r="F61" s="5">
        <v>44481</v>
      </c>
      <c r="G61" s="5">
        <v>44482</v>
      </c>
      <c r="H61" s="4">
        <v>0</v>
      </c>
      <c r="I61" s="4">
        <v>1</v>
      </c>
      <c r="J61" s="4">
        <v>0</v>
      </c>
      <c r="K61" s="4" t="s">
        <v>29</v>
      </c>
      <c r="L61" s="4">
        <v>271</v>
      </c>
      <c r="M61" s="4">
        <v>271</v>
      </c>
      <c r="N61" s="4"/>
      <c r="O61" s="4" t="s">
        <v>31</v>
      </c>
      <c r="P61" s="4" t="s">
        <v>32</v>
      </c>
      <c r="Q61" s="4">
        <v>0</v>
      </c>
      <c r="R61" s="6">
        <v>44481</v>
      </c>
      <c r="S61" s="5">
        <v>44497</v>
      </c>
      <c r="T61" s="4" t="s">
        <v>33</v>
      </c>
      <c r="U61" s="4">
        <v>271</v>
      </c>
      <c r="V61" s="4">
        <v>0</v>
      </c>
      <c r="W61" s="4">
        <v>0</v>
      </c>
    </row>
    <row r="62" s="4" customFormat="1" spans="1:24">
      <c r="A62" s="4">
        <v>16529886491</v>
      </c>
      <c r="B62" s="4" t="s">
        <v>25</v>
      </c>
      <c r="C62" s="4" t="s">
        <v>26</v>
      </c>
      <c r="D62" s="4" t="s">
        <v>171</v>
      </c>
      <c r="E62" s="4" t="s">
        <v>172</v>
      </c>
      <c r="F62" s="5">
        <v>44481</v>
      </c>
      <c r="G62" s="5">
        <v>44482</v>
      </c>
      <c r="H62" s="4">
        <v>1</v>
      </c>
      <c r="I62" s="4">
        <v>1</v>
      </c>
      <c r="J62" s="4">
        <v>1</v>
      </c>
      <c r="K62" s="4" t="s">
        <v>29</v>
      </c>
      <c r="L62" s="4">
        <v>147</v>
      </c>
      <c r="M62" s="4">
        <v>147</v>
      </c>
      <c r="N62" s="4" t="s">
        <v>173</v>
      </c>
      <c r="O62" s="4" t="s">
        <v>31</v>
      </c>
      <c r="P62" s="4" t="s">
        <v>32</v>
      </c>
      <c r="Q62" s="4">
        <v>0</v>
      </c>
      <c r="R62" s="6">
        <v>44481</v>
      </c>
      <c r="S62" s="5">
        <v>44497</v>
      </c>
      <c r="T62" s="4" t="s">
        <v>33</v>
      </c>
      <c r="U62" s="4">
        <v>147</v>
      </c>
      <c r="V62" s="4">
        <v>0</v>
      </c>
      <c r="W62" s="4">
        <v>0</v>
      </c>
      <c r="X62" s="4">
        <v>2276325</v>
      </c>
    </row>
    <row r="63" s="4" customFormat="1" spans="1:23">
      <c r="A63" s="4">
        <v>16529976432</v>
      </c>
      <c r="B63" s="4" t="s">
        <v>25</v>
      </c>
      <c r="C63" s="4" t="s">
        <v>26</v>
      </c>
      <c r="D63" s="4" t="s">
        <v>174</v>
      </c>
      <c r="E63" s="4"/>
      <c r="F63" s="5">
        <v>44481</v>
      </c>
      <c r="G63" s="5">
        <v>44482</v>
      </c>
      <c r="H63" s="4">
        <v>0</v>
      </c>
      <c r="I63" s="4">
        <v>1</v>
      </c>
      <c r="J63" s="4">
        <v>0</v>
      </c>
      <c r="K63" s="4" t="s">
        <v>29</v>
      </c>
      <c r="L63" s="4">
        <v>149</v>
      </c>
      <c r="M63" s="4">
        <v>149</v>
      </c>
      <c r="N63" s="4"/>
      <c r="O63" s="4" t="s">
        <v>31</v>
      </c>
      <c r="P63" s="4" t="s">
        <v>32</v>
      </c>
      <c r="Q63" s="4">
        <v>0</v>
      </c>
      <c r="R63" s="6">
        <v>44481</v>
      </c>
      <c r="S63" s="5">
        <v>44497</v>
      </c>
      <c r="T63" s="4" t="s">
        <v>33</v>
      </c>
      <c r="U63" s="4">
        <v>149</v>
      </c>
      <c r="V63" s="4">
        <v>0</v>
      </c>
      <c r="W63" s="4">
        <v>0</v>
      </c>
    </row>
    <row r="64" s="4" customFormat="1" spans="1:25">
      <c r="A64" s="4">
        <v>16530260634</v>
      </c>
      <c r="B64" s="4" t="s">
        <v>25</v>
      </c>
      <c r="C64" s="4" t="s">
        <v>26</v>
      </c>
      <c r="D64" s="4" t="s">
        <v>175</v>
      </c>
      <c r="E64" s="4" t="s">
        <v>176</v>
      </c>
      <c r="F64" s="5">
        <v>44481</v>
      </c>
      <c r="G64" s="5">
        <v>44482</v>
      </c>
      <c r="H64" s="4">
        <v>1</v>
      </c>
      <c r="I64" s="4">
        <v>1</v>
      </c>
      <c r="J64" s="4">
        <v>1</v>
      </c>
      <c r="K64" s="4" t="s">
        <v>29</v>
      </c>
      <c r="L64" s="4">
        <v>180</v>
      </c>
      <c r="M64" s="4">
        <v>180</v>
      </c>
      <c r="N64" s="4" t="s">
        <v>177</v>
      </c>
      <c r="O64" s="4" t="s">
        <v>31</v>
      </c>
      <c r="P64" s="4" t="s">
        <v>32</v>
      </c>
      <c r="Q64" s="4">
        <v>0</v>
      </c>
      <c r="R64" s="6">
        <v>44481</v>
      </c>
      <c r="S64" s="5">
        <v>44497</v>
      </c>
      <c r="T64" s="4" t="s">
        <v>33</v>
      </c>
      <c r="U64" s="4">
        <v>180</v>
      </c>
      <c r="V64" s="4">
        <v>0</v>
      </c>
      <c r="W64" s="4">
        <v>0</v>
      </c>
      <c r="X64" s="4"/>
      <c r="Y64" s="4">
        <v>103940883174</v>
      </c>
    </row>
    <row r="65" s="4" customFormat="1" spans="1:24">
      <c r="A65" s="4">
        <v>16530274602</v>
      </c>
      <c r="B65" s="4" t="s">
        <v>25</v>
      </c>
      <c r="C65" s="4" t="s">
        <v>26</v>
      </c>
      <c r="D65" s="4" t="s">
        <v>178</v>
      </c>
      <c r="E65" s="4" t="s">
        <v>179</v>
      </c>
      <c r="F65" s="5">
        <v>44481</v>
      </c>
      <c r="G65" s="5">
        <v>44482</v>
      </c>
      <c r="H65" s="4">
        <v>1</v>
      </c>
      <c r="I65" s="4">
        <v>1</v>
      </c>
      <c r="J65" s="4">
        <v>1</v>
      </c>
      <c r="K65" s="4" t="s">
        <v>29</v>
      </c>
      <c r="L65" s="4">
        <v>649</v>
      </c>
      <c r="M65" s="4">
        <v>649</v>
      </c>
      <c r="N65" s="4" t="s">
        <v>180</v>
      </c>
      <c r="O65" s="4" t="s">
        <v>31</v>
      </c>
      <c r="P65" s="4" t="s">
        <v>32</v>
      </c>
      <c r="Q65" s="4">
        <v>0</v>
      </c>
      <c r="R65" s="6">
        <v>44481</v>
      </c>
      <c r="S65" s="5">
        <v>44497</v>
      </c>
      <c r="T65" s="4" t="s">
        <v>33</v>
      </c>
      <c r="U65" s="4">
        <v>649</v>
      </c>
      <c r="V65" s="4">
        <v>0</v>
      </c>
      <c r="W65" s="4">
        <v>0</v>
      </c>
      <c r="X65" s="4">
        <v>2276359</v>
      </c>
    </row>
    <row r="66" s="4" customFormat="1" spans="1:23">
      <c r="A66" s="4">
        <v>16530761721</v>
      </c>
      <c r="B66" s="4" t="s">
        <v>25</v>
      </c>
      <c r="C66" s="4" t="s">
        <v>26</v>
      </c>
      <c r="D66" s="4" t="s">
        <v>181</v>
      </c>
      <c r="E66" s="4" t="s">
        <v>182</v>
      </c>
      <c r="F66" s="5">
        <v>44481</v>
      </c>
      <c r="G66" s="5">
        <v>44482</v>
      </c>
      <c r="H66" s="4">
        <v>1</v>
      </c>
      <c r="I66" s="4">
        <v>1</v>
      </c>
      <c r="J66" s="4">
        <v>1</v>
      </c>
      <c r="K66" s="4" t="s">
        <v>29</v>
      </c>
      <c r="L66" s="4">
        <v>232</v>
      </c>
      <c r="M66" s="4">
        <v>232</v>
      </c>
      <c r="N66" s="4" t="s">
        <v>183</v>
      </c>
      <c r="O66" s="4" t="s">
        <v>31</v>
      </c>
      <c r="P66" s="4" t="s">
        <v>32</v>
      </c>
      <c r="Q66" s="4">
        <v>0</v>
      </c>
      <c r="R66" s="6">
        <v>44481</v>
      </c>
      <c r="S66" s="5">
        <v>44497</v>
      </c>
      <c r="T66" s="4" t="s">
        <v>33</v>
      </c>
      <c r="U66" s="4">
        <v>232</v>
      </c>
      <c r="V66" s="4">
        <v>0</v>
      </c>
      <c r="W66" s="4">
        <v>0</v>
      </c>
    </row>
    <row r="67" s="4" customFormat="1" spans="1:24">
      <c r="A67" s="4">
        <v>16345802018</v>
      </c>
      <c r="B67" s="4" t="s">
        <v>25</v>
      </c>
      <c r="C67" s="4" t="s">
        <v>184</v>
      </c>
      <c r="D67" s="4" t="s">
        <v>185</v>
      </c>
      <c r="E67" s="4" t="s">
        <v>53</v>
      </c>
      <c r="F67" s="5">
        <v>44462</v>
      </c>
      <c r="G67" s="5">
        <v>44463</v>
      </c>
      <c r="H67" s="4">
        <v>1</v>
      </c>
      <c r="I67" s="4">
        <v>1</v>
      </c>
      <c r="J67" s="4">
        <v>1</v>
      </c>
      <c r="K67" s="4" t="s">
        <v>29</v>
      </c>
      <c r="L67" s="4">
        <v>-91.5</v>
      </c>
      <c r="M67" s="4">
        <v>-91.5</v>
      </c>
      <c r="N67" s="4" t="s">
        <v>186</v>
      </c>
      <c r="O67" s="4" t="s">
        <v>31</v>
      </c>
      <c r="P67" s="4" t="s">
        <v>32</v>
      </c>
      <c r="Q67" s="4">
        <v>0</v>
      </c>
      <c r="R67" s="6">
        <v>44462</v>
      </c>
      <c r="S67" s="5">
        <v>44497</v>
      </c>
      <c r="T67" s="4"/>
      <c r="U67" s="4">
        <v>0</v>
      </c>
      <c r="V67" s="4">
        <v>0</v>
      </c>
      <c r="W67" s="4">
        <v>0</v>
      </c>
      <c r="X67" s="4">
        <v>2261851</v>
      </c>
    </row>
    <row r="68" s="4" customFormat="1" spans="1:24">
      <c r="A68" s="4">
        <v>16301760246</v>
      </c>
      <c r="B68" s="4" t="s">
        <v>25</v>
      </c>
      <c r="C68" s="4" t="s">
        <v>184</v>
      </c>
      <c r="D68" s="4" t="s">
        <v>187</v>
      </c>
      <c r="E68" s="4" t="s">
        <v>83</v>
      </c>
      <c r="F68" s="5">
        <v>44455</v>
      </c>
      <c r="G68" s="5">
        <v>44456</v>
      </c>
      <c r="H68" s="4">
        <v>1</v>
      </c>
      <c r="I68" s="4">
        <v>1</v>
      </c>
      <c r="J68" s="4">
        <v>1</v>
      </c>
      <c r="K68" s="4" t="s">
        <v>29</v>
      </c>
      <c r="L68" s="4">
        <v>-296</v>
      </c>
      <c r="M68" s="4">
        <v>-296</v>
      </c>
      <c r="N68" s="4" t="s">
        <v>188</v>
      </c>
      <c r="O68" s="4" t="s">
        <v>31</v>
      </c>
      <c r="P68" s="4" t="s">
        <v>32</v>
      </c>
      <c r="Q68" s="4">
        <v>0</v>
      </c>
      <c r="R68" s="6">
        <v>44455</v>
      </c>
      <c r="S68" s="5">
        <v>44497</v>
      </c>
      <c r="T68" s="4"/>
      <c r="U68" s="4">
        <v>0</v>
      </c>
      <c r="V68" s="4">
        <v>0</v>
      </c>
      <c r="W68" s="4">
        <v>0</v>
      </c>
      <c r="X68" s="4">
        <v>2256097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C85" sqref="C85"/>
    </sheetView>
  </sheetViews>
  <sheetFormatPr defaultColWidth="9" defaultRowHeight="13.5"/>
  <cols>
    <col min="1" max="1" width="17.375" style="4" customWidth="1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hidden="1" spans="1:9">
      <c r="A2" s="4">
        <v>16399792722</v>
      </c>
      <c r="B2" s="5">
        <v>44480</v>
      </c>
      <c r="C2" s="5">
        <v>44482</v>
      </c>
      <c r="D2" s="4">
        <v>289.62</v>
      </c>
      <c r="E2" s="4" t="str">
        <f>VLOOKUP(A2,HOP!A:L,12,0)</f>
        <v>289.62</v>
      </c>
      <c r="F2" s="4" t="str">
        <f>VLOOKUP(A2,HOP!A:C,3,0)</f>
        <v>2268138</v>
      </c>
      <c r="G2" s="4">
        <f>D2-E2</f>
        <v>0</v>
      </c>
      <c r="H2" s="4" t="str">
        <f>$H$1&amp;F2</f>
        <v>，2268138</v>
      </c>
      <c r="I2" s="4" t="str">
        <f>VLOOKUP(A2,HOP!A:T,20,0)</f>
        <v>直连</v>
      </c>
    </row>
    <row r="3" s="4" customFormat="1" hidden="1" spans="1:9">
      <c r="A3" s="4">
        <v>16448148275</v>
      </c>
      <c r="B3" s="5">
        <v>44481</v>
      </c>
      <c r="C3" s="5">
        <v>44482</v>
      </c>
      <c r="D3" s="4">
        <v>222.21</v>
      </c>
      <c r="E3" s="4" t="str">
        <f>VLOOKUP(A3,HOP!A:L,12,0)</f>
        <v>222.21</v>
      </c>
      <c r="F3" s="4" t="str">
        <f>VLOOKUP(A3,HOP!A:C,3,0)</f>
        <v>2271823</v>
      </c>
      <c r="G3" s="4">
        <f>D3-E3</f>
        <v>0</v>
      </c>
      <c r="H3" s="4" t="str">
        <f>$H$1&amp;F3</f>
        <v>，2271823</v>
      </c>
      <c r="I3" s="4" t="str">
        <f>VLOOKUP(A3,HOP!A:T,20,0)</f>
        <v>直连</v>
      </c>
    </row>
    <row r="4" s="4" customFormat="1" hidden="1" spans="1:9">
      <c r="A4" s="4">
        <v>16473200869</v>
      </c>
      <c r="B4" s="5">
        <v>44480</v>
      </c>
      <c r="C4" s="5">
        <v>44482</v>
      </c>
      <c r="D4" s="4">
        <v>762.1</v>
      </c>
      <c r="E4" s="4" t="str">
        <f>VLOOKUP(A4,HOP!A:L,12,0)</f>
        <v>762.10</v>
      </c>
      <c r="F4" s="4" t="str">
        <f>VLOOKUP(A4,HOP!A:C,3,0)</f>
        <v>2273288</v>
      </c>
      <c r="G4" s="4">
        <f>D4-E4</f>
        <v>0</v>
      </c>
      <c r="H4" s="4" t="str">
        <f>$H$1&amp;F4</f>
        <v>，2273288</v>
      </c>
      <c r="I4" s="4" t="str">
        <f>VLOOKUP(A4,HOP!A:T,20,0)</f>
        <v>直连</v>
      </c>
    </row>
    <row r="5" s="4" customFormat="1" spans="1:9">
      <c r="A5" s="4">
        <v>16494872089</v>
      </c>
      <c r="B5" s="5">
        <v>44478</v>
      </c>
      <c r="C5" s="5">
        <v>44482</v>
      </c>
      <c r="D5" s="4">
        <v>955.02</v>
      </c>
      <c r="E5" s="4" t="str">
        <f>VLOOKUP(A5,HOP!A:L,12,0)</f>
        <v>955.00</v>
      </c>
      <c r="F5" s="4" t="str">
        <f>VLOOKUP(A5,HOP!A:C,3,0)</f>
        <v>2274345</v>
      </c>
      <c r="G5" s="4">
        <f>D5-E5</f>
        <v>0.0199999999999818</v>
      </c>
      <c r="H5" s="4" t="str">
        <f>$H$1&amp;F5</f>
        <v>，2274345</v>
      </c>
      <c r="I5" s="4" t="str">
        <f>VLOOKUP(A5,HOP!A:T,20,0)</f>
        <v>直连</v>
      </c>
    </row>
    <row r="6" s="4" customFormat="1" hidden="1" spans="1:9">
      <c r="A6" s="4">
        <v>16503174390</v>
      </c>
      <c r="B6" s="5">
        <v>44481</v>
      </c>
      <c r="C6" s="5">
        <v>44482</v>
      </c>
      <c r="D6" s="4">
        <v>375.74</v>
      </c>
      <c r="E6" s="4" t="str">
        <f>VLOOKUP(A6,HOP!A:L,12,0)</f>
        <v>375.74</v>
      </c>
      <c r="F6" s="4" t="str">
        <f>VLOOKUP(A6,HOP!A:C,3,0)</f>
        <v>2274804</v>
      </c>
      <c r="G6" s="4">
        <f>D6-E6</f>
        <v>0</v>
      </c>
      <c r="H6" s="4" t="str">
        <f>$H$1&amp;F6</f>
        <v>，2274804</v>
      </c>
      <c r="I6" s="4" t="str">
        <f>VLOOKUP(A6,HOP!A:T,20,0)</f>
        <v>直连</v>
      </c>
    </row>
    <row r="7" s="4" customFormat="1" hidden="1" spans="1:9">
      <c r="A7" s="4">
        <v>16504775712</v>
      </c>
      <c r="B7" s="5">
        <v>44481</v>
      </c>
      <c r="C7" s="5">
        <v>44482</v>
      </c>
      <c r="D7" s="4">
        <v>499.12</v>
      </c>
      <c r="E7" s="4" t="str">
        <f>VLOOKUP(A7,HOP!A:L,12,0)</f>
        <v>499.12</v>
      </c>
      <c r="F7" s="4" t="str">
        <f>VLOOKUP(A7,HOP!A:C,3,0)</f>
        <v>2274906</v>
      </c>
      <c r="G7" s="4">
        <f>D7-E7</f>
        <v>0</v>
      </c>
      <c r="H7" s="4" t="str">
        <f>$H$1&amp;F7</f>
        <v>，2274906</v>
      </c>
      <c r="I7" s="4" t="str">
        <f>VLOOKUP(A7,HOP!A:T,20,0)</f>
        <v>直连</v>
      </c>
    </row>
    <row r="8" s="4" customFormat="1" hidden="1" spans="1:9">
      <c r="A8" s="4">
        <v>16512564761</v>
      </c>
      <c r="B8" s="5">
        <v>44481</v>
      </c>
      <c r="C8" s="5">
        <v>44482</v>
      </c>
      <c r="D8" s="4">
        <v>503.15</v>
      </c>
      <c r="E8" s="4" t="str">
        <f>VLOOKUP(A8,HOP!A:L,12,0)</f>
        <v>503.15</v>
      </c>
      <c r="F8" s="4" t="str">
        <f>VLOOKUP(A8,HOP!A:C,3,0)</f>
        <v>2275342</v>
      </c>
      <c r="G8" s="4">
        <f>D8-E8</f>
        <v>0</v>
      </c>
      <c r="H8" s="4" t="str">
        <f>$H$1&amp;F8</f>
        <v>，2275342</v>
      </c>
      <c r="I8" s="4" t="str">
        <f>VLOOKUP(A8,HOP!A:T,20,0)</f>
        <v>直连</v>
      </c>
    </row>
    <row r="9" s="4" customFormat="1" hidden="1" spans="1:9">
      <c r="A9" s="4">
        <v>16513242525</v>
      </c>
      <c r="B9" s="5">
        <v>44481</v>
      </c>
      <c r="C9" s="5">
        <v>44482</v>
      </c>
      <c r="D9" s="4">
        <v>284.88</v>
      </c>
      <c r="E9" s="4" t="str">
        <f>VLOOKUP(A9,HOP!A:L,12,0)</f>
        <v>284.88</v>
      </c>
      <c r="F9" s="4" t="str">
        <f>VLOOKUP(A9,HOP!A:C,3,0)</f>
        <v>2275384</v>
      </c>
      <c r="G9" s="4">
        <f>D9-E9</f>
        <v>0</v>
      </c>
      <c r="H9" s="4" t="str">
        <f>$H$1&amp;F9</f>
        <v>，2275384</v>
      </c>
      <c r="I9" s="4" t="str">
        <f>VLOOKUP(A9,HOP!A:T,20,0)</f>
        <v>直连</v>
      </c>
    </row>
    <row r="10" s="4" customFormat="1" hidden="1" spans="1:9">
      <c r="A10" s="4">
        <v>16513443802</v>
      </c>
      <c r="B10" s="5">
        <v>44481</v>
      </c>
      <c r="C10" s="5">
        <v>44482</v>
      </c>
      <c r="D10" s="4">
        <v>255.16</v>
      </c>
      <c r="E10" s="4" t="str">
        <f>VLOOKUP(A10,HOP!A:L,12,0)</f>
        <v>255.16</v>
      </c>
      <c r="F10" s="4" t="str">
        <f>VLOOKUP(A10,HOP!A:C,3,0)</f>
        <v>2275433</v>
      </c>
      <c r="G10" s="4">
        <f>D10-E10</f>
        <v>0</v>
      </c>
      <c r="H10" s="4" t="str">
        <f>$H$1&amp;F10</f>
        <v>，2275433</v>
      </c>
      <c r="I10" s="4" t="str">
        <f>VLOOKUP(A10,HOP!A:T,20,0)</f>
        <v>直连</v>
      </c>
    </row>
    <row r="11" s="4" customFormat="1" hidden="1" spans="1:9">
      <c r="A11" s="4">
        <v>16519306379</v>
      </c>
      <c r="B11" s="5">
        <v>44481</v>
      </c>
      <c r="C11" s="5">
        <v>44482</v>
      </c>
      <c r="D11" s="4">
        <v>171.29</v>
      </c>
      <c r="E11" s="4" t="str">
        <f>VLOOKUP(A11,HOP!A:L,12,0)</f>
        <v>171.29</v>
      </c>
      <c r="F11" s="4" t="str">
        <f>VLOOKUP(A11,HOP!A:C,3,0)</f>
        <v>2275668</v>
      </c>
      <c r="G11" s="4">
        <f>D11-E11</f>
        <v>0</v>
      </c>
      <c r="H11" s="4" t="str">
        <f>$H$1&amp;F11</f>
        <v>，2275668</v>
      </c>
      <c r="I11" s="4" t="str">
        <f>VLOOKUP(A11,HOP!A:T,20,0)</f>
        <v>直连</v>
      </c>
    </row>
    <row r="12" s="4" customFormat="1" hidden="1" spans="1:9">
      <c r="A12" s="4">
        <v>16519344887</v>
      </c>
      <c r="B12" s="5">
        <v>44481</v>
      </c>
      <c r="C12" s="5">
        <v>44482</v>
      </c>
      <c r="D12" s="4">
        <v>171.29</v>
      </c>
      <c r="E12" s="4" t="str">
        <f>VLOOKUP(A12,HOP!A:L,12,0)</f>
        <v>171.29</v>
      </c>
      <c r="F12" s="4" t="str">
        <f>VLOOKUP(A12,HOP!A:C,3,0)</f>
        <v>2275673</v>
      </c>
      <c r="G12" s="4">
        <f>D12-E12</f>
        <v>0</v>
      </c>
      <c r="H12" s="4" t="str">
        <f>$H$1&amp;F12</f>
        <v>，2275673</v>
      </c>
      <c r="I12" s="4" t="str">
        <f>VLOOKUP(A12,HOP!A:T,20,0)</f>
        <v>直连</v>
      </c>
    </row>
    <row r="13" s="4" customFormat="1" hidden="1" spans="1:9">
      <c r="A13" s="4">
        <v>16520275745</v>
      </c>
      <c r="B13" s="5">
        <v>44480</v>
      </c>
      <c r="C13" s="5">
        <v>44482</v>
      </c>
      <c r="D13" s="4">
        <v>310</v>
      </c>
      <c r="E13" s="4" t="str">
        <f>VLOOKUP(A13,HOP!A:L,12,0)</f>
        <v>310.00</v>
      </c>
      <c r="F13" s="4" t="str">
        <f>VLOOKUP(A13,HOP!A:C,3,0)</f>
        <v>2275735</v>
      </c>
      <c r="G13" s="4">
        <f>D13-E13</f>
        <v>0</v>
      </c>
      <c r="H13" s="4" t="str">
        <f>$H$1&amp;F13</f>
        <v>，2275735</v>
      </c>
      <c r="I13" s="4" t="str">
        <f>VLOOKUP(A13,HOP!A:T,20,0)</f>
        <v>直连</v>
      </c>
    </row>
    <row r="14" s="4" customFormat="1" hidden="1" spans="1:9">
      <c r="A14" s="4">
        <v>16520791228</v>
      </c>
      <c r="B14" s="5">
        <v>44480</v>
      </c>
      <c r="C14" s="5">
        <v>44482</v>
      </c>
      <c r="D14" s="4">
        <v>270</v>
      </c>
      <c r="E14" s="4" t="str">
        <f>VLOOKUP(A14,HOP!A:L,12,0)</f>
        <v>270.00</v>
      </c>
      <c r="F14" s="4" t="str">
        <f>VLOOKUP(A14,HOP!A:C,3,0)</f>
        <v>2275805</v>
      </c>
      <c r="G14" s="4">
        <f>D14-E14</f>
        <v>0</v>
      </c>
      <c r="H14" s="4" t="str">
        <f>$H$1&amp;F14</f>
        <v>，2275805</v>
      </c>
      <c r="I14" s="4" t="str">
        <f>VLOOKUP(A14,HOP!A:T,20,0)</f>
        <v>直连</v>
      </c>
    </row>
    <row r="15" s="4" customFormat="1" hidden="1" spans="1:9">
      <c r="A15" s="4">
        <v>16520949723</v>
      </c>
      <c r="B15" s="5">
        <v>44481</v>
      </c>
      <c r="C15" s="5">
        <v>44482</v>
      </c>
      <c r="D15" s="4">
        <v>511</v>
      </c>
      <c r="E15" s="4" t="str">
        <f>VLOOKUP(A15,HOP!A:L,12,0)</f>
        <v>511.00</v>
      </c>
      <c r="F15" s="4" t="str">
        <f>VLOOKUP(A15,HOP!A:C,3,0)</f>
        <v>2275828</v>
      </c>
      <c r="G15" s="4">
        <f>D15-E15</f>
        <v>0</v>
      </c>
      <c r="H15" s="4" t="str">
        <f>$H$1&amp;F15</f>
        <v>，2275828</v>
      </c>
      <c r="I15" s="4" t="str">
        <f>VLOOKUP(A15,HOP!A:T,20,0)</f>
        <v>直连</v>
      </c>
    </row>
    <row r="16" s="4" customFormat="1" hidden="1" spans="1:9">
      <c r="A16" s="4">
        <v>16521542744</v>
      </c>
      <c r="B16" s="5">
        <v>44481</v>
      </c>
      <c r="C16" s="5">
        <v>44482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hidden="1" spans="1:9">
      <c r="A17" s="4">
        <v>16521547779</v>
      </c>
      <c r="B17" s="5">
        <v>44481</v>
      </c>
      <c r="C17" s="5">
        <v>44482</v>
      </c>
      <c r="D17" s="4">
        <v>218</v>
      </c>
      <c r="E17" s="4" t="str">
        <f>VLOOKUP(A17,HOP!A:L,12,0)</f>
        <v>218.00</v>
      </c>
      <c r="F17" s="4" t="str">
        <f>VLOOKUP(A17,HOP!A:C,3,0)</f>
        <v>2275892</v>
      </c>
      <c r="G17" s="4">
        <f>D17-E17</f>
        <v>0</v>
      </c>
      <c r="H17" s="4" t="str">
        <f>$H$1&amp;F17</f>
        <v>，2275892</v>
      </c>
      <c r="I17" s="4" t="str">
        <f>VLOOKUP(A17,HOP!A:T,20,0)</f>
        <v>直连</v>
      </c>
    </row>
    <row r="18" s="4" customFormat="1" hidden="1" spans="1:9">
      <c r="A18" s="4">
        <v>16521563338</v>
      </c>
      <c r="B18" s="5">
        <v>44481</v>
      </c>
      <c r="C18" s="5">
        <v>44482</v>
      </c>
      <c r="D18" s="4">
        <v>391</v>
      </c>
      <c r="E18" s="4" t="str">
        <f>VLOOKUP(A18,HOP!A:L,12,0)</f>
        <v>391.00</v>
      </c>
      <c r="F18" s="4" t="str">
        <f>VLOOKUP(A18,HOP!A:C,3,0)</f>
        <v>2275896</v>
      </c>
      <c r="G18" s="4">
        <f>D18-E18</f>
        <v>0</v>
      </c>
      <c r="H18" s="4" t="str">
        <f>$H$1&amp;F18</f>
        <v>，2275896</v>
      </c>
      <c r="I18" s="4" t="str">
        <f>VLOOKUP(A18,HOP!A:T,20,0)</f>
        <v>直连</v>
      </c>
    </row>
    <row r="19" s="4" customFormat="1" hidden="1" spans="1:9">
      <c r="A19" s="4">
        <v>16521604764</v>
      </c>
      <c r="B19" s="5">
        <v>44481</v>
      </c>
      <c r="C19" s="5">
        <v>44482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hidden="1" spans="1:9">
      <c r="A20" s="4">
        <v>16521618253</v>
      </c>
      <c r="B20" s="5">
        <v>44481</v>
      </c>
      <c r="C20" s="5">
        <v>44482</v>
      </c>
      <c r="D20" s="4">
        <v>0</v>
      </c>
      <c r="E20" s="4" t="str">
        <f>VLOOKUP(A20,HOP!A:L,12,0)</f>
        <v>0.00</v>
      </c>
      <c r="F20" s="4" t="str">
        <f>VLOOKUP(A20,HOP!A:C,3,0)</f>
        <v>2275916</v>
      </c>
      <c r="G20" s="4">
        <f>D20-E20</f>
        <v>0</v>
      </c>
      <c r="H20" s="4" t="str">
        <f>$H$1&amp;F20</f>
        <v>，2275916</v>
      </c>
      <c r="I20" s="4" t="str">
        <f>VLOOKUP(A20,HOP!A:T,20,0)</f>
        <v>直连</v>
      </c>
    </row>
    <row r="21" s="4" customFormat="1" hidden="1" spans="1:9">
      <c r="A21" s="4">
        <v>16521622180</v>
      </c>
      <c r="B21" s="5">
        <v>44481</v>
      </c>
      <c r="C21" s="5">
        <v>44482</v>
      </c>
      <c r="D21" s="4">
        <v>210</v>
      </c>
      <c r="E21" s="4" t="str">
        <f>VLOOKUP(A21,HOP!A:L,12,0)</f>
        <v>210.00</v>
      </c>
      <c r="F21" s="4" t="str">
        <f>VLOOKUP(A21,HOP!A:C,3,0)</f>
        <v>2275917</v>
      </c>
      <c r="G21" s="4">
        <f>D21-E21</f>
        <v>0</v>
      </c>
      <c r="H21" s="4" t="str">
        <f>$H$1&amp;F21</f>
        <v>，2275917</v>
      </c>
      <c r="I21" s="4" t="str">
        <f>VLOOKUP(A21,HOP!A:T,20,0)</f>
        <v>直连</v>
      </c>
    </row>
    <row r="22" s="4" customFormat="1" hidden="1" spans="1:9">
      <c r="A22" s="4">
        <v>16521632028</v>
      </c>
      <c r="B22" s="5">
        <v>44481</v>
      </c>
      <c r="C22" s="5">
        <v>44482</v>
      </c>
      <c r="D22" s="4">
        <v>409.34</v>
      </c>
      <c r="E22" s="4" t="str">
        <f>VLOOKUP(A22,HOP!A:L,12,0)</f>
        <v>409.34</v>
      </c>
      <c r="F22" s="4" t="str">
        <f>VLOOKUP(A22,HOP!A:C,3,0)</f>
        <v>2275920</v>
      </c>
      <c r="G22" s="4">
        <f t="shared" ref="G22:G32" si="0">D22-E22</f>
        <v>0</v>
      </c>
      <c r="H22" s="4" t="str">
        <f t="shared" ref="H22:H32" si="1">$H$1&amp;F22</f>
        <v>，2275920</v>
      </c>
      <c r="I22" s="4" t="str">
        <f>VLOOKUP(A22,HOP!A:T,20,0)</f>
        <v>直连</v>
      </c>
    </row>
    <row r="23" s="4" customFormat="1" hidden="1" spans="1:9">
      <c r="A23" s="4">
        <v>16521681086</v>
      </c>
      <c r="B23" s="5">
        <v>44481</v>
      </c>
      <c r="C23" s="5">
        <v>44482</v>
      </c>
      <c r="D23" s="4">
        <v>120.51</v>
      </c>
      <c r="E23" s="4" t="str">
        <f>VLOOKUP(A23,HOP!A:L,12,0)</f>
        <v>120.51</v>
      </c>
      <c r="F23" s="4" t="str">
        <f>VLOOKUP(A23,HOP!A:C,3,0)</f>
        <v>2275929</v>
      </c>
      <c r="G23" s="4">
        <f t="shared" si="0"/>
        <v>0</v>
      </c>
      <c r="H23" s="4" t="str">
        <f t="shared" si="1"/>
        <v>，2275929</v>
      </c>
      <c r="I23" s="4" t="str">
        <f>VLOOKUP(A23,HOP!A:T,20,0)</f>
        <v>直连</v>
      </c>
    </row>
    <row r="24" s="4" customFormat="1" hidden="1" spans="1:9">
      <c r="A24" s="4">
        <v>16521709245</v>
      </c>
      <c r="B24" s="5">
        <v>44481</v>
      </c>
      <c r="C24" s="5">
        <v>44482</v>
      </c>
      <c r="D24" s="4">
        <v>235</v>
      </c>
      <c r="E24" s="4" t="str">
        <f>VLOOKUP(A24,HOP!A:L,12,0)</f>
        <v>235.00</v>
      </c>
      <c r="F24" s="4" t="str">
        <f>VLOOKUP(A24,HOP!A:C,3,0)</f>
        <v>2275934</v>
      </c>
      <c r="G24" s="4">
        <f t="shared" si="0"/>
        <v>0</v>
      </c>
      <c r="H24" s="4" t="str">
        <f t="shared" si="1"/>
        <v>，2275934</v>
      </c>
      <c r="I24" s="4" t="str">
        <f>VLOOKUP(A24,HOP!A:T,20,0)</f>
        <v>直连</v>
      </c>
    </row>
    <row r="25" s="4" customFormat="1" hidden="1" spans="1:9">
      <c r="A25" s="4">
        <v>16521738783</v>
      </c>
      <c r="B25" s="5">
        <v>44481</v>
      </c>
      <c r="C25" s="5">
        <v>44482</v>
      </c>
      <c r="D25" s="4">
        <v>209</v>
      </c>
      <c r="E25" s="4" t="str">
        <f>VLOOKUP(A25,HOP!A:L,12,0)</f>
        <v>209.00</v>
      </c>
      <c r="F25" s="4" t="str">
        <f>VLOOKUP(A25,HOP!A:C,3,0)</f>
        <v>2275938</v>
      </c>
      <c r="G25" s="4">
        <f t="shared" si="0"/>
        <v>0</v>
      </c>
      <c r="H25" s="4" t="str">
        <f t="shared" si="1"/>
        <v>，2275938</v>
      </c>
      <c r="I25" s="4" t="str">
        <f>VLOOKUP(A25,HOP!A:T,20,0)</f>
        <v>直连</v>
      </c>
    </row>
    <row r="26" s="4" customFormat="1" hidden="1" spans="1:9">
      <c r="A26" s="4">
        <v>16521771315</v>
      </c>
      <c r="B26" s="5">
        <v>44481</v>
      </c>
      <c r="C26" s="5">
        <v>44482</v>
      </c>
      <c r="D26" s="4">
        <v>271.98</v>
      </c>
      <c r="E26" s="4" t="str">
        <f>VLOOKUP(A26,HOP!A:L,12,0)</f>
        <v>271.98</v>
      </c>
      <c r="F26" s="4" t="str">
        <f>VLOOKUP(A26,HOP!A:C,3,0)</f>
        <v>2275949</v>
      </c>
      <c r="G26" s="4">
        <f t="shared" si="0"/>
        <v>0</v>
      </c>
      <c r="H26" s="4" t="str">
        <f t="shared" si="1"/>
        <v>，2275949</v>
      </c>
      <c r="I26" s="4" t="str">
        <f>VLOOKUP(A26,HOP!A:T,20,0)</f>
        <v>直连</v>
      </c>
    </row>
    <row r="27" s="4" customFormat="1" hidden="1" spans="1:9">
      <c r="A27" s="4">
        <v>16521773736</v>
      </c>
      <c r="B27" s="5">
        <v>44481</v>
      </c>
      <c r="C27" s="5">
        <v>44482</v>
      </c>
      <c r="D27" s="4">
        <v>813</v>
      </c>
      <c r="E27" s="4" t="str">
        <f>VLOOKUP(A27,HOP!A:L,12,0)</f>
        <v>813.00</v>
      </c>
      <c r="F27" s="4" t="str">
        <f>VLOOKUP(A27,HOP!A:C,3,0)</f>
        <v>2275950</v>
      </c>
      <c r="G27" s="4">
        <f t="shared" si="0"/>
        <v>0</v>
      </c>
      <c r="H27" s="4" t="str">
        <f t="shared" si="1"/>
        <v>，2275950</v>
      </c>
      <c r="I27" s="4" t="str">
        <f>VLOOKUP(A27,HOP!A:T,20,0)</f>
        <v>直连</v>
      </c>
    </row>
    <row r="28" s="4" customFormat="1" hidden="1" spans="1:9">
      <c r="A28" s="4">
        <v>16521827517</v>
      </c>
      <c r="B28" s="5">
        <v>44481</v>
      </c>
      <c r="C28" s="5">
        <v>44482</v>
      </c>
      <c r="D28" s="4">
        <v>218</v>
      </c>
      <c r="E28" s="4" t="str">
        <f>VLOOKUP(A28,HOP!A:L,12,0)</f>
        <v>218.00</v>
      </c>
      <c r="F28" s="4" t="str">
        <f>VLOOKUP(A28,HOP!A:C,3,0)</f>
        <v>2275972</v>
      </c>
      <c r="G28" s="4">
        <f t="shared" si="0"/>
        <v>0</v>
      </c>
      <c r="H28" s="4" t="str">
        <f t="shared" si="1"/>
        <v>，2275972</v>
      </c>
      <c r="I28" s="4" t="str">
        <f>VLOOKUP(A28,HOP!A:T,20,0)</f>
        <v>直连</v>
      </c>
    </row>
    <row r="29" s="4" customFormat="1" hidden="1" spans="1:9">
      <c r="A29" s="4">
        <v>16521841796</v>
      </c>
      <c r="B29" s="5">
        <v>44481</v>
      </c>
      <c r="C29" s="5">
        <v>44482</v>
      </c>
      <c r="D29" s="4">
        <v>616</v>
      </c>
      <c r="E29" s="4" t="str">
        <f>VLOOKUP(A29,HOP!A:L,12,0)</f>
        <v>616.00</v>
      </c>
      <c r="F29" s="4" t="str">
        <f>VLOOKUP(A29,HOP!A:C,3,0)</f>
        <v>2275983</v>
      </c>
      <c r="G29" s="4">
        <f t="shared" si="0"/>
        <v>0</v>
      </c>
      <c r="H29" s="4" t="str">
        <f t="shared" si="1"/>
        <v>，2275983</v>
      </c>
      <c r="I29" s="4" t="str">
        <f>VLOOKUP(A29,HOP!A:T,20,0)</f>
        <v>直连</v>
      </c>
    </row>
    <row r="30" s="4" customFormat="1" hidden="1" spans="1:9">
      <c r="A30" s="4">
        <v>16521849541</v>
      </c>
      <c r="B30" s="5">
        <v>44481</v>
      </c>
      <c r="C30" s="5">
        <v>44482</v>
      </c>
      <c r="D30" s="4">
        <v>292</v>
      </c>
      <c r="E30" s="4" t="str">
        <f>VLOOKUP(A30,HOP!A:L,12,0)</f>
        <v>292.00</v>
      </c>
      <c r="F30" s="4" t="str">
        <f>VLOOKUP(A30,HOP!A:C,3,0)</f>
        <v>2275985</v>
      </c>
      <c r="G30" s="4">
        <f t="shared" si="0"/>
        <v>0</v>
      </c>
      <c r="H30" s="4" t="str">
        <f t="shared" si="1"/>
        <v>，2275985</v>
      </c>
      <c r="I30" s="4" t="str">
        <f>VLOOKUP(A30,HOP!A:T,20,0)</f>
        <v>直连</v>
      </c>
    </row>
    <row r="31" s="4" customFormat="1" hidden="1" spans="1:9">
      <c r="A31" s="4">
        <v>16521850727</v>
      </c>
      <c r="B31" s="5">
        <v>44481</v>
      </c>
      <c r="C31" s="5">
        <v>44482</v>
      </c>
      <c r="D31" s="4">
        <v>271</v>
      </c>
      <c r="E31" s="4" t="str">
        <f>VLOOKUP(A31,HOP!A:L,12,0)</f>
        <v>271.00</v>
      </c>
      <c r="F31" s="4" t="str">
        <f>VLOOKUP(A31,HOP!A:C,3,0)</f>
        <v>2275986</v>
      </c>
      <c r="G31" s="4">
        <f t="shared" si="0"/>
        <v>0</v>
      </c>
      <c r="H31" s="4" t="str">
        <f t="shared" si="1"/>
        <v>，2275986</v>
      </c>
      <c r="I31" s="4" t="str">
        <f>VLOOKUP(A31,HOP!A:T,20,0)</f>
        <v>直连</v>
      </c>
    </row>
    <row r="32" s="4" customFormat="1" hidden="1" spans="1:9">
      <c r="A32" s="4">
        <v>16521859392</v>
      </c>
      <c r="B32" s="5">
        <v>44481</v>
      </c>
      <c r="C32" s="5">
        <v>44482</v>
      </c>
      <c r="D32" s="4">
        <v>184</v>
      </c>
      <c r="E32" s="4" t="str">
        <f>VLOOKUP(A32,HOP!A:L,12,0)</f>
        <v>184.00</v>
      </c>
      <c r="F32" s="4" t="str">
        <f>VLOOKUP(A32,HOP!A:C,3,0)</f>
        <v>2275994</v>
      </c>
      <c r="G32" s="4">
        <f t="shared" si="0"/>
        <v>0</v>
      </c>
      <c r="H32" s="4" t="str">
        <f t="shared" si="1"/>
        <v>，2275994</v>
      </c>
      <c r="I32" s="4" t="str">
        <f>VLOOKUP(A32,HOP!A:T,20,0)</f>
        <v>直连</v>
      </c>
    </row>
    <row r="33" s="4" customFormat="1" hidden="1" spans="1:9">
      <c r="A33" s="4">
        <v>16521862593</v>
      </c>
      <c r="B33" s="5">
        <v>44481</v>
      </c>
      <c r="C33" s="5">
        <v>44482</v>
      </c>
      <c r="D33" s="4">
        <v>254</v>
      </c>
      <c r="E33" s="4" t="str">
        <f>VLOOKUP(A33,HOP!A:L,12,0)</f>
        <v>254.00</v>
      </c>
      <c r="F33" s="4" t="str">
        <f>VLOOKUP(A33,HOP!A:C,3,0)</f>
        <v>2275996</v>
      </c>
      <c r="G33" s="4">
        <f>D33-E33</f>
        <v>0</v>
      </c>
      <c r="H33" s="4" t="str">
        <f>$H$1&amp;F33</f>
        <v>，2275996</v>
      </c>
      <c r="I33" s="4" t="str">
        <f>VLOOKUP(A33,HOP!A:T,20,0)</f>
        <v>直连</v>
      </c>
    </row>
    <row r="34" s="4" customFormat="1" hidden="1" spans="1:9">
      <c r="A34" s="4">
        <v>16521881731</v>
      </c>
      <c r="B34" s="5">
        <v>44481</v>
      </c>
      <c r="C34" s="5">
        <v>44482</v>
      </c>
      <c r="D34" s="4">
        <v>226</v>
      </c>
      <c r="E34" s="4" t="str">
        <f>VLOOKUP(A34,HOP!A:L,12,0)</f>
        <v>226.00</v>
      </c>
      <c r="F34" s="4" t="str">
        <f>VLOOKUP(A34,HOP!A:C,3,0)</f>
        <v>2276002</v>
      </c>
      <c r="G34" s="4">
        <f>D34-E34</f>
        <v>0</v>
      </c>
      <c r="H34" s="4" t="str">
        <f>$H$1&amp;F34</f>
        <v>，2276002</v>
      </c>
      <c r="I34" s="4" t="str">
        <f>VLOOKUP(A34,HOP!A:T,20,0)</f>
        <v>直连</v>
      </c>
    </row>
    <row r="35" s="4" customFormat="1" hidden="1" spans="1:9">
      <c r="A35" s="4">
        <v>16521886743</v>
      </c>
      <c r="B35" s="5">
        <v>44481</v>
      </c>
      <c r="C35" s="5">
        <v>44482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hidden="1" spans="1:9">
      <c r="A36" s="4">
        <v>16521905836</v>
      </c>
      <c r="B36" s="5">
        <v>44481</v>
      </c>
      <c r="C36" s="5">
        <v>44482</v>
      </c>
      <c r="D36" s="4">
        <v>0</v>
      </c>
      <c r="E36" s="4" t="str">
        <f>VLOOKUP(A36,HOP!A:L,12,0)</f>
        <v>0.00</v>
      </c>
      <c r="F36" s="4" t="str">
        <f>VLOOKUP(A36,HOP!A:C,3,0)</f>
        <v>2276012</v>
      </c>
      <c r="G36" s="4">
        <f>D36-E36</f>
        <v>0</v>
      </c>
      <c r="H36" s="4" t="str">
        <f>$H$1&amp;F36</f>
        <v>，2276012</v>
      </c>
      <c r="I36" s="4" t="str">
        <f>VLOOKUP(A36,HOP!A:T,20,0)</f>
        <v>直连</v>
      </c>
    </row>
    <row r="37" s="4" customFormat="1" hidden="1" spans="1:9">
      <c r="A37" s="4">
        <v>16521911925</v>
      </c>
      <c r="B37" s="5">
        <v>44481</v>
      </c>
      <c r="C37" s="5">
        <v>44482</v>
      </c>
      <c r="D37" s="4">
        <v>218</v>
      </c>
      <c r="E37" s="4" t="str">
        <f>VLOOKUP(A37,HOP!A:L,12,0)</f>
        <v>218.00</v>
      </c>
      <c r="F37" s="4" t="str">
        <f>VLOOKUP(A37,HOP!A:C,3,0)</f>
        <v>2276015</v>
      </c>
      <c r="G37" s="4">
        <f>D37-E37</f>
        <v>0</v>
      </c>
      <c r="H37" s="4" t="str">
        <f>$H$1&amp;F37</f>
        <v>，2276015</v>
      </c>
      <c r="I37" s="4" t="str">
        <f>VLOOKUP(A37,HOP!A:T,20,0)</f>
        <v>直连</v>
      </c>
    </row>
    <row r="38" s="4" customFormat="1" hidden="1" spans="1:9">
      <c r="A38" s="4">
        <v>16522072897</v>
      </c>
      <c r="B38" s="5">
        <v>44481</v>
      </c>
      <c r="C38" s="5">
        <v>44482</v>
      </c>
      <c r="D38" s="4">
        <v>306</v>
      </c>
      <c r="E38" s="4" t="str">
        <f>VLOOKUP(A38,HOP!A:L,12,0)</f>
        <v>306.00</v>
      </c>
      <c r="F38" s="4" t="str">
        <f>VLOOKUP(A38,HOP!A:C,3,0)</f>
        <v>2276046</v>
      </c>
      <c r="G38" s="4">
        <f>D38-E38</f>
        <v>0</v>
      </c>
      <c r="H38" s="4" t="str">
        <f>$H$1&amp;F38</f>
        <v>，2276046</v>
      </c>
      <c r="I38" s="4" t="str">
        <f>VLOOKUP(A38,HOP!A:T,20,0)</f>
        <v>直连</v>
      </c>
    </row>
    <row r="39" s="4" customFormat="1" hidden="1" spans="1:9">
      <c r="A39" s="4">
        <v>16522090951</v>
      </c>
      <c r="B39" s="5">
        <v>44481</v>
      </c>
      <c r="C39" s="5">
        <v>44482</v>
      </c>
      <c r="D39" s="4">
        <v>306</v>
      </c>
      <c r="E39" s="4" t="str">
        <f>VLOOKUP(A39,HOP!A:L,12,0)</f>
        <v>306.00</v>
      </c>
      <c r="F39" s="4" t="str">
        <f>VLOOKUP(A39,HOP!A:C,3,0)</f>
        <v>2276047</v>
      </c>
      <c r="G39" s="4">
        <f>D39-E39</f>
        <v>0</v>
      </c>
      <c r="H39" s="4" t="str">
        <f>$H$1&amp;F39</f>
        <v>，2276047</v>
      </c>
      <c r="I39" s="4" t="str">
        <f>VLOOKUP(A39,HOP!A:T,20,0)</f>
        <v>直连</v>
      </c>
    </row>
    <row r="40" s="4" customFormat="1" hidden="1" spans="1:9">
      <c r="A40" s="4">
        <v>16522527211</v>
      </c>
      <c r="B40" s="5">
        <v>44481</v>
      </c>
      <c r="C40" s="5">
        <v>44482</v>
      </c>
      <c r="D40" s="4">
        <v>213</v>
      </c>
      <c r="E40" s="4" t="str">
        <f>VLOOKUP(A40,HOP!A:L,12,0)</f>
        <v>213.00</v>
      </c>
      <c r="F40" s="4" t="str">
        <f>VLOOKUP(A40,HOP!A:C,3,0)</f>
        <v>2276083</v>
      </c>
      <c r="G40" s="4">
        <f>D40-E40</f>
        <v>0</v>
      </c>
      <c r="H40" s="4" t="str">
        <f>$H$1&amp;F40</f>
        <v>，2276083</v>
      </c>
      <c r="I40" s="4" t="str">
        <f>VLOOKUP(A40,HOP!A:T,20,0)</f>
        <v>直连</v>
      </c>
    </row>
    <row r="41" s="4" customFormat="1" hidden="1" spans="1:9">
      <c r="A41" s="4">
        <v>16522710063</v>
      </c>
      <c r="B41" s="5">
        <v>44481</v>
      </c>
      <c r="C41" s="5">
        <v>44482</v>
      </c>
      <c r="D41" s="4">
        <v>303</v>
      </c>
      <c r="E41" s="4" t="str">
        <f>VLOOKUP(A41,HOP!A:L,12,0)</f>
        <v>303.00</v>
      </c>
      <c r="F41" s="4" t="str">
        <f>VLOOKUP(A41,HOP!A:C,3,0)</f>
        <v>2276097</v>
      </c>
      <c r="G41" s="4">
        <f t="shared" ref="G41:G61" si="2">D41-E41</f>
        <v>0</v>
      </c>
      <c r="H41" s="4" t="str">
        <f t="shared" ref="H41:H61" si="3">$H$1&amp;F41</f>
        <v>，2276097</v>
      </c>
      <c r="I41" s="4" t="str">
        <f>VLOOKUP(A41,HOP!A:T,20,0)</f>
        <v>直连</v>
      </c>
    </row>
    <row r="42" s="4" customFormat="1" hidden="1" spans="1:9">
      <c r="A42" s="4">
        <v>16523014100</v>
      </c>
      <c r="B42" s="5">
        <v>44481</v>
      </c>
      <c r="C42" s="5">
        <v>44482</v>
      </c>
      <c r="D42" s="4">
        <v>281</v>
      </c>
      <c r="E42" s="4" t="str">
        <f>VLOOKUP(A42,HOP!A:L,12,0)</f>
        <v>281.00</v>
      </c>
      <c r="F42" s="4" t="str">
        <f>VLOOKUP(A42,HOP!A:C,3,0)</f>
        <v>2276114</v>
      </c>
      <c r="G42" s="4">
        <f t="shared" si="2"/>
        <v>0</v>
      </c>
      <c r="H42" s="4" t="str">
        <f t="shared" si="3"/>
        <v>，2276114</v>
      </c>
      <c r="I42" s="4" t="str">
        <f>VLOOKUP(A42,HOP!A:T,20,0)</f>
        <v>直连</v>
      </c>
    </row>
    <row r="43" s="4" customFormat="1" hidden="1" spans="1:9">
      <c r="A43" s="4">
        <v>16527903688</v>
      </c>
      <c r="B43" s="5">
        <v>44481</v>
      </c>
      <c r="C43" s="5">
        <v>44482</v>
      </c>
      <c r="D43" s="4">
        <v>348</v>
      </c>
      <c r="E43" s="4" t="str">
        <f>VLOOKUP(A43,HOP!A:L,12,0)</f>
        <v>348.00</v>
      </c>
      <c r="F43" s="4" t="str">
        <f>VLOOKUP(A43,HOP!A:C,3,0)</f>
        <v>2276189</v>
      </c>
      <c r="G43" s="4">
        <f t="shared" si="2"/>
        <v>0</v>
      </c>
      <c r="H43" s="4" t="str">
        <f t="shared" si="3"/>
        <v>，2276189</v>
      </c>
      <c r="I43" s="4" t="str">
        <f>VLOOKUP(A43,HOP!A:T,20,0)</f>
        <v>直连</v>
      </c>
    </row>
    <row r="44" s="4" customFormat="1" hidden="1" spans="1:9">
      <c r="A44" s="4">
        <v>16527976927</v>
      </c>
      <c r="B44" s="5">
        <v>44481</v>
      </c>
      <c r="C44" s="5">
        <v>44482</v>
      </c>
      <c r="D44" s="4">
        <v>320</v>
      </c>
      <c r="E44" s="4" t="str">
        <f>VLOOKUP(A44,HOP!A:L,12,0)</f>
        <v>320.00</v>
      </c>
      <c r="F44" s="4" t="str">
        <f>VLOOKUP(A44,HOP!A:C,3,0)</f>
        <v>2276198</v>
      </c>
      <c r="G44" s="4">
        <f t="shared" si="2"/>
        <v>0</v>
      </c>
      <c r="H44" s="4" t="str">
        <f t="shared" si="3"/>
        <v>，2276198</v>
      </c>
      <c r="I44" s="4" t="str">
        <f>VLOOKUP(A44,HOP!A:T,20,0)</f>
        <v>直连</v>
      </c>
    </row>
    <row r="45" s="4" customFormat="1" hidden="1" spans="1:9">
      <c r="A45" s="4">
        <v>16528097196</v>
      </c>
      <c r="B45" s="5">
        <v>44481</v>
      </c>
      <c r="C45" s="5">
        <v>44482</v>
      </c>
      <c r="D45" s="4">
        <v>186</v>
      </c>
      <c r="E45" s="4" t="str">
        <f>VLOOKUP(A45,HOP!A:L,12,0)</f>
        <v>186.00</v>
      </c>
      <c r="F45" s="4" t="str">
        <f>VLOOKUP(A45,HOP!A:C,3,0)</f>
        <v>2276204</v>
      </c>
      <c r="G45" s="4">
        <f t="shared" si="2"/>
        <v>0</v>
      </c>
      <c r="H45" s="4" t="str">
        <f t="shared" si="3"/>
        <v>，2276204</v>
      </c>
      <c r="I45" s="4" t="str">
        <f>VLOOKUP(A45,HOP!A:T,20,0)</f>
        <v>直连</v>
      </c>
    </row>
    <row r="46" s="4" customFormat="1" hidden="1" spans="1:9">
      <c r="A46" s="4">
        <v>16528352395</v>
      </c>
      <c r="B46" s="5">
        <v>44481</v>
      </c>
      <c r="C46" s="5">
        <v>44482</v>
      </c>
      <c r="D46" s="4">
        <v>281</v>
      </c>
      <c r="E46" s="4" t="str">
        <f>VLOOKUP(A46,HOP!A:L,12,0)</f>
        <v>281.00</v>
      </c>
      <c r="F46" s="4" t="str">
        <f>VLOOKUP(A46,HOP!A:C,3,0)</f>
        <v>2276213</v>
      </c>
      <c r="G46" s="4">
        <f t="shared" si="2"/>
        <v>0</v>
      </c>
      <c r="H46" s="4" t="str">
        <f t="shared" si="3"/>
        <v>，2276213</v>
      </c>
      <c r="I46" s="4" t="str">
        <f>VLOOKUP(A46,HOP!A:T,20,0)</f>
        <v>直连</v>
      </c>
    </row>
    <row r="47" s="4" customFormat="1" hidden="1" spans="1:9">
      <c r="A47" s="4">
        <v>16528564612</v>
      </c>
      <c r="B47" s="5">
        <v>44481</v>
      </c>
      <c r="C47" s="5">
        <v>44482</v>
      </c>
      <c r="D47" s="4">
        <v>336</v>
      </c>
      <c r="E47" s="4" t="str">
        <f>VLOOKUP(A47,HOP!A:L,12,0)</f>
        <v>336.00</v>
      </c>
      <c r="F47" s="4" t="str">
        <f>VLOOKUP(A47,HOP!A:C,3,0)</f>
        <v>2276223</v>
      </c>
      <c r="G47" s="4">
        <f t="shared" si="2"/>
        <v>0</v>
      </c>
      <c r="H47" s="4" t="str">
        <f t="shared" si="3"/>
        <v>，2276223</v>
      </c>
      <c r="I47" s="4" t="str">
        <f>VLOOKUP(A47,HOP!A:T,20,0)</f>
        <v>直连</v>
      </c>
    </row>
    <row r="48" s="4" customFormat="1" hidden="1" spans="1:9">
      <c r="A48" s="4">
        <v>16528601740</v>
      </c>
      <c r="B48" s="5">
        <v>44481</v>
      </c>
      <c r="C48" s="5">
        <v>44482</v>
      </c>
      <c r="D48" s="4">
        <v>186</v>
      </c>
      <c r="E48" s="4" t="str">
        <f>VLOOKUP(A48,HOP!A:L,12,0)</f>
        <v>186.00</v>
      </c>
      <c r="F48" s="4" t="str">
        <f>VLOOKUP(A48,HOP!A:C,3,0)</f>
        <v>2276224</v>
      </c>
      <c r="G48" s="4">
        <f t="shared" si="2"/>
        <v>0</v>
      </c>
      <c r="H48" s="4" t="str">
        <f t="shared" si="3"/>
        <v>，2276224</v>
      </c>
      <c r="I48" s="4" t="str">
        <f>VLOOKUP(A48,HOP!A:T,20,0)</f>
        <v>直连</v>
      </c>
    </row>
    <row r="49" s="4" customFormat="1" hidden="1" spans="1:9">
      <c r="A49" s="4">
        <v>16528698189</v>
      </c>
      <c r="B49" s="5">
        <v>44481</v>
      </c>
      <c r="C49" s="5">
        <v>44482</v>
      </c>
      <c r="D49" s="4">
        <v>348</v>
      </c>
      <c r="E49" s="4" t="str">
        <f>VLOOKUP(A49,HOP!A:L,12,0)</f>
        <v>348.00</v>
      </c>
      <c r="F49" s="4" t="str">
        <f>VLOOKUP(A49,HOP!A:C,3,0)</f>
        <v>2276233</v>
      </c>
      <c r="G49" s="4">
        <f t="shared" si="2"/>
        <v>0</v>
      </c>
      <c r="H49" s="4" t="str">
        <f t="shared" si="3"/>
        <v>，2276233</v>
      </c>
      <c r="I49" s="4" t="str">
        <f>VLOOKUP(A49,HOP!A:T,20,0)</f>
        <v>直连</v>
      </c>
    </row>
    <row r="50" s="4" customFormat="1" hidden="1" spans="1:9">
      <c r="A50" s="4">
        <v>16528737486</v>
      </c>
      <c r="B50" s="5">
        <v>44481</v>
      </c>
      <c r="C50" s="5">
        <v>44482</v>
      </c>
      <c r="D50" s="4">
        <v>348</v>
      </c>
      <c r="E50" s="4" t="str">
        <f>VLOOKUP(A50,HOP!A:L,12,0)</f>
        <v>348.00</v>
      </c>
      <c r="F50" s="4" t="str">
        <f>VLOOKUP(A50,HOP!A:C,3,0)</f>
        <v>2276235</v>
      </c>
      <c r="G50" s="4">
        <f t="shared" si="2"/>
        <v>0</v>
      </c>
      <c r="H50" s="4" t="str">
        <f t="shared" si="3"/>
        <v>，2276235</v>
      </c>
      <c r="I50" s="4" t="str">
        <f>VLOOKUP(A50,HOP!A:T,20,0)</f>
        <v>直连</v>
      </c>
    </row>
    <row r="51" s="4" customFormat="1" hidden="1" spans="1:9">
      <c r="A51" s="4">
        <v>16528798533</v>
      </c>
      <c r="B51" s="5">
        <v>44481</v>
      </c>
      <c r="C51" s="5">
        <v>44482</v>
      </c>
      <c r="D51" s="4">
        <v>191</v>
      </c>
      <c r="E51" s="4" t="str">
        <f>VLOOKUP(A51,HOP!A:L,12,0)</f>
        <v>191.00</v>
      </c>
      <c r="F51" s="4" t="str">
        <f>VLOOKUP(A51,HOP!A:C,3,0)</f>
        <v>2276239</v>
      </c>
      <c r="G51" s="4">
        <f t="shared" si="2"/>
        <v>0</v>
      </c>
      <c r="H51" s="4" t="str">
        <f t="shared" si="3"/>
        <v>，2276239</v>
      </c>
      <c r="I51" s="4" t="str">
        <f>VLOOKUP(A51,HOP!A:T,20,0)</f>
        <v>直连</v>
      </c>
    </row>
    <row r="52" s="4" customFormat="1" hidden="1" spans="1:9">
      <c r="A52" s="4">
        <v>16529127355</v>
      </c>
      <c r="B52" s="5">
        <v>44481</v>
      </c>
      <c r="C52" s="5">
        <v>44482</v>
      </c>
      <c r="D52" s="4">
        <v>360</v>
      </c>
      <c r="E52" s="4" t="str">
        <f>VLOOKUP(A52,HOP!A:L,12,0)</f>
        <v>360.00</v>
      </c>
      <c r="F52" s="4" t="str">
        <f>VLOOKUP(A52,HOP!A:C,3,0)</f>
        <v>2276262</v>
      </c>
      <c r="G52" s="4">
        <f t="shared" si="2"/>
        <v>0</v>
      </c>
      <c r="H52" s="4" t="str">
        <f t="shared" si="3"/>
        <v>，2276262</v>
      </c>
      <c r="I52" s="4" t="str">
        <f>VLOOKUP(A52,HOP!A:T,20,0)</f>
        <v>直连</v>
      </c>
    </row>
    <row r="53" s="4" customFormat="1" hidden="1" spans="1:9">
      <c r="A53" s="4">
        <v>16529150296</v>
      </c>
      <c r="B53" s="5">
        <v>44481</v>
      </c>
      <c r="C53" s="5">
        <v>44482</v>
      </c>
      <c r="D53" s="4">
        <v>320</v>
      </c>
      <c r="E53" s="4" t="str">
        <f>VLOOKUP(A53,HOP!A:L,12,0)</f>
        <v>320.00</v>
      </c>
      <c r="F53" s="4" t="str">
        <f>VLOOKUP(A53,HOP!A:C,3,0)</f>
        <v>2276265</v>
      </c>
      <c r="G53" s="4">
        <f t="shared" si="2"/>
        <v>0</v>
      </c>
      <c r="H53" s="4" t="str">
        <f t="shared" si="3"/>
        <v>，2276265</v>
      </c>
      <c r="I53" s="4" t="str">
        <f>VLOOKUP(A53,HOP!A:T,20,0)</f>
        <v>直连</v>
      </c>
    </row>
    <row r="54" s="4" customFormat="1" hidden="1" spans="1:9">
      <c r="A54" s="4">
        <v>16529209294</v>
      </c>
      <c r="B54" s="5">
        <v>44481</v>
      </c>
      <c r="C54" s="5">
        <v>44482</v>
      </c>
      <c r="D54" s="4">
        <v>348</v>
      </c>
      <c r="E54" s="4" t="str">
        <f>VLOOKUP(A54,HOP!A:L,12,0)</f>
        <v>348.00</v>
      </c>
      <c r="F54" s="4" t="str">
        <f>VLOOKUP(A54,HOP!A:C,3,0)</f>
        <v>2276267</v>
      </c>
      <c r="G54" s="4">
        <f t="shared" si="2"/>
        <v>0</v>
      </c>
      <c r="H54" s="4" t="str">
        <f t="shared" si="3"/>
        <v>，2276267</v>
      </c>
      <c r="I54" s="4" t="str">
        <f>VLOOKUP(A54,HOP!A:T,20,0)</f>
        <v>直连</v>
      </c>
    </row>
    <row r="55" s="4" customFormat="1" hidden="1" spans="1:9">
      <c r="A55" s="4">
        <v>16529302347</v>
      </c>
      <c r="B55" s="5">
        <v>44481</v>
      </c>
      <c r="C55" s="5">
        <v>44482</v>
      </c>
      <c r="D55" s="4">
        <v>789</v>
      </c>
      <c r="E55" s="4" t="str">
        <f>VLOOKUP(A55,HOP!A:L,12,0)</f>
        <v>789.00</v>
      </c>
      <c r="F55" s="4" t="str">
        <f>VLOOKUP(A55,HOP!A:C,3,0)</f>
        <v>2276273</v>
      </c>
      <c r="G55" s="4">
        <f t="shared" si="2"/>
        <v>0</v>
      </c>
      <c r="H55" s="4" t="str">
        <f t="shared" si="3"/>
        <v>，2276273</v>
      </c>
      <c r="I55" s="4" t="str">
        <f>VLOOKUP(A55,HOP!A:T,20,0)</f>
        <v>直连</v>
      </c>
    </row>
    <row r="56" s="4" customFormat="1" hidden="1" spans="1:9">
      <c r="A56" s="4">
        <v>16529301458</v>
      </c>
      <c r="B56" s="5">
        <v>44481</v>
      </c>
      <c r="C56" s="5">
        <v>44482</v>
      </c>
      <c r="D56" s="4">
        <v>271</v>
      </c>
      <c r="E56" s="4" t="str">
        <f>VLOOKUP(A56,HOP!A:L,12,0)</f>
        <v>271.00</v>
      </c>
      <c r="F56" s="4" t="str">
        <f>VLOOKUP(A56,HOP!A:C,3,0)</f>
        <v>2276274</v>
      </c>
      <c r="G56" s="4">
        <f t="shared" si="2"/>
        <v>0</v>
      </c>
      <c r="H56" s="4" t="str">
        <f t="shared" si="3"/>
        <v>，2276274</v>
      </c>
      <c r="I56" s="4" t="str">
        <f>VLOOKUP(A56,HOP!A:T,20,0)</f>
        <v>直连</v>
      </c>
    </row>
    <row r="57" s="4" customFormat="1" hidden="1" spans="1:9">
      <c r="A57" s="4">
        <v>16529886491</v>
      </c>
      <c r="B57" s="5">
        <v>44481</v>
      </c>
      <c r="C57" s="5">
        <v>44482</v>
      </c>
      <c r="D57" s="4">
        <v>147</v>
      </c>
      <c r="E57" s="4" t="str">
        <f>VLOOKUP(A57,HOP!A:L,12,0)</f>
        <v>147.00</v>
      </c>
      <c r="F57" s="4" t="str">
        <f>VLOOKUP(A57,HOP!A:C,3,0)</f>
        <v>2276325</v>
      </c>
      <c r="G57" s="4">
        <f t="shared" si="2"/>
        <v>0</v>
      </c>
      <c r="H57" s="4" t="str">
        <f t="shared" si="3"/>
        <v>，2276325</v>
      </c>
      <c r="I57" s="4" t="str">
        <f>VLOOKUP(A57,HOP!A:T,20,0)</f>
        <v>直连</v>
      </c>
    </row>
    <row r="58" s="4" customFormat="1" hidden="1" spans="1:9">
      <c r="A58" s="4">
        <v>16529976432</v>
      </c>
      <c r="B58" s="5">
        <v>44481</v>
      </c>
      <c r="C58" s="5">
        <v>44482</v>
      </c>
      <c r="D58" s="4">
        <v>149</v>
      </c>
      <c r="E58" s="4" t="str">
        <f>VLOOKUP(A58,HOP!A:L,12,0)</f>
        <v>149.00</v>
      </c>
      <c r="F58" s="4" t="str">
        <f>VLOOKUP(A58,HOP!A:C,3,0)</f>
        <v>2276332</v>
      </c>
      <c r="G58" s="4">
        <f t="shared" si="2"/>
        <v>0</v>
      </c>
      <c r="H58" s="4" t="str">
        <f t="shared" si="3"/>
        <v>，2276332</v>
      </c>
      <c r="I58" s="4" t="str">
        <f>VLOOKUP(A58,HOP!A:T,20,0)</f>
        <v>直连</v>
      </c>
    </row>
    <row r="59" s="4" customFormat="1" hidden="1" spans="1:9">
      <c r="A59" s="4">
        <v>16530260634</v>
      </c>
      <c r="B59" s="5">
        <v>44481</v>
      </c>
      <c r="C59" s="5">
        <v>44482</v>
      </c>
      <c r="D59" s="4">
        <v>180</v>
      </c>
      <c r="E59" s="4" t="str">
        <f>VLOOKUP(A59,HOP!A:L,12,0)</f>
        <v>180.00</v>
      </c>
      <c r="F59" s="4" t="str">
        <f>VLOOKUP(A59,HOP!A:C,3,0)</f>
        <v>2276358</v>
      </c>
      <c r="G59" s="4">
        <f t="shared" si="2"/>
        <v>0</v>
      </c>
      <c r="H59" s="4" t="str">
        <f t="shared" si="3"/>
        <v>，2276358</v>
      </c>
      <c r="I59" s="4" t="str">
        <f>VLOOKUP(A59,HOP!A:T,20,0)</f>
        <v>直连</v>
      </c>
    </row>
    <row r="60" s="4" customFormat="1" hidden="1" spans="1:9">
      <c r="A60" s="4">
        <v>16530274602</v>
      </c>
      <c r="B60" s="5">
        <v>44481</v>
      </c>
      <c r="C60" s="5">
        <v>44482</v>
      </c>
      <c r="D60" s="4">
        <v>649</v>
      </c>
      <c r="E60" s="4" t="str">
        <f>VLOOKUP(A60,HOP!A:L,12,0)</f>
        <v>649.00</v>
      </c>
      <c r="F60" s="4" t="str">
        <f>VLOOKUP(A60,HOP!A:C,3,0)</f>
        <v>2276359</v>
      </c>
      <c r="G60" s="4">
        <f t="shared" si="2"/>
        <v>0</v>
      </c>
      <c r="H60" s="4" t="str">
        <f t="shared" si="3"/>
        <v>，2276359</v>
      </c>
      <c r="I60" s="4" t="str">
        <f>VLOOKUP(A60,HOP!A:T,20,0)</f>
        <v>直连</v>
      </c>
    </row>
    <row r="61" s="4" customFormat="1" hidden="1" spans="1:9">
      <c r="A61" s="4">
        <v>16530761721</v>
      </c>
      <c r="B61" s="5">
        <v>44481</v>
      </c>
      <c r="C61" s="5">
        <v>44482</v>
      </c>
      <c r="D61" s="4">
        <v>232</v>
      </c>
      <c r="E61" s="4" t="str">
        <f>VLOOKUP(A61,HOP!A:L,12,0)</f>
        <v>232.00</v>
      </c>
      <c r="F61" s="4" t="str">
        <f>VLOOKUP(A61,HOP!A:C,3,0)</f>
        <v>2276405</v>
      </c>
      <c r="G61" s="4">
        <f t="shared" si="2"/>
        <v>0</v>
      </c>
      <c r="H61" s="4" t="str">
        <f t="shared" si="3"/>
        <v>，2276405</v>
      </c>
      <c r="I61" s="4" t="str">
        <f>VLOOKUP(A61,HOP!A:T,20,0)</f>
        <v>直连</v>
      </c>
    </row>
    <row r="62" s="4" customFormat="1" spans="1:10">
      <c r="A62" s="4">
        <v>16345802018</v>
      </c>
      <c r="B62" s="5">
        <v>44462</v>
      </c>
      <c r="C62" s="5">
        <v>44463</v>
      </c>
      <c r="D62" s="4">
        <v>-91.5</v>
      </c>
      <c r="E62" s="4" t="e">
        <f>VLOOKUP(A62,HOP!A:L,12,0)</f>
        <v>#N/A</v>
      </c>
      <c r="F62" s="4">
        <v>2261851</v>
      </c>
      <c r="G62" s="4" t="e">
        <f>D62-E62</f>
        <v>#N/A</v>
      </c>
      <c r="H62" s="4" t="str">
        <f>$H$1&amp;F62</f>
        <v>，2261851</v>
      </c>
      <c r="I62" s="4" t="e">
        <f>VLOOKUP(A62,HOP!A:T,20,0)</f>
        <v>#N/A</v>
      </c>
      <c r="J62" s="4" t="s">
        <v>190</v>
      </c>
    </row>
    <row r="63" s="4" customFormat="1" spans="1:10">
      <c r="A63" s="4">
        <v>16301760246</v>
      </c>
      <c r="B63" s="5">
        <v>44455</v>
      </c>
      <c r="C63" s="5">
        <v>44456</v>
      </c>
      <c r="D63" s="4">
        <v>-296</v>
      </c>
      <c r="E63" s="4" t="e">
        <f>VLOOKUP(A63,HOP!A:L,12,0)</f>
        <v>#N/A</v>
      </c>
      <c r="F63" s="4">
        <v>2256097</v>
      </c>
      <c r="G63" s="4" t="e">
        <f>D63-E63</f>
        <v>#N/A</v>
      </c>
      <c r="H63" s="4" t="str">
        <f>$H$1&amp;F63</f>
        <v>，2256097</v>
      </c>
      <c r="I63" s="4" t="e">
        <f>VLOOKUP(A63,HOP!A:T,20,0)</f>
        <v>#N/A</v>
      </c>
      <c r="J63" s="4" t="s">
        <v>191</v>
      </c>
    </row>
    <row r="65" spans="4:4">
      <c r="D65" s="4">
        <f>SUM(D2:D64)</f>
        <v>17747.91</v>
      </c>
    </row>
    <row r="66" spans="4:4">
      <c r="D66" s="4">
        <v>17747.91</v>
      </c>
    </row>
    <row r="68" spans="1:3">
      <c r="A68" s="4" t="s">
        <v>192</v>
      </c>
      <c r="C68" s="4">
        <v>18135.41</v>
      </c>
    </row>
    <row r="69" spans="1:3">
      <c r="A69" s="4" t="s">
        <v>193</v>
      </c>
      <c r="C69" s="4">
        <v>-296</v>
      </c>
    </row>
    <row r="70" spans="1:3">
      <c r="A70" s="4" t="s">
        <v>194</v>
      </c>
      <c r="C70" s="4">
        <v>-91.5</v>
      </c>
    </row>
    <row r="71" spans="1:3">
      <c r="A71" s="4" t="s">
        <v>195</v>
      </c>
      <c r="C71" s="4">
        <f>SUBTOTAL(9,C68:C70)</f>
        <v>17747.91</v>
      </c>
    </row>
  </sheetData>
  <autoFilter ref="A1:XFD65">
    <filterColumn colId="3">
      <filters blank="1">
        <filter val="210"/>
        <filter val="310"/>
        <filter val="191"/>
        <filter val="391"/>
        <filter val="511"/>
        <filter val="120.51"/>
        <filter val="17747.91"/>
        <filter val="292"/>
        <filter val="499.12"/>
        <filter val="213"/>
        <filter val="813"/>
        <filter val="254"/>
        <filter val="503.15"/>
        <filter val="616"/>
        <filter val="-296"/>
        <filter val="255.16"/>
        <filter val="218"/>
        <filter val="271.98"/>
        <filter val="320"/>
        <filter val="360"/>
        <filter val="762.1"/>
        <filter val="222.21"/>
        <filter val="289.62"/>
        <filter val="-91.5"/>
        <filter val="226"/>
        <filter val="171.29"/>
        <filter val="270"/>
        <filter val="271"/>
        <filter val="232"/>
        <filter val="375.74"/>
        <filter val="409.34"/>
        <filter val="235"/>
        <filter val="336"/>
        <filter val="180"/>
        <filter val="281"/>
        <filter val="955.02"/>
        <filter val="303"/>
        <filter val="184"/>
        <filter val="186"/>
        <filter val="306"/>
        <filter val="147"/>
        <filter val="348"/>
        <filter val="284.88"/>
        <filter val="149"/>
        <filter val="209"/>
        <filter val="649"/>
        <filter val="789"/>
      </filters>
    </filterColumn>
    <filterColumn colId="6">
      <filters blank="1"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196</v>
      </c>
      <c r="B1" s="2" t="s">
        <v>197</v>
      </c>
      <c r="C1" s="2" t="s">
        <v>198</v>
      </c>
      <c r="D1" s="2" t="s">
        <v>199</v>
      </c>
      <c r="E1" s="2" t="s">
        <v>13</v>
      </c>
      <c r="F1" s="2" t="s">
        <v>5</v>
      </c>
      <c r="G1" s="2" t="s">
        <v>6</v>
      </c>
      <c r="H1" s="2" t="s">
        <v>200</v>
      </c>
      <c r="I1" s="2" t="s">
        <v>201</v>
      </c>
      <c r="J1" s="2" t="s">
        <v>202</v>
      </c>
      <c r="K1" s="2" t="s">
        <v>203</v>
      </c>
      <c r="L1" s="2" t="s">
        <v>204</v>
      </c>
      <c r="M1" s="2" t="s">
        <v>205</v>
      </c>
      <c r="N1" s="2" t="s">
        <v>206</v>
      </c>
      <c r="O1" s="2" t="s">
        <v>207</v>
      </c>
      <c r="P1" s="2" t="s">
        <v>208</v>
      </c>
      <c r="Q1" s="2" t="s">
        <v>209</v>
      </c>
      <c r="R1" s="2" t="s">
        <v>210</v>
      </c>
      <c r="S1" s="2" t="s">
        <v>211</v>
      </c>
      <c r="T1" s="2" t="s">
        <v>212</v>
      </c>
    </row>
    <row r="2" s="1" customFormat="1" spans="1:20">
      <c r="A2" s="3">
        <v>16530761721</v>
      </c>
      <c r="B2" s="1" t="s">
        <v>213</v>
      </c>
      <c r="C2" s="1" t="s">
        <v>214</v>
      </c>
      <c r="D2" s="1" t="s">
        <v>215</v>
      </c>
      <c r="E2" s="1" t="s">
        <v>216</v>
      </c>
      <c r="F2" s="1" t="s">
        <v>213</v>
      </c>
      <c r="G2" s="1" t="s">
        <v>217</v>
      </c>
      <c r="H2" s="1" t="s">
        <v>218</v>
      </c>
      <c r="I2" s="1" t="s">
        <v>219</v>
      </c>
      <c r="J2" s="1" t="s">
        <v>220</v>
      </c>
      <c r="K2" s="1" t="s">
        <v>219</v>
      </c>
      <c r="L2" s="1" t="s">
        <v>219</v>
      </c>
      <c r="M2" s="1" t="s">
        <v>221</v>
      </c>
      <c r="N2" s="1" t="s">
        <v>221</v>
      </c>
      <c r="O2" s="1" t="s">
        <v>222</v>
      </c>
      <c r="P2" s="1" t="s">
        <v>223</v>
      </c>
      <c r="Q2" s="1" t="s">
        <v>224</v>
      </c>
      <c r="R2" s="1" t="s">
        <v>225</v>
      </c>
      <c r="S2" s="1" t="s">
        <v>226</v>
      </c>
      <c r="T2" s="1" t="s">
        <v>227</v>
      </c>
    </row>
    <row r="3" s="1" customFormat="1" spans="1:20">
      <c r="A3" s="3">
        <v>16530274602</v>
      </c>
      <c r="B3" s="1" t="s">
        <v>213</v>
      </c>
      <c r="C3" s="1" t="s">
        <v>228</v>
      </c>
      <c r="D3" s="1" t="s">
        <v>229</v>
      </c>
      <c r="E3" s="1" t="s">
        <v>230</v>
      </c>
      <c r="F3" s="1" t="s">
        <v>213</v>
      </c>
      <c r="G3" s="1" t="s">
        <v>217</v>
      </c>
      <c r="H3" s="1" t="s">
        <v>218</v>
      </c>
      <c r="I3" s="1" t="s">
        <v>231</v>
      </c>
      <c r="J3" s="1" t="s">
        <v>220</v>
      </c>
      <c r="K3" s="1" t="s">
        <v>231</v>
      </c>
      <c r="L3" s="1" t="s">
        <v>231</v>
      </c>
      <c r="M3" s="1" t="s">
        <v>221</v>
      </c>
      <c r="N3" s="1" t="s">
        <v>221</v>
      </c>
      <c r="O3" s="1" t="s">
        <v>222</v>
      </c>
      <c r="P3" s="1" t="s">
        <v>223</v>
      </c>
      <c r="Q3" s="1" t="s">
        <v>232</v>
      </c>
      <c r="R3" s="1" t="s">
        <v>225</v>
      </c>
      <c r="S3" s="1" t="s">
        <v>226</v>
      </c>
      <c r="T3" s="1" t="s">
        <v>227</v>
      </c>
    </row>
    <row r="4" s="1" customFormat="1" spans="1:20">
      <c r="A4" s="3">
        <v>16530260634</v>
      </c>
      <c r="B4" s="1" t="s">
        <v>213</v>
      </c>
      <c r="C4" s="1" t="s">
        <v>233</v>
      </c>
      <c r="D4" s="1" t="s">
        <v>234</v>
      </c>
      <c r="E4" s="1" t="s">
        <v>177</v>
      </c>
      <c r="F4" s="1" t="s">
        <v>213</v>
      </c>
      <c r="G4" s="1" t="s">
        <v>217</v>
      </c>
      <c r="H4" s="1" t="s">
        <v>218</v>
      </c>
      <c r="I4" s="1" t="s">
        <v>235</v>
      </c>
      <c r="J4" s="1" t="s">
        <v>220</v>
      </c>
      <c r="K4" s="1" t="s">
        <v>235</v>
      </c>
      <c r="L4" s="1" t="s">
        <v>235</v>
      </c>
      <c r="M4" s="1" t="s">
        <v>221</v>
      </c>
      <c r="N4" s="1" t="s">
        <v>221</v>
      </c>
      <c r="O4" s="1" t="s">
        <v>222</v>
      </c>
      <c r="P4" s="1" t="s">
        <v>223</v>
      </c>
      <c r="Q4" s="1" t="s">
        <v>236</v>
      </c>
      <c r="R4" s="1" t="s">
        <v>225</v>
      </c>
      <c r="S4" s="1" t="s">
        <v>226</v>
      </c>
      <c r="T4" s="1" t="s">
        <v>227</v>
      </c>
    </row>
    <row r="5" s="1" customFormat="1" spans="1:20">
      <c r="A5" s="3">
        <v>16529976432</v>
      </c>
      <c r="B5" s="1" t="s">
        <v>213</v>
      </c>
      <c r="C5" s="1" t="s">
        <v>237</v>
      </c>
      <c r="D5" s="1" t="s">
        <v>238</v>
      </c>
      <c r="E5" s="1" t="s">
        <v>239</v>
      </c>
      <c r="F5" s="1" t="s">
        <v>213</v>
      </c>
      <c r="G5" s="1" t="s">
        <v>217</v>
      </c>
      <c r="H5" s="1" t="s">
        <v>218</v>
      </c>
      <c r="I5" s="1" t="s">
        <v>240</v>
      </c>
      <c r="J5" s="1" t="s">
        <v>220</v>
      </c>
      <c r="K5" s="1" t="s">
        <v>240</v>
      </c>
      <c r="L5" s="1" t="s">
        <v>240</v>
      </c>
      <c r="M5" s="1" t="s">
        <v>221</v>
      </c>
      <c r="N5" s="1" t="s">
        <v>221</v>
      </c>
      <c r="O5" s="1" t="s">
        <v>222</v>
      </c>
      <c r="P5" s="1" t="s">
        <v>223</v>
      </c>
      <c r="Q5" s="1" t="s">
        <v>241</v>
      </c>
      <c r="R5" s="1" t="s">
        <v>225</v>
      </c>
      <c r="S5" s="1" t="s">
        <v>226</v>
      </c>
      <c r="T5" s="1" t="s">
        <v>227</v>
      </c>
    </row>
    <row r="6" s="1" customFormat="1" spans="1:20">
      <c r="A6" s="3">
        <v>16529886491</v>
      </c>
      <c r="B6" s="1" t="s">
        <v>213</v>
      </c>
      <c r="C6" s="1" t="s">
        <v>242</v>
      </c>
      <c r="D6" s="1" t="s">
        <v>243</v>
      </c>
      <c r="E6" s="1" t="s">
        <v>244</v>
      </c>
      <c r="F6" s="1" t="s">
        <v>213</v>
      </c>
      <c r="G6" s="1" t="s">
        <v>217</v>
      </c>
      <c r="H6" s="1" t="s">
        <v>218</v>
      </c>
      <c r="I6" s="1" t="s">
        <v>245</v>
      </c>
      <c r="J6" s="1" t="s">
        <v>220</v>
      </c>
      <c r="K6" s="1" t="s">
        <v>245</v>
      </c>
      <c r="L6" s="1" t="s">
        <v>245</v>
      </c>
      <c r="M6" s="1" t="s">
        <v>221</v>
      </c>
      <c r="N6" s="1" t="s">
        <v>221</v>
      </c>
      <c r="O6" s="1" t="s">
        <v>222</v>
      </c>
      <c r="P6" s="1" t="s">
        <v>223</v>
      </c>
      <c r="Q6" s="1" t="s">
        <v>246</v>
      </c>
      <c r="R6" s="1" t="s">
        <v>225</v>
      </c>
      <c r="S6" s="1" t="s">
        <v>226</v>
      </c>
      <c r="T6" s="1" t="s">
        <v>227</v>
      </c>
    </row>
    <row r="7" s="1" customFormat="1" spans="1:20">
      <c r="A7" s="3">
        <v>16529301458</v>
      </c>
      <c r="B7" s="1" t="s">
        <v>213</v>
      </c>
      <c r="C7" s="1" t="s">
        <v>247</v>
      </c>
      <c r="D7" s="1" t="s">
        <v>248</v>
      </c>
      <c r="E7" s="1" t="s">
        <v>249</v>
      </c>
      <c r="F7" s="1" t="s">
        <v>213</v>
      </c>
      <c r="G7" s="1" t="s">
        <v>217</v>
      </c>
      <c r="H7" s="1" t="s">
        <v>218</v>
      </c>
      <c r="I7" s="1" t="s">
        <v>250</v>
      </c>
      <c r="J7" s="1" t="s">
        <v>220</v>
      </c>
      <c r="K7" s="1" t="s">
        <v>250</v>
      </c>
      <c r="L7" s="1" t="s">
        <v>250</v>
      </c>
      <c r="M7" s="1" t="s">
        <v>221</v>
      </c>
      <c r="N7" s="1" t="s">
        <v>221</v>
      </c>
      <c r="O7" s="1" t="s">
        <v>222</v>
      </c>
      <c r="P7" s="1" t="s">
        <v>223</v>
      </c>
      <c r="Q7" s="1" t="s">
        <v>251</v>
      </c>
      <c r="R7" s="1" t="s">
        <v>225</v>
      </c>
      <c r="S7" s="1" t="s">
        <v>226</v>
      </c>
      <c r="T7" s="1" t="s">
        <v>227</v>
      </c>
    </row>
    <row r="8" s="1" customFormat="1" spans="1:20">
      <c r="A8" s="3">
        <v>16529302347</v>
      </c>
      <c r="B8" s="1" t="s">
        <v>213</v>
      </c>
      <c r="C8" s="1" t="s">
        <v>252</v>
      </c>
      <c r="D8" s="1" t="s">
        <v>253</v>
      </c>
      <c r="E8" s="1" t="s">
        <v>169</v>
      </c>
      <c r="F8" s="1" t="s">
        <v>213</v>
      </c>
      <c r="G8" s="1" t="s">
        <v>217</v>
      </c>
      <c r="H8" s="1" t="s">
        <v>218</v>
      </c>
      <c r="I8" s="1" t="s">
        <v>254</v>
      </c>
      <c r="J8" s="1" t="s">
        <v>220</v>
      </c>
      <c r="K8" s="1" t="s">
        <v>254</v>
      </c>
      <c r="L8" s="1" t="s">
        <v>254</v>
      </c>
      <c r="M8" s="1" t="s">
        <v>221</v>
      </c>
      <c r="N8" s="1" t="s">
        <v>221</v>
      </c>
      <c r="O8" s="1" t="s">
        <v>222</v>
      </c>
      <c r="P8" s="1" t="s">
        <v>223</v>
      </c>
      <c r="Q8" s="1" t="s">
        <v>255</v>
      </c>
      <c r="R8" s="1" t="s">
        <v>225</v>
      </c>
      <c r="S8" s="1" t="s">
        <v>226</v>
      </c>
      <c r="T8" s="1" t="s">
        <v>227</v>
      </c>
    </row>
    <row r="9" s="1" customFormat="1" spans="1:20">
      <c r="A9" s="3">
        <v>16529209294</v>
      </c>
      <c r="B9" s="1" t="s">
        <v>213</v>
      </c>
      <c r="C9" s="1" t="s">
        <v>256</v>
      </c>
      <c r="D9" s="1" t="s">
        <v>257</v>
      </c>
      <c r="E9" s="1" t="s">
        <v>258</v>
      </c>
      <c r="F9" s="1" t="s">
        <v>213</v>
      </c>
      <c r="G9" s="1" t="s">
        <v>217</v>
      </c>
      <c r="H9" s="1" t="s">
        <v>218</v>
      </c>
      <c r="I9" s="1" t="s">
        <v>259</v>
      </c>
      <c r="J9" s="1" t="s">
        <v>220</v>
      </c>
      <c r="K9" s="1" t="s">
        <v>259</v>
      </c>
      <c r="L9" s="1" t="s">
        <v>259</v>
      </c>
      <c r="M9" s="1" t="s">
        <v>221</v>
      </c>
      <c r="N9" s="1" t="s">
        <v>221</v>
      </c>
      <c r="O9" s="1" t="s">
        <v>222</v>
      </c>
      <c r="P9" s="1" t="s">
        <v>223</v>
      </c>
      <c r="Q9" s="1" t="s">
        <v>260</v>
      </c>
      <c r="R9" s="1" t="s">
        <v>225</v>
      </c>
      <c r="S9" s="1" t="s">
        <v>226</v>
      </c>
      <c r="T9" s="1" t="s">
        <v>227</v>
      </c>
    </row>
    <row r="10" s="1" customFormat="1" spans="1:20">
      <c r="A10" s="3">
        <v>16529150296</v>
      </c>
      <c r="B10" s="1" t="s">
        <v>213</v>
      </c>
      <c r="C10" s="1" t="s">
        <v>261</v>
      </c>
      <c r="D10" s="1" t="s">
        <v>262</v>
      </c>
      <c r="E10" s="1" t="s">
        <v>263</v>
      </c>
      <c r="F10" s="1" t="s">
        <v>213</v>
      </c>
      <c r="G10" s="1" t="s">
        <v>217</v>
      </c>
      <c r="H10" s="1" t="s">
        <v>218</v>
      </c>
      <c r="I10" s="1" t="s">
        <v>264</v>
      </c>
      <c r="J10" s="1" t="s">
        <v>220</v>
      </c>
      <c r="K10" s="1" t="s">
        <v>264</v>
      </c>
      <c r="L10" s="1" t="s">
        <v>264</v>
      </c>
      <c r="M10" s="1" t="s">
        <v>221</v>
      </c>
      <c r="N10" s="1" t="s">
        <v>221</v>
      </c>
      <c r="O10" s="1" t="s">
        <v>222</v>
      </c>
      <c r="P10" s="1" t="s">
        <v>223</v>
      </c>
      <c r="Q10" s="1" t="s">
        <v>265</v>
      </c>
      <c r="R10" s="1" t="s">
        <v>225</v>
      </c>
      <c r="S10" s="1" t="s">
        <v>226</v>
      </c>
      <c r="T10" s="1" t="s">
        <v>227</v>
      </c>
    </row>
    <row r="11" s="1" customFormat="1" spans="1:20">
      <c r="A11" s="3">
        <v>16529127355</v>
      </c>
      <c r="B11" s="1" t="s">
        <v>213</v>
      </c>
      <c r="C11" s="1" t="s">
        <v>266</v>
      </c>
      <c r="D11" s="1" t="s">
        <v>267</v>
      </c>
      <c r="E11" s="1" t="s">
        <v>268</v>
      </c>
      <c r="F11" s="1" t="s">
        <v>213</v>
      </c>
      <c r="G11" s="1" t="s">
        <v>217</v>
      </c>
      <c r="H11" s="1" t="s">
        <v>218</v>
      </c>
      <c r="I11" s="1" t="s">
        <v>269</v>
      </c>
      <c r="J11" s="1" t="s">
        <v>220</v>
      </c>
      <c r="K11" s="1" t="s">
        <v>269</v>
      </c>
      <c r="L11" s="1" t="s">
        <v>269</v>
      </c>
      <c r="M11" s="1" t="s">
        <v>221</v>
      </c>
      <c r="N11" s="1" t="s">
        <v>221</v>
      </c>
      <c r="O11" s="1" t="s">
        <v>222</v>
      </c>
      <c r="P11" s="1" t="s">
        <v>223</v>
      </c>
      <c r="Q11" s="1" t="s">
        <v>270</v>
      </c>
      <c r="R11" s="1" t="s">
        <v>225</v>
      </c>
      <c r="S11" s="1" t="s">
        <v>226</v>
      </c>
      <c r="T11" s="1" t="s">
        <v>227</v>
      </c>
    </row>
    <row r="12" s="1" customFormat="1" spans="1:20">
      <c r="A12" s="3">
        <v>16528798533</v>
      </c>
      <c r="B12" s="1" t="s">
        <v>213</v>
      </c>
      <c r="C12" s="1" t="s">
        <v>271</v>
      </c>
      <c r="D12" s="1" t="s">
        <v>272</v>
      </c>
      <c r="E12" s="1" t="s">
        <v>162</v>
      </c>
      <c r="F12" s="1" t="s">
        <v>213</v>
      </c>
      <c r="G12" s="1" t="s">
        <v>217</v>
      </c>
      <c r="H12" s="1" t="s">
        <v>218</v>
      </c>
      <c r="I12" s="1" t="s">
        <v>273</v>
      </c>
      <c r="J12" s="1" t="s">
        <v>220</v>
      </c>
      <c r="K12" s="1" t="s">
        <v>273</v>
      </c>
      <c r="L12" s="1" t="s">
        <v>273</v>
      </c>
      <c r="M12" s="1" t="s">
        <v>221</v>
      </c>
      <c r="N12" s="1" t="s">
        <v>221</v>
      </c>
      <c r="O12" s="1" t="s">
        <v>222</v>
      </c>
      <c r="P12" s="1" t="s">
        <v>223</v>
      </c>
      <c r="Q12" s="1" t="s">
        <v>274</v>
      </c>
      <c r="R12" s="1" t="s">
        <v>225</v>
      </c>
      <c r="S12" s="1" t="s">
        <v>226</v>
      </c>
      <c r="T12" s="1" t="s">
        <v>227</v>
      </c>
    </row>
    <row r="13" s="1" customFormat="1" spans="1:20">
      <c r="A13" s="3">
        <v>16528737486</v>
      </c>
      <c r="B13" s="1" t="s">
        <v>213</v>
      </c>
      <c r="C13" s="1" t="s">
        <v>275</v>
      </c>
      <c r="D13" s="1" t="s">
        <v>257</v>
      </c>
      <c r="E13" s="1" t="s">
        <v>276</v>
      </c>
      <c r="F13" s="1" t="s">
        <v>213</v>
      </c>
      <c r="G13" s="1" t="s">
        <v>217</v>
      </c>
      <c r="H13" s="1" t="s">
        <v>218</v>
      </c>
      <c r="I13" s="1" t="s">
        <v>259</v>
      </c>
      <c r="J13" s="1" t="s">
        <v>220</v>
      </c>
      <c r="K13" s="1" t="s">
        <v>259</v>
      </c>
      <c r="L13" s="1" t="s">
        <v>259</v>
      </c>
      <c r="M13" s="1" t="s">
        <v>221</v>
      </c>
      <c r="N13" s="1" t="s">
        <v>221</v>
      </c>
      <c r="O13" s="1" t="s">
        <v>222</v>
      </c>
      <c r="P13" s="1" t="s">
        <v>223</v>
      </c>
      <c r="Q13" s="1" t="s">
        <v>277</v>
      </c>
      <c r="R13" s="1" t="s">
        <v>225</v>
      </c>
      <c r="S13" s="1" t="s">
        <v>226</v>
      </c>
      <c r="T13" s="1" t="s">
        <v>227</v>
      </c>
    </row>
    <row r="14" s="1" customFormat="1" spans="1:20">
      <c r="A14" s="3">
        <v>16528698189</v>
      </c>
      <c r="B14" s="1" t="s">
        <v>213</v>
      </c>
      <c r="C14" s="1" t="s">
        <v>278</v>
      </c>
      <c r="D14" s="1" t="s">
        <v>257</v>
      </c>
      <c r="E14" s="1" t="s">
        <v>279</v>
      </c>
      <c r="F14" s="1" t="s">
        <v>213</v>
      </c>
      <c r="G14" s="1" t="s">
        <v>217</v>
      </c>
      <c r="H14" s="1" t="s">
        <v>218</v>
      </c>
      <c r="I14" s="1" t="s">
        <v>259</v>
      </c>
      <c r="J14" s="1" t="s">
        <v>220</v>
      </c>
      <c r="K14" s="1" t="s">
        <v>259</v>
      </c>
      <c r="L14" s="1" t="s">
        <v>259</v>
      </c>
      <c r="M14" s="1" t="s">
        <v>221</v>
      </c>
      <c r="N14" s="1" t="s">
        <v>221</v>
      </c>
      <c r="O14" s="1" t="s">
        <v>222</v>
      </c>
      <c r="P14" s="1" t="s">
        <v>223</v>
      </c>
      <c r="Q14" s="1" t="s">
        <v>280</v>
      </c>
      <c r="R14" s="1" t="s">
        <v>225</v>
      </c>
      <c r="S14" s="1" t="s">
        <v>226</v>
      </c>
      <c r="T14" s="1" t="s">
        <v>227</v>
      </c>
    </row>
    <row r="15" s="1" customFormat="1" spans="1:20">
      <c r="A15" s="3">
        <v>16528601740</v>
      </c>
      <c r="B15" s="1" t="s">
        <v>213</v>
      </c>
      <c r="C15" s="1" t="s">
        <v>281</v>
      </c>
      <c r="D15" s="1" t="s">
        <v>282</v>
      </c>
      <c r="E15" s="1" t="s">
        <v>157</v>
      </c>
      <c r="F15" s="1" t="s">
        <v>213</v>
      </c>
      <c r="G15" s="1" t="s">
        <v>217</v>
      </c>
      <c r="H15" s="1" t="s">
        <v>218</v>
      </c>
      <c r="I15" s="1" t="s">
        <v>283</v>
      </c>
      <c r="J15" s="1" t="s">
        <v>220</v>
      </c>
      <c r="K15" s="1" t="s">
        <v>283</v>
      </c>
      <c r="L15" s="1" t="s">
        <v>283</v>
      </c>
      <c r="M15" s="1" t="s">
        <v>221</v>
      </c>
      <c r="N15" s="1" t="s">
        <v>221</v>
      </c>
      <c r="O15" s="1" t="s">
        <v>222</v>
      </c>
      <c r="P15" s="1" t="s">
        <v>223</v>
      </c>
      <c r="Q15" s="1" t="s">
        <v>284</v>
      </c>
      <c r="R15" s="1" t="s">
        <v>225</v>
      </c>
      <c r="S15" s="1" t="s">
        <v>226</v>
      </c>
      <c r="T15" s="1" t="s">
        <v>227</v>
      </c>
    </row>
    <row r="16" s="1" customFormat="1" spans="1:20">
      <c r="A16" s="3">
        <v>16528564612</v>
      </c>
      <c r="B16" s="1" t="s">
        <v>213</v>
      </c>
      <c r="C16" s="1" t="s">
        <v>285</v>
      </c>
      <c r="D16" s="1" t="s">
        <v>267</v>
      </c>
      <c r="E16" s="1" t="s">
        <v>286</v>
      </c>
      <c r="F16" s="1" t="s">
        <v>213</v>
      </c>
      <c r="G16" s="1" t="s">
        <v>217</v>
      </c>
      <c r="H16" s="1" t="s">
        <v>218</v>
      </c>
      <c r="I16" s="1" t="s">
        <v>287</v>
      </c>
      <c r="J16" s="1" t="s">
        <v>220</v>
      </c>
      <c r="K16" s="1" t="s">
        <v>287</v>
      </c>
      <c r="L16" s="1" t="s">
        <v>287</v>
      </c>
      <c r="M16" s="1" t="s">
        <v>221</v>
      </c>
      <c r="N16" s="1" t="s">
        <v>221</v>
      </c>
      <c r="O16" s="1" t="s">
        <v>222</v>
      </c>
      <c r="P16" s="1" t="s">
        <v>223</v>
      </c>
      <c r="Q16" s="1" t="s">
        <v>288</v>
      </c>
      <c r="R16" s="1" t="s">
        <v>225</v>
      </c>
      <c r="S16" s="1" t="s">
        <v>226</v>
      </c>
      <c r="T16" s="1" t="s">
        <v>227</v>
      </c>
    </row>
    <row r="17" s="1" customFormat="1" spans="1:20">
      <c r="A17" s="3">
        <v>16528352395</v>
      </c>
      <c r="B17" s="1" t="s">
        <v>213</v>
      </c>
      <c r="C17" s="1" t="s">
        <v>289</v>
      </c>
      <c r="D17" s="1" t="s">
        <v>290</v>
      </c>
      <c r="E17" s="1" t="s">
        <v>291</v>
      </c>
      <c r="F17" s="1" t="s">
        <v>213</v>
      </c>
      <c r="G17" s="1" t="s">
        <v>217</v>
      </c>
      <c r="H17" s="1" t="s">
        <v>218</v>
      </c>
      <c r="I17" s="1" t="s">
        <v>292</v>
      </c>
      <c r="J17" s="1" t="s">
        <v>220</v>
      </c>
      <c r="K17" s="1" t="s">
        <v>292</v>
      </c>
      <c r="L17" s="1" t="s">
        <v>292</v>
      </c>
      <c r="M17" s="1" t="s">
        <v>221</v>
      </c>
      <c r="N17" s="1" t="s">
        <v>221</v>
      </c>
      <c r="O17" s="1" t="s">
        <v>222</v>
      </c>
      <c r="P17" s="1" t="s">
        <v>223</v>
      </c>
      <c r="Q17" s="1" t="s">
        <v>293</v>
      </c>
      <c r="R17" s="1" t="s">
        <v>225</v>
      </c>
      <c r="S17" s="1" t="s">
        <v>226</v>
      </c>
      <c r="T17" s="1" t="s">
        <v>227</v>
      </c>
    </row>
    <row r="18" s="1" customFormat="1" spans="1:20">
      <c r="A18" s="3">
        <v>16528097196</v>
      </c>
      <c r="B18" s="1" t="s">
        <v>213</v>
      </c>
      <c r="C18" s="1" t="s">
        <v>294</v>
      </c>
      <c r="D18" s="1" t="s">
        <v>282</v>
      </c>
      <c r="E18" s="1" t="s">
        <v>153</v>
      </c>
      <c r="F18" s="1" t="s">
        <v>213</v>
      </c>
      <c r="G18" s="1" t="s">
        <v>217</v>
      </c>
      <c r="H18" s="1" t="s">
        <v>218</v>
      </c>
      <c r="I18" s="1" t="s">
        <v>283</v>
      </c>
      <c r="J18" s="1" t="s">
        <v>220</v>
      </c>
      <c r="K18" s="1" t="s">
        <v>283</v>
      </c>
      <c r="L18" s="1" t="s">
        <v>283</v>
      </c>
      <c r="M18" s="1" t="s">
        <v>221</v>
      </c>
      <c r="N18" s="1" t="s">
        <v>221</v>
      </c>
      <c r="O18" s="1" t="s">
        <v>222</v>
      </c>
      <c r="P18" s="1" t="s">
        <v>223</v>
      </c>
      <c r="Q18" s="1" t="s">
        <v>295</v>
      </c>
      <c r="R18" s="1" t="s">
        <v>225</v>
      </c>
      <c r="S18" s="1" t="s">
        <v>226</v>
      </c>
      <c r="T18" s="1" t="s">
        <v>227</v>
      </c>
    </row>
    <row r="19" s="1" customFormat="1" spans="1:20">
      <c r="A19" s="3">
        <v>16527976927</v>
      </c>
      <c r="B19" s="1" t="s">
        <v>213</v>
      </c>
      <c r="C19" s="1" t="s">
        <v>296</v>
      </c>
      <c r="D19" s="1" t="s">
        <v>262</v>
      </c>
      <c r="E19" s="1" t="s">
        <v>297</v>
      </c>
      <c r="F19" s="1" t="s">
        <v>213</v>
      </c>
      <c r="G19" s="1" t="s">
        <v>217</v>
      </c>
      <c r="H19" s="1" t="s">
        <v>218</v>
      </c>
      <c r="I19" s="1" t="s">
        <v>264</v>
      </c>
      <c r="J19" s="1" t="s">
        <v>220</v>
      </c>
      <c r="K19" s="1" t="s">
        <v>264</v>
      </c>
      <c r="L19" s="1" t="s">
        <v>264</v>
      </c>
      <c r="M19" s="1" t="s">
        <v>221</v>
      </c>
      <c r="N19" s="1" t="s">
        <v>221</v>
      </c>
      <c r="O19" s="1" t="s">
        <v>222</v>
      </c>
      <c r="P19" s="1" t="s">
        <v>223</v>
      </c>
      <c r="Q19" s="1" t="s">
        <v>298</v>
      </c>
      <c r="R19" s="1" t="s">
        <v>225</v>
      </c>
      <c r="S19" s="1" t="s">
        <v>226</v>
      </c>
      <c r="T19" s="1" t="s">
        <v>227</v>
      </c>
    </row>
    <row r="20" s="1" customFormat="1" spans="1:20">
      <c r="A20" s="3">
        <v>16527903688</v>
      </c>
      <c r="B20" s="1" t="s">
        <v>213</v>
      </c>
      <c r="C20" s="1" t="s">
        <v>299</v>
      </c>
      <c r="D20" s="1" t="s">
        <v>257</v>
      </c>
      <c r="E20" s="1" t="s">
        <v>300</v>
      </c>
      <c r="F20" s="1" t="s">
        <v>213</v>
      </c>
      <c r="G20" s="1" t="s">
        <v>217</v>
      </c>
      <c r="H20" s="1" t="s">
        <v>218</v>
      </c>
      <c r="I20" s="1" t="s">
        <v>259</v>
      </c>
      <c r="J20" s="1" t="s">
        <v>220</v>
      </c>
      <c r="K20" s="1" t="s">
        <v>259</v>
      </c>
      <c r="L20" s="1" t="s">
        <v>259</v>
      </c>
      <c r="M20" s="1" t="s">
        <v>221</v>
      </c>
      <c r="N20" s="1" t="s">
        <v>221</v>
      </c>
      <c r="O20" s="1" t="s">
        <v>222</v>
      </c>
      <c r="P20" s="1" t="s">
        <v>223</v>
      </c>
      <c r="Q20" s="1" t="s">
        <v>301</v>
      </c>
      <c r="R20" s="1" t="s">
        <v>225</v>
      </c>
      <c r="S20" s="1" t="s">
        <v>226</v>
      </c>
      <c r="T20" s="1" t="s">
        <v>227</v>
      </c>
    </row>
    <row r="21" s="1" customFormat="1" spans="1:20">
      <c r="A21" s="3">
        <v>16523014100</v>
      </c>
      <c r="B21" s="1" t="s">
        <v>213</v>
      </c>
      <c r="C21" s="1" t="s">
        <v>302</v>
      </c>
      <c r="D21" s="1" t="s">
        <v>290</v>
      </c>
      <c r="E21" s="1" t="s">
        <v>303</v>
      </c>
      <c r="F21" s="1" t="s">
        <v>213</v>
      </c>
      <c r="G21" s="1" t="s">
        <v>217</v>
      </c>
      <c r="H21" s="1" t="s">
        <v>218</v>
      </c>
      <c r="I21" s="1" t="s">
        <v>292</v>
      </c>
      <c r="J21" s="1" t="s">
        <v>220</v>
      </c>
      <c r="K21" s="1" t="s">
        <v>292</v>
      </c>
      <c r="L21" s="1" t="s">
        <v>292</v>
      </c>
      <c r="M21" s="1" t="s">
        <v>221</v>
      </c>
      <c r="N21" s="1" t="s">
        <v>221</v>
      </c>
      <c r="O21" s="1" t="s">
        <v>222</v>
      </c>
      <c r="P21" s="1" t="s">
        <v>223</v>
      </c>
      <c r="Q21" s="1" t="s">
        <v>304</v>
      </c>
      <c r="R21" s="1" t="s">
        <v>225</v>
      </c>
      <c r="S21" s="1" t="s">
        <v>226</v>
      </c>
      <c r="T21" s="1" t="s">
        <v>227</v>
      </c>
    </row>
    <row r="22" s="1" customFormat="1" spans="1:20">
      <c r="A22" s="3">
        <v>16522710063</v>
      </c>
      <c r="B22" s="1" t="s">
        <v>213</v>
      </c>
      <c r="C22" s="1" t="s">
        <v>305</v>
      </c>
      <c r="D22" s="1" t="s">
        <v>306</v>
      </c>
      <c r="E22" s="1" t="s">
        <v>143</v>
      </c>
      <c r="F22" s="1" t="s">
        <v>213</v>
      </c>
      <c r="G22" s="1" t="s">
        <v>217</v>
      </c>
      <c r="H22" s="1" t="s">
        <v>218</v>
      </c>
      <c r="I22" s="1" t="s">
        <v>307</v>
      </c>
      <c r="J22" s="1" t="s">
        <v>220</v>
      </c>
      <c r="K22" s="1" t="s">
        <v>307</v>
      </c>
      <c r="L22" s="1" t="s">
        <v>307</v>
      </c>
      <c r="M22" s="1" t="s">
        <v>221</v>
      </c>
      <c r="N22" s="1" t="s">
        <v>221</v>
      </c>
      <c r="O22" s="1" t="s">
        <v>222</v>
      </c>
      <c r="P22" s="1" t="s">
        <v>223</v>
      </c>
      <c r="Q22" s="1" t="s">
        <v>308</v>
      </c>
      <c r="R22" s="1" t="s">
        <v>225</v>
      </c>
      <c r="S22" s="1" t="s">
        <v>226</v>
      </c>
      <c r="T22" s="1" t="s">
        <v>227</v>
      </c>
    </row>
    <row r="23" s="1" customFormat="1" spans="1:20">
      <c r="A23" s="3">
        <v>16522527211</v>
      </c>
      <c r="B23" s="1" t="s">
        <v>213</v>
      </c>
      <c r="C23" s="1" t="s">
        <v>309</v>
      </c>
      <c r="D23" s="1" t="s">
        <v>310</v>
      </c>
      <c r="E23" s="1" t="s">
        <v>311</v>
      </c>
      <c r="F23" s="1" t="s">
        <v>213</v>
      </c>
      <c r="G23" s="1" t="s">
        <v>217</v>
      </c>
      <c r="H23" s="1" t="s">
        <v>218</v>
      </c>
      <c r="I23" s="1" t="s">
        <v>312</v>
      </c>
      <c r="J23" s="1" t="s">
        <v>220</v>
      </c>
      <c r="K23" s="1" t="s">
        <v>312</v>
      </c>
      <c r="L23" s="1" t="s">
        <v>312</v>
      </c>
      <c r="M23" s="1" t="s">
        <v>221</v>
      </c>
      <c r="N23" s="1" t="s">
        <v>221</v>
      </c>
      <c r="O23" s="1" t="s">
        <v>222</v>
      </c>
      <c r="P23" s="1" t="s">
        <v>223</v>
      </c>
      <c r="Q23" s="1" t="s">
        <v>313</v>
      </c>
      <c r="R23" s="1" t="s">
        <v>225</v>
      </c>
      <c r="S23" s="1" t="s">
        <v>226</v>
      </c>
      <c r="T23" s="1" t="s">
        <v>227</v>
      </c>
    </row>
    <row r="24" s="1" customFormat="1" spans="1:20">
      <c r="A24" s="3">
        <v>16522090951</v>
      </c>
      <c r="B24" s="1" t="s">
        <v>213</v>
      </c>
      <c r="C24" s="1" t="s">
        <v>314</v>
      </c>
      <c r="D24" s="1" t="s">
        <v>315</v>
      </c>
      <c r="E24" s="1" t="s">
        <v>316</v>
      </c>
      <c r="F24" s="1" t="s">
        <v>213</v>
      </c>
      <c r="G24" s="1" t="s">
        <v>217</v>
      </c>
      <c r="H24" s="1" t="s">
        <v>218</v>
      </c>
      <c r="I24" s="1" t="s">
        <v>317</v>
      </c>
      <c r="J24" s="1" t="s">
        <v>220</v>
      </c>
      <c r="K24" s="1" t="s">
        <v>317</v>
      </c>
      <c r="L24" s="1" t="s">
        <v>317</v>
      </c>
      <c r="M24" s="1" t="s">
        <v>221</v>
      </c>
      <c r="N24" s="1" t="s">
        <v>221</v>
      </c>
      <c r="O24" s="1" t="s">
        <v>222</v>
      </c>
      <c r="P24" s="1" t="s">
        <v>223</v>
      </c>
      <c r="Q24" s="1" t="s">
        <v>318</v>
      </c>
      <c r="R24" s="1" t="s">
        <v>225</v>
      </c>
      <c r="S24" s="1" t="s">
        <v>226</v>
      </c>
      <c r="T24" s="1" t="s">
        <v>227</v>
      </c>
    </row>
    <row r="25" s="1" customFormat="1" spans="1:20">
      <c r="A25" s="3">
        <v>16522072897</v>
      </c>
      <c r="B25" s="1" t="s">
        <v>213</v>
      </c>
      <c r="C25" s="1" t="s">
        <v>319</v>
      </c>
      <c r="D25" s="1" t="s">
        <v>315</v>
      </c>
      <c r="E25" s="1" t="s">
        <v>316</v>
      </c>
      <c r="F25" s="1" t="s">
        <v>213</v>
      </c>
      <c r="G25" s="1" t="s">
        <v>217</v>
      </c>
      <c r="H25" s="1" t="s">
        <v>218</v>
      </c>
      <c r="I25" s="1" t="s">
        <v>317</v>
      </c>
      <c r="J25" s="1" t="s">
        <v>220</v>
      </c>
      <c r="K25" s="1" t="s">
        <v>317</v>
      </c>
      <c r="L25" s="1" t="s">
        <v>317</v>
      </c>
      <c r="M25" s="1" t="s">
        <v>221</v>
      </c>
      <c r="N25" s="1" t="s">
        <v>221</v>
      </c>
      <c r="O25" s="1" t="s">
        <v>222</v>
      </c>
      <c r="P25" s="1" t="s">
        <v>223</v>
      </c>
      <c r="Q25" s="1" t="s">
        <v>320</v>
      </c>
      <c r="R25" s="1" t="s">
        <v>225</v>
      </c>
      <c r="S25" s="1" t="s">
        <v>226</v>
      </c>
      <c r="T25" s="1" t="s">
        <v>227</v>
      </c>
    </row>
    <row r="26" s="1" customFormat="1" spans="1:20">
      <c r="A26" s="3">
        <v>16521911925</v>
      </c>
      <c r="B26" s="1" t="s">
        <v>213</v>
      </c>
      <c r="C26" s="1" t="s">
        <v>321</v>
      </c>
      <c r="D26" s="1" t="s">
        <v>322</v>
      </c>
      <c r="E26" s="1" t="s">
        <v>133</v>
      </c>
      <c r="F26" s="1" t="s">
        <v>213</v>
      </c>
      <c r="G26" s="1" t="s">
        <v>217</v>
      </c>
      <c r="H26" s="1" t="s">
        <v>218</v>
      </c>
      <c r="I26" s="1" t="s">
        <v>323</v>
      </c>
      <c r="J26" s="1" t="s">
        <v>220</v>
      </c>
      <c r="K26" s="1" t="s">
        <v>323</v>
      </c>
      <c r="L26" s="1" t="s">
        <v>323</v>
      </c>
      <c r="M26" s="1" t="s">
        <v>221</v>
      </c>
      <c r="N26" s="1" t="s">
        <v>221</v>
      </c>
      <c r="O26" s="1" t="s">
        <v>222</v>
      </c>
      <c r="P26" s="1" t="s">
        <v>223</v>
      </c>
      <c r="Q26" s="1" t="s">
        <v>324</v>
      </c>
      <c r="R26" s="1" t="s">
        <v>225</v>
      </c>
      <c r="S26" s="1" t="s">
        <v>226</v>
      </c>
      <c r="T26" s="1" t="s">
        <v>227</v>
      </c>
    </row>
    <row r="27" s="1" customFormat="1" spans="1:20">
      <c r="A27" s="3">
        <v>16521905836</v>
      </c>
      <c r="B27" s="1" t="s">
        <v>213</v>
      </c>
      <c r="C27" s="1" t="s">
        <v>325</v>
      </c>
      <c r="D27" s="1" t="s">
        <v>326</v>
      </c>
      <c r="E27" s="1" t="s">
        <v>131</v>
      </c>
      <c r="F27" s="1" t="s">
        <v>213</v>
      </c>
      <c r="G27" s="1" t="s">
        <v>217</v>
      </c>
      <c r="H27" s="1" t="s">
        <v>218</v>
      </c>
      <c r="I27" s="1" t="s">
        <v>222</v>
      </c>
      <c r="J27" s="1" t="s">
        <v>220</v>
      </c>
      <c r="K27" s="1" t="s">
        <v>222</v>
      </c>
      <c r="L27" s="1" t="s">
        <v>222</v>
      </c>
      <c r="M27" s="1" t="s">
        <v>221</v>
      </c>
      <c r="N27" s="1" t="s">
        <v>221</v>
      </c>
      <c r="O27" s="1" t="s">
        <v>222</v>
      </c>
      <c r="P27" s="1" t="s">
        <v>223</v>
      </c>
      <c r="Q27" s="1" t="s">
        <v>327</v>
      </c>
      <c r="R27" s="1" t="s">
        <v>225</v>
      </c>
      <c r="S27" s="1" t="s">
        <v>226</v>
      </c>
      <c r="T27" s="1" t="s">
        <v>227</v>
      </c>
    </row>
    <row r="28" s="1" customFormat="1" spans="1:20">
      <c r="A28" s="3">
        <v>16521881731</v>
      </c>
      <c r="B28" s="1" t="s">
        <v>213</v>
      </c>
      <c r="C28" s="1" t="s">
        <v>328</v>
      </c>
      <c r="D28" s="1" t="s">
        <v>329</v>
      </c>
      <c r="E28" s="1" t="s">
        <v>126</v>
      </c>
      <c r="F28" s="1" t="s">
        <v>213</v>
      </c>
      <c r="G28" s="1" t="s">
        <v>217</v>
      </c>
      <c r="H28" s="1" t="s">
        <v>218</v>
      </c>
      <c r="I28" s="1" t="s">
        <v>330</v>
      </c>
      <c r="J28" s="1" t="s">
        <v>220</v>
      </c>
      <c r="K28" s="1" t="s">
        <v>330</v>
      </c>
      <c r="L28" s="1" t="s">
        <v>330</v>
      </c>
      <c r="M28" s="1" t="s">
        <v>221</v>
      </c>
      <c r="N28" s="1" t="s">
        <v>221</v>
      </c>
      <c r="O28" s="1" t="s">
        <v>222</v>
      </c>
      <c r="P28" s="1" t="s">
        <v>223</v>
      </c>
      <c r="Q28" s="1" t="s">
        <v>331</v>
      </c>
      <c r="R28" s="1" t="s">
        <v>225</v>
      </c>
      <c r="S28" s="1" t="s">
        <v>226</v>
      </c>
      <c r="T28" s="1" t="s">
        <v>227</v>
      </c>
    </row>
    <row r="29" s="1" customFormat="1" spans="1:20">
      <c r="A29" s="3">
        <v>16521862593</v>
      </c>
      <c r="B29" s="1" t="s">
        <v>213</v>
      </c>
      <c r="C29" s="1" t="s">
        <v>332</v>
      </c>
      <c r="D29" s="1" t="s">
        <v>333</v>
      </c>
      <c r="E29" s="1" t="s">
        <v>124</v>
      </c>
      <c r="F29" s="1" t="s">
        <v>213</v>
      </c>
      <c r="G29" s="1" t="s">
        <v>217</v>
      </c>
      <c r="H29" s="1" t="s">
        <v>218</v>
      </c>
      <c r="I29" s="1" t="s">
        <v>334</v>
      </c>
      <c r="J29" s="1" t="s">
        <v>220</v>
      </c>
      <c r="K29" s="1" t="s">
        <v>334</v>
      </c>
      <c r="L29" s="1" t="s">
        <v>334</v>
      </c>
      <c r="M29" s="1" t="s">
        <v>221</v>
      </c>
      <c r="N29" s="1" t="s">
        <v>221</v>
      </c>
      <c r="O29" s="1" t="s">
        <v>222</v>
      </c>
      <c r="P29" s="1" t="s">
        <v>223</v>
      </c>
      <c r="Q29" s="1" t="s">
        <v>335</v>
      </c>
      <c r="R29" s="1" t="s">
        <v>225</v>
      </c>
      <c r="S29" s="1" t="s">
        <v>226</v>
      </c>
      <c r="T29" s="1" t="s">
        <v>227</v>
      </c>
    </row>
    <row r="30" s="1" customFormat="1" spans="1:20">
      <c r="A30" s="3">
        <v>16521859392</v>
      </c>
      <c r="B30" s="1" t="s">
        <v>213</v>
      </c>
      <c r="C30" s="1" t="s">
        <v>336</v>
      </c>
      <c r="D30" s="1" t="s">
        <v>337</v>
      </c>
      <c r="E30" s="1" t="s">
        <v>122</v>
      </c>
      <c r="F30" s="1" t="s">
        <v>213</v>
      </c>
      <c r="G30" s="1" t="s">
        <v>217</v>
      </c>
      <c r="H30" s="1" t="s">
        <v>218</v>
      </c>
      <c r="I30" s="1" t="s">
        <v>338</v>
      </c>
      <c r="J30" s="1" t="s">
        <v>220</v>
      </c>
      <c r="K30" s="1" t="s">
        <v>338</v>
      </c>
      <c r="L30" s="1" t="s">
        <v>338</v>
      </c>
      <c r="M30" s="1" t="s">
        <v>221</v>
      </c>
      <c r="N30" s="1" t="s">
        <v>221</v>
      </c>
      <c r="O30" s="1" t="s">
        <v>222</v>
      </c>
      <c r="P30" s="1" t="s">
        <v>223</v>
      </c>
      <c r="Q30" s="1" t="s">
        <v>339</v>
      </c>
      <c r="R30" s="1" t="s">
        <v>225</v>
      </c>
      <c r="S30" s="1" t="s">
        <v>226</v>
      </c>
      <c r="T30" s="1" t="s">
        <v>227</v>
      </c>
    </row>
    <row r="31" s="1" customFormat="1" spans="1:20">
      <c r="A31" s="3">
        <v>16521850727</v>
      </c>
      <c r="B31" s="1" t="s">
        <v>213</v>
      </c>
      <c r="C31" s="1" t="s">
        <v>340</v>
      </c>
      <c r="D31" s="1" t="s">
        <v>341</v>
      </c>
      <c r="E31" s="1" t="s">
        <v>120</v>
      </c>
      <c r="F31" s="1" t="s">
        <v>213</v>
      </c>
      <c r="G31" s="1" t="s">
        <v>217</v>
      </c>
      <c r="H31" s="1" t="s">
        <v>218</v>
      </c>
      <c r="I31" s="1" t="s">
        <v>250</v>
      </c>
      <c r="J31" s="1" t="s">
        <v>220</v>
      </c>
      <c r="K31" s="1" t="s">
        <v>250</v>
      </c>
      <c r="L31" s="1" t="s">
        <v>250</v>
      </c>
      <c r="M31" s="1" t="s">
        <v>221</v>
      </c>
      <c r="N31" s="1" t="s">
        <v>221</v>
      </c>
      <c r="O31" s="1" t="s">
        <v>222</v>
      </c>
      <c r="P31" s="1" t="s">
        <v>223</v>
      </c>
      <c r="Q31" s="1" t="s">
        <v>342</v>
      </c>
      <c r="R31" s="1" t="s">
        <v>225</v>
      </c>
      <c r="S31" s="1" t="s">
        <v>226</v>
      </c>
      <c r="T31" s="1" t="s">
        <v>227</v>
      </c>
    </row>
    <row r="32" s="1" customFormat="1" spans="1:20">
      <c r="A32" s="3">
        <v>16521849541</v>
      </c>
      <c r="B32" s="1" t="s">
        <v>213</v>
      </c>
      <c r="C32" s="1" t="s">
        <v>343</v>
      </c>
      <c r="D32" s="1" t="s">
        <v>344</v>
      </c>
      <c r="E32" s="1" t="s">
        <v>118</v>
      </c>
      <c r="F32" s="1" t="s">
        <v>213</v>
      </c>
      <c r="G32" s="1" t="s">
        <v>217</v>
      </c>
      <c r="H32" s="1" t="s">
        <v>218</v>
      </c>
      <c r="I32" s="1" t="s">
        <v>345</v>
      </c>
      <c r="J32" s="1" t="s">
        <v>220</v>
      </c>
      <c r="K32" s="1" t="s">
        <v>345</v>
      </c>
      <c r="L32" s="1" t="s">
        <v>345</v>
      </c>
      <c r="M32" s="1" t="s">
        <v>221</v>
      </c>
      <c r="N32" s="1" t="s">
        <v>221</v>
      </c>
      <c r="O32" s="1" t="s">
        <v>222</v>
      </c>
      <c r="P32" s="1" t="s">
        <v>223</v>
      </c>
      <c r="Q32" s="1" t="s">
        <v>346</v>
      </c>
      <c r="R32" s="1" t="s">
        <v>225</v>
      </c>
      <c r="S32" s="1" t="s">
        <v>226</v>
      </c>
      <c r="T32" s="1" t="s">
        <v>227</v>
      </c>
    </row>
    <row r="33" s="1" customFormat="1" spans="1:20">
      <c r="A33" s="3">
        <v>16521841796</v>
      </c>
      <c r="B33" s="1" t="s">
        <v>213</v>
      </c>
      <c r="C33" s="1" t="s">
        <v>347</v>
      </c>
      <c r="D33" s="1" t="s">
        <v>348</v>
      </c>
      <c r="E33" s="1" t="s">
        <v>115</v>
      </c>
      <c r="F33" s="1" t="s">
        <v>213</v>
      </c>
      <c r="G33" s="1" t="s">
        <v>217</v>
      </c>
      <c r="H33" s="1" t="s">
        <v>218</v>
      </c>
      <c r="I33" s="1" t="s">
        <v>349</v>
      </c>
      <c r="J33" s="1" t="s">
        <v>220</v>
      </c>
      <c r="K33" s="1" t="s">
        <v>349</v>
      </c>
      <c r="L33" s="1" t="s">
        <v>349</v>
      </c>
      <c r="M33" s="1" t="s">
        <v>221</v>
      </c>
      <c r="N33" s="1" t="s">
        <v>221</v>
      </c>
      <c r="O33" s="1" t="s">
        <v>222</v>
      </c>
      <c r="P33" s="1" t="s">
        <v>223</v>
      </c>
      <c r="Q33" s="1" t="s">
        <v>350</v>
      </c>
      <c r="R33" s="1" t="s">
        <v>225</v>
      </c>
      <c r="S33" s="1" t="s">
        <v>226</v>
      </c>
      <c r="T33" s="1" t="s">
        <v>227</v>
      </c>
    </row>
    <row r="34" s="1" customFormat="1" spans="1:20">
      <c r="A34" s="3">
        <v>16521827517</v>
      </c>
      <c r="B34" s="1" t="s">
        <v>213</v>
      </c>
      <c r="C34" s="1" t="s">
        <v>351</v>
      </c>
      <c r="D34" s="1" t="s">
        <v>352</v>
      </c>
      <c r="E34" s="1" t="s">
        <v>113</v>
      </c>
      <c r="F34" s="1" t="s">
        <v>213</v>
      </c>
      <c r="G34" s="1" t="s">
        <v>217</v>
      </c>
      <c r="H34" s="1" t="s">
        <v>218</v>
      </c>
      <c r="I34" s="1" t="s">
        <v>323</v>
      </c>
      <c r="J34" s="1" t="s">
        <v>220</v>
      </c>
      <c r="K34" s="1" t="s">
        <v>323</v>
      </c>
      <c r="L34" s="1" t="s">
        <v>323</v>
      </c>
      <c r="M34" s="1" t="s">
        <v>221</v>
      </c>
      <c r="N34" s="1" t="s">
        <v>221</v>
      </c>
      <c r="O34" s="1" t="s">
        <v>222</v>
      </c>
      <c r="P34" s="1" t="s">
        <v>223</v>
      </c>
      <c r="Q34" s="1" t="s">
        <v>353</v>
      </c>
      <c r="R34" s="1" t="s">
        <v>225</v>
      </c>
      <c r="S34" s="1" t="s">
        <v>226</v>
      </c>
      <c r="T34" s="1" t="s">
        <v>227</v>
      </c>
    </row>
    <row r="35" s="1" customFormat="1" spans="1:20">
      <c r="A35" s="3">
        <v>16521773736</v>
      </c>
      <c r="B35" s="1" t="s">
        <v>213</v>
      </c>
      <c r="C35" s="1" t="s">
        <v>354</v>
      </c>
      <c r="D35" s="1" t="s">
        <v>355</v>
      </c>
      <c r="E35" s="1" t="s">
        <v>111</v>
      </c>
      <c r="F35" s="1" t="s">
        <v>213</v>
      </c>
      <c r="G35" s="1" t="s">
        <v>217</v>
      </c>
      <c r="H35" s="1" t="s">
        <v>218</v>
      </c>
      <c r="I35" s="1" t="s">
        <v>356</v>
      </c>
      <c r="J35" s="1" t="s">
        <v>220</v>
      </c>
      <c r="K35" s="1" t="s">
        <v>356</v>
      </c>
      <c r="L35" s="1" t="s">
        <v>356</v>
      </c>
      <c r="M35" s="1" t="s">
        <v>221</v>
      </c>
      <c r="N35" s="1" t="s">
        <v>221</v>
      </c>
      <c r="O35" s="1" t="s">
        <v>222</v>
      </c>
      <c r="P35" s="1" t="s">
        <v>223</v>
      </c>
      <c r="Q35" s="1" t="s">
        <v>357</v>
      </c>
      <c r="R35" s="1" t="s">
        <v>225</v>
      </c>
      <c r="S35" s="1" t="s">
        <v>226</v>
      </c>
      <c r="T35" s="1" t="s">
        <v>227</v>
      </c>
    </row>
    <row r="36" s="1" customFormat="1" spans="1:20">
      <c r="A36" s="3">
        <v>16521771315</v>
      </c>
      <c r="B36" s="1" t="s">
        <v>213</v>
      </c>
      <c r="C36" s="1" t="s">
        <v>358</v>
      </c>
      <c r="D36" s="1" t="s">
        <v>359</v>
      </c>
      <c r="E36" s="1" t="s">
        <v>108</v>
      </c>
      <c r="F36" s="1" t="s">
        <v>213</v>
      </c>
      <c r="G36" s="1" t="s">
        <v>217</v>
      </c>
      <c r="H36" s="1" t="s">
        <v>218</v>
      </c>
      <c r="I36" s="1" t="s">
        <v>360</v>
      </c>
      <c r="J36" s="1" t="s">
        <v>220</v>
      </c>
      <c r="K36" s="1" t="s">
        <v>360</v>
      </c>
      <c r="L36" s="1" t="s">
        <v>360</v>
      </c>
      <c r="M36" s="1" t="s">
        <v>221</v>
      </c>
      <c r="N36" s="1" t="s">
        <v>221</v>
      </c>
      <c r="O36" s="1" t="s">
        <v>222</v>
      </c>
      <c r="P36" s="1" t="s">
        <v>223</v>
      </c>
      <c r="Q36" s="1" t="s">
        <v>361</v>
      </c>
      <c r="R36" s="1" t="s">
        <v>225</v>
      </c>
      <c r="S36" s="1" t="s">
        <v>226</v>
      </c>
      <c r="T36" s="1" t="s">
        <v>227</v>
      </c>
    </row>
    <row r="37" s="1" customFormat="1" spans="1:20">
      <c r="A37" s="3">
        <v>16521738783</v>
      </c>
      <c r="B37" s="1" t="s">
        <v>213</v>
      </c>
      <c r="C37" s="1" t="s">
        <v>362</v>
      </c>
      <c r="D37" s="1" t="s">
        <v>363</v>
      </c>
      <c r="E37" s="1" t="s">
        <v>105</v>
      </c>
      <c r="F37" s="1" t="s">
        <v>213</v>
      </c>
      <c r="G37" s="1" t="s">
        <v>217</v>
      </c>
      <c r="H37" s="1" t="s">
        <v>218</v>
      </c>
      <c r="I37" s="1" t="s">
        <v>364</v>
      </c>
      <c r="J37" s="1" t="s">
        <v>220</v>
      </c>
      <c r="K37" s="1" t="s">
        <v>364</v>
      </c>
      <c r="L37" s="1" t="s">
        <v>364</v>
      </c>
      <c r="M37" s="1" t="s">
        <v>221</v>
      </c>
      <c r="N37" s="1" t="s">
        <v>221</v>
      </c>
      <c r="O37" s="1" t="s">
        <v>222</v>
      </c>
      <c r="P37" s="1" t="s">
        <v>223</v>
      </c>
      <c r="Q37" s="1" t="s">
        <v>365</v>
      </c>
      <c r="R37" s="1" t="s">
        <v>225</v>
      </c>
      <c r="S37" s="1" t="s">
        <v>226</v>
      </c>
      <c r="T37" s="1" t="s">
        <v>227</v>
      </c>
    </row>
    <row r="38" s="1" customFormat="1" spans="1:20">
      <c r="A38" s="3">
        <v>16521709245</v>
      </c>
      <c r="B38" s="1" t="s">
        <v>213</v>
      </c>
      <c r="C38" s="1" t="s">
        <v>366</v>
      </c>
      <c r="D38" s="1" t="s">
        <v>367</v>
      </c>
      <c r="E38" s="1" t="s">
        <v>103</v>
      </c>
      <c r="F38" s="1" t="s">
        <v>213</v>
      </c>
      <c r="G38" s="1" t="s">
        <v>217</v>
      </c>
      <c r="H38" s="1" t="s">
        <v>218</v>
      </c>
      <c r="I38" s="1" t="s">
        <v>368</v>
      </c>
      <c r="J38" s="1" t="s">
        <v>220</v>
      </c>
      <c r="K38" s="1" t="s">
        <v>368</v>
      </c>
      <c r="L38" s="1" t="s">
        <v>368</v>
      </c>
      <c r="M38" s="1" t="s">
        <v>221</v>
      </c>
      <c r="N38" s="1" t="s">
        <v>221</v>
      </c>
      <c r="O38" s="1" t="s">
        <v>222</v>
      </c>
      <c r="P38" s="1" t="s">
        <v>223</v>
      </c>
      <c r="Q38" s="1" t="s">
        <v>369</v>
      </c>
      <c r="R38" s="1" t="s">
        <v>225</v>
      </c>
      <c r="S38" s="1" t="s">
        <v>226</v>
      </c>
      <c r="T38" s="1" t="s">
        <v>227</v>
      </c>
    </row>
    <row r="39" s="1" customFormat="1" spans="1:20">
      <c r="A39" s="3">
        <v>16521681086</v>
      </c>
      <c r="B39" s="1" t="s">
        <v>213</v>
      </c>
      <c r="C39" s="1" t="s">
        <v>370</v>
      </c>
      <c r="D39" s="1" t="s">
        <v>371</v>
      </c>
      <c r="E39" s="1" t="s">
        <v>100</v>
      </c>
      <c r="F39" s="1" t="s">
        <v>213</v>
      </c>
      <c r="G39" s="1" t="s">
        <v>217</v>
      </c>
      <c r="H39" s="1" t="s">
        <v>218</v>
      </c>
      <c r="I39" s="1" t="s">
        <v>372</v>
      </c>
      <c r="J39" s="1" t="s">
        <v>220</v>
      </c>
      <c r="K39" s="1" t="s">
        <v>372</v>
      </c>
      <c r="L39" s="1" t="s">
        <v>372</v>
      </c>
      <c r="M39" s="1" t="s">
        <v>221</v>
      </c>
      <c r="N39" s="1" t="s">
        <v>221</v>
      </c>
      <c r="O39" s="1" t="s">
        <v>222</v>
      </c>
      <c r="P39" s="1" t="s">
        <v>223</v>
      </c>
      <c r="Q39" s="1" t="s">
        <v>373</v>
      </c>
      <c r="R39" s="1" t="s">
        <v>225</v>
      </c>
      <c r="S39" s="1" t="s">
        <v>226</v>
      </c>
      <c r="T39" s="1" t="s">
        <v>227</v>
      </c>
    </row>
    <row r="40" s="1" customFormat="1" spans="1:20">
      <c r="A40" s="3">
        <v>16521632028</v>
      </c>
      <c r="B40" s="1" t="s">
        <v>213</v>
      </c>
      <c r="C40" s="1" t="s">
        <v>374</v>
      </c>
      <c r="D40" s="1" t="s">
        <v>375</v>
      </c>
      <c r="E40" s="1" t="s">
        <v>376</v>
      </c>
      <c r="F40" s="1" t="s">
        <v>213</v>
      </c>
      <c r="G40" s="1" t="s">
        <v>217</v>
      </c>
      <c r="H40" s="1" t="s">
        <v>218</v>
      </c>
      <c r="I40" s="1" t="s">
        <v>377</v>
      </c>
      <c r="J40" s="1" t="s">
        <v>220</v>
      </c>
      <c r="K40" s="1" t="s">
        <v>377</v>
      </c>
      <c r="L40" s="1" t="s">
        <v>377</v>
      </c>
      <c r="M40" s="1" t="s">
        <v>221</v>
      </c>
      <c r="N40" s="1" t="s">
        <v>221</v>
      </c>
      <c r="O40" s="1" t="s">
        <v>222</v>
      </c>
      <c r="P40" s="1" t="s">
        <v>223</v>
      </c>
      <c r="Q40" s="1" t="s">
        <v>378</v>
      </c>
      <c r="R40" s="1" t="s">
        <v>225</v>
      </c>
      <c r="S40" s="1" t="s">
        <v>226</v>
      </c>
      <c r="T40" s="1" t="s">
        <v>227</v>
      </c>
    </row>
    <row r="41" s="1" customFormat="1" spans="1:20">
      <c r="A41" s="3">
        <v>16521622180</v>
      </c>
      <c r="B41" s="1" t="s">
        <v>213</v>
      </c>
      <c r="C41" s="1" t="s">
        <v>379</v>
      </c>
      <c r="D41" s="1" t="s">
        <v>380</v>
      </c>
      <c r="E41" s="1" t="s">
        <v>95</v>
      </c>
      <c r="F41" s="1" t="s">
        <v>213</v>
      </c>
      <c r="G41" s="1" t="s">
        <v>217</v>
      </c>
      <c r="H41" s="1" t="s">
        <v>218</v>
      </c>
      <c r="I41" s="1" t="s">
        <v>381</v>
      </c>
      <c r="J41" s="1" t="s">
        <v>220</v>
      </c>
      <c r="K41" s="1" t="s">
        <v>381</v>
      </c>
      <c r="L41" s="1" t="s">
        <v>381</v>
      </c>
      <c r="M41" s="1" t="s">
        <v>221</v>
      </c>
      <c r="N41" s="1" t="s">
        <v>221</v>
      </c>
      <c r="O41" s="1" t="s">
        <v>222</v>
      </c>
      <c r="P41" s="1" t="s">
        <v>223</v>
      </c>
      <c r="Q41" s="1" t="s">
        <v>382</v>
      </c>
      <c r="R41" s="1" t="s">
        <v>225</v>
      </c>
      <c r="S41" s="1" t="s">
        <v>226</v>
      </c>
      <c r="T41" s="1" t="s">
        <v>227</v>
      </c>
    </row>
    <row r="42" s="1" customFormat="1" spans="1:20">
      <c r="A42" s="3">
        <v>16521618253</v>
      </c>
      <c r="B42" s="1" t="s">
        <v>213</v>
      </c>
      <c r="C42" s="1" t="s">
        <v>383</v>
      </c>
      <c r="D42" s="1" t="s">
        <v>384</v>
      </c>
      <c r="E42" s="1" t="s">
        <v>92</v>
      </c>
      <c r="F42" s="1" t="s">
        <v>213</v>
      </c>
      <c r="G42" s="1" t="s">
        <v>217</v>
      </c>
      <c r="H42" s="1" t="s">
        <v>218</v>
      </c>
      <c r="I42" s="1" t="s">
        <v>222</v>
      </c>
      <c r="J42" s="1" t="s">
        <v>220</v>
      </c>
      <c r="K42" s="1" t="s">
        <v>222</v>
      </c>
      <c r="L42" s="1" t="s">
        <v>222</v>
      </c>
      <c r="M42" s="1" t="s">
        <v>221</v>
      </c>
      <c r="N42" s="1" t="s">
        <v>221</v>
      </c>
      <c r="O42" s="1" t="s">
        <v>222</v>
      </c>
      <c r="P42" s="1" t="s">
        <v>223</v>
      </c>
      <c r="Q42" s="1" t="s">
        <v>385</v>
      </c>
      <c r="R42" s="1" t="s">
        <v>225</v>
      </c>
      <c r="S42" s="1" t="s">
        <v>226</v>
      </c>
      <c r="T42" s="1" t="s">
        <v>227</v>
      </c>
    </row>
    <row r="43" s="1" customFormat="1" spans="1:20">
      <c r="A43" s="3">
        <v>16521563338</v>
      </c>
      <c r="B43" s="1" t="s">
        <v>213</v>
      </c>
      <c r="C43" s="1" t="s">
        <v>386</v>
      </c>
      <c r="D43" s="1" t="s">
        <v>387</v>
      </c>
      <c r="E43" s="1" t="s">
        <v>87</v>
      </c>
      <c r="F43" s="1" t="s">
        <v>213</v>
      </c>
      <c r="G43" s="1" t="s">
        <v>217</v>
      </c>
      <c r="H43" s="1" t="s">
        <v>218</v>
      </c>
      <c r="I43" s="1" t="s">
        <v>388</v>
      </c>
      <c r="J43" s="1" t="s">
        <v>220</v>
      </c>
      <c r="K43" s="1" t="s">
        <v>388</v>
      </c>
      <c r="L43" s="1" t="s">
        <v>388</v>
      </c>
      <c r="M43" s="1" t="s">
        <v>221</v>
      </c>
      <c r="N43" s="1" t="s">
        <v>221</v>
      </c>
      <c r="O43" s="1" t="s">
        <v>222</v>
      </c>
      <c r="P43" s="1" t="s">
        <v>223</v>
      </c>
      <c r="Q43" s="1" t="s">
        <v>389</v>
      </c>
      <c r="R43" s="1" t="s">
        <v>225</v>
      </c>
      <c r="S43" s="1" t="s">
        <v>226</v>
      </c>
      <c r="T43" s="1" t="s">
        <v>227</v>
      </c>
    </row>
    <row r="44" s="1" customFormat="1" spans="1:20">
      <c r="A44" s="3">
        <v>16521547779</v>
      </c>
      <c r="B44" s="1" t="s">
        <v>213</v>
      </c>
      <c r="C44" s="1" t="s">
        <v>390</v>
      </c>
      <c r="D44" s="1" t="s">
        <v>391</v>
      </c>
      <c r="E44" s="1" t="s">
        <v>84</v>
      </c>
      <c r="F44" s="1" t="s">
        <v>213</v>
      </c>
      <c r="G44" s="1" t="s">
        <v>217</v>
      </c>
      <c r="H44" s="1" t="s">
        <v>218</v>
      </c>
      <c r="I44" s="1" t="s">
        <v>323</v>
      </c>
      <c r="J44" s="1" t="s">
        <v>220</v>
      </c>
      <c r="K44" s="1" t="s">
        <v>323</v>
      </c>
      <c r="L44" s="1" t="s">
        <v>323</v>
      </c>
      <c r="M44" s="1" t="s">
        <v>221</v>
      </c>
      <c r="N44" s="1" t="s">
        <v>221</v>
      </c>
      <c r="O44" s="1" t="s">
        <v>222</v>
      </c>
      <c r="P44" s="1" t="s">
        <v>223</v>
      </c>
      <c r="Q44" s="1" t="s">
        <v>392</v>
      </c>
      <c r="R44" s="1" t="s">
        <v>225</v>
      </c>
      <c r="S44" s="1" t="s">
        <v>226</v>
      </c>
      <c r="T44" s="1" t="s">
        <v>227</v>
      </c>
    </row>
    <row r="45" s="1" customFormat="1" spans="1:20">
      <c r="A45" s="3">
        <v>16520949723</v>
      </c>
      <c r="B45" s="1" t="s">
        <v>393</v>
      </c>
      <c r="C45" s="1" t="s">
        <v>394</v>
      </c>
      <c r="D45" s="1" t="s">
        <v>375</v>
      </c>
      <c r="E45" s="1" t="s">
        <v>395</v>
      </c>
      <c r="F45" s="1" t="s">
        <v>213</v>
      </c>
      <c r="G45" s="1" t="s">
        <v>217</v>
      </c>
      <c r="H45" s="1" t="s">
        <v>218</v>
      </c>
      <c r="I45" s="1" t="s">
        <v>396</v>
      </c>
      <c r="J45" s="1" t="s">
        <v>220</v>
      </c>
      <c r="K45" s="1" t="s">
        <v>396</v>
      </c>
      <c r="L45" s="1" t="s">
        <v>396</v>
      </c>
      <c r="M45" s="1" t="s">
        <v>221</v>
      </c>
      <c r="N45" s="1" t="s">
        <v>221</v>
      </c>
      <c r="O45" s="1" t="s">
        <v>222</v>
      </c>
      <c r="P45" s="1" t="s">
        <v>223</v>
      </c>
      <c r="Q45" s="1" t="s">
        <v>397</v>
      </c>
      <c r="R45" s="1" t="s">
        <v>225</v>
      </c>
      <c r="S45" s="1" t="s">
        <v>226</v>
      </c>
      <c r="T45" s="1" t="s">
        <v>227</v>
      </c>
    </row>
    <row r="46" s="1" customFormat="1" spans="1:20">
      <c r="A46" s="3">
        <v>16520791228</v>
      </c>
      <c r="B46" s="1" t="s">
        <v>393</v>
      </c>
      <c r="C46" s="1" t="s">
        <v>398</v>
      </c>
      <c r="D46" s="1" t="s">
        <v>399</v>
      </c>
      <c r="E46" s="1" t="s">
        <v>74</v>
      </c>
      <c r="F46" s="1" t="s">
        <v>393</v>
      </c>
      <c r="G46" s="1" t="s">
        <v>217</v>
      </c>
      <c r="H46" s="1" t="s">
        <v>218</v>
      </c>
      <c r="I46" s="1" t="s">
        <v>400</v>
      </c>
      <c r="J46" s="1" t="s">
        <v>220</v>
      </c>
      <c r="K46" s="1" t="s">
        <v>400</v>
      </c>
      <c r="L46" s="1" t="s">
        <v>400</v>
      </c>
      <c r="M46" s="1" t="s">
        <v>221</v>
      </c>
      <c r="N46" s="1" t="s">
        <v>221</v>
      </c>
      <c r="O46" s="1" t="s">
        <v>222</v>
      </c>
      <c r="P46" s="1" t="s">
        <v>223</v>
      </c>
      <c r="Q46" s="1" t="s">
        <v>401</v>
      </c>
      <c r="R46" s="1" t="s">
        <v>225</v>
      </c>
      <c r="S46" s="1" t="s">
        <v>226</v>
      </c>
      <c r="T46" s="1" t="s">
        <v>227</v>
      </c>
    </row>
    <row r="47" s="1" customFormat="1" spans="1:20">
      <c r="A47" s="3">
        <v>16520275745</v>
      </c>
      <c r="B47" s="1" t="s">
        <v>393</v>
      </c>
      <c r="C47" s="1" t="s">
        <v>402</v>
      </c>
      <c r="D47" s="1" t="s">
        <v>403</v>
      </c>
      <c r="E47" s="1" t="s">
        <v>70</v>
      </c>
      <c r="F47" s="1" t="s">
        <v>393</v>
      </c>
      <c r="G47" s="1" t="s">
        <v>217</v>
      </c>
      <c r="H47" s="1" t="s">
        <v>218</v>
      </c>
      <c r="I47" s="1" t="s">
        <v>404</v>
      </c>
      <c r="J47" s="1" t="s">
        <v>220</v>
      </c>
      <c r="K47" s="1" t="s">
        <v>404</v>
      </c>
      <c r="L47" s="1" t="s">
        <v>404</v>
      </c>
      <c r="M47" s="1" t="s">
        <v>221</v>
      </c>
      <c r="N47" s="1" t="s">
        <v>221</v>
      </c>
      <c r="O47" s="1" t="s">
        <v>222</v>
      </c>
      <c r="P47" s="1" t="s">
        <v>223</v>
      </c>
      <c r="Q47" s="1" t="s">
        <v>405</v>
      </c>
      <c r="R47" s="1" t="s">
        <v>225</v>
      </c>
      <c r="S47" s="1" t="s">
        <v>226</v>
      </c>
      <c r="T47" s="1" t="s">
        <v>227</v>
      </c>
    </row>
    <row r="48" s="1" customFormat="1" spans="1:20">
      <c r="A48" s="3">
        <v>16519344887</v>
      </c>
      <c r="B48" s="1" t="s">
        <v>393</v>
      </c>
      <c r="C48" s="1" t="s">
        <v>406</v>
      </c>
      <c r="D48" s="1" t="s">
        <v>407</v>
      </c>
      <c r="E48" s="1" t="s">
        <v>66</v>
      </c>
      <c r="F48" s="1" t="s">
        <v>213</v>
      </c>
      <c r="G48" s="1" t="s">
        <v>217</v>
      </c>
      <c r="H48" s="1" t="s">
        <v>218</v>
      </c>
      <c r="I48" s="1" t="s">
        <v>408</v>
      </c>
      <c r="J48" s="1" t="s">
        <v>220</v>
      </c>
      <c r="K48" s="1" t="s">
        <v>408</v>
      </c>
      <c r="L48" s="1" t="s">
        <v>408</v>
      </c>
      <c r="M48" s="1" t="s">
        <v>221</v>
      </c>
      <c r="N48" s="1" t="s">
        <v>221</v>
      </c>
      <c r="O48" s="1" t="s">
        <v>222</v>
      </c>
      <c r="P48" s="1" t="s">
        <v>223</v>
      </c>
      <c r="Q48" s="1" t="s">
        <v>409</v>
      </c>
      <c r="R48" s="1" t="s">
        <v>225</v>
      </c>
      <c r="S48" s="1" t="s">
        <v>226</v>
      </c>
      <c r="T48" s="1" t="s">
        <v>227</v>
      </c>
    </row>
    <row r="49" s="1" customFormat="1" spans="1:20">
      <c r="A49" s="3">
        <v>16519306379</v>
      </c>
      <c r="B49" s="1" t="s">
        <v>393</v>
      </c>
      <c r="C49" s="1" t="s">
        <v>410</v>
      </c>
      <c r="D49" s="1" t="s">
        <v>407</v>
      </c>
      <c r="E49" s="1" t="s">
        <v>63</v>
      </c>
      <c r="F49" s="1" t="s">
        <v>213</v>
      </c>
      <c r="G49" s="1" t="s">
        <v>217</v>
      </c>
      <c r="H49" s="1" t="s">
        <v>218</v>
      </c>
      <c r="I49" s="1" t="s">
        <v>408</v>
      </c>
      <c r="J49" s="1" t="s">
        <v>220</v>
      </c>
      <c r="K49" s="1" t="s">
        <v>408</v>
      </c>
      <c r="L49" s="1" t="s">
        <v>408</v>
      </c>
      <c r="M49" s="1" t="s">
        <v>221</v>
      </c>
      <c r="N49" s="1" t="s">
        <v>221</v>
      </c>
      <c r="O49" s="1" t="s">
        <v>222</v>
      </c>
      <c r="P49" s="1" t="s">
        <v>223</v>
      </c>
      <c r="Q49" s="1" t="s">
        <v>411</v>
      </c>
      <c r="R49" s="1" t="s">
        <v>225</v>
      </c>
      <c r="S49" s="1" t="s">
        <v>226</v>
      </c>
      <c r="T49" s="1" t="s">
        <v>227</v>
      </c>
    </row>
    <row r="50" s="1" customFormat="1" spans="1:20">
      <c r="A50" s="3">
        <v>16513443802</v>
      </c>
      <c r="B50" s="1" t="s">
        <v>393</v>
      </c>
      <c r="C50" s="1" t="s">
        <v>412</v>
      </c>
      <c r="D50" s="1" t="s">
        <v>413</v>
      </c>
      <c r="E50" s="1" t="s">
        <v>414</v>
      </c>
      <c r="F50" s="1" t="s">
        <v>213</v>
      </c>
      <c r="G50" s="1" t="s">
        <v>217</v>
      </c>
      <c r="H50" s="1" t="s">
        <v>218</v>
      </c>
      <c r="I50" s="1" t="s">
        <v>415</v>
      </c>
      <c r="J50" s="1" t="s">
        <v>220</v>
      </c>
      <c r="K50" s="1" t="s">
        <v>415</v>
      </c>
      <c r="L50" s="1" t="s">
        <v>415</v>
      </c>
      <c r="M50" s="1" t="s">
        <v>221</v>
      </c>
      <c r="N50" s="1" t="s">
        <v>221</v>
      </c>
      <c r="O50" s="1" t="s">
        <v>222</v>
      </c>
      <c r="P50" s="1" t="s">
        <v>223</v>
      </c>
      <c r="Q50" s="1" t="s">
        <v>416</v>
      </c>
      <c r="R50" s="1" t="s">
        <v>225</v>
      </c>
      <c r="S50" s="1" t="s">
        <v>226</v>
      </c>
      <c r="T50" s="1" t="s">
        <v>227</v>
      </c>
    </row>
    <row r="51" s="1" customFormat="1" spans="1:20">
      <c r="A51" s="3">
        <v>16513242525</v>
      </c>
      <c r="B51" s="1" t="s">
        <v>393</v>
      </c>
      <c r="C51" s="1" t="s">
        <v>417</v>
      </c>
      <c r="D51" s="1" t="s">
        <v>418</v>
      </c>
      <c r="E51" s="1" t="s">
        <v>58</v>
      </c>
      <c r="F51" s="1" t="s">
        <v>213</v>
      </c>
      <c r="G51" s="1" t="s">
        <v>217</v>
      </c>
      <c r="H51" s="1" t="s">
        <v>218</v>
      </c>
      <c r="I51" s="1" t="s">
        <v>419</v>
      </c>
      <c r="J51" s="1" t="s">
        <v>220</v>
      </c>
      <c r="K51" s="1" t="s">
        <v>419</v>
      </c>
      <c r="L51" s="1" t="s">
        <v>419</v>
      </c>
      <c r="M51" s="1" t="s">
        <v>221</v>
      </c>
      <c r="N51" s="1" t="s">
        <v>221</v>
      </c>
      <c r="O51" s="1" t="s">
        <v>222</v>
      </c>
      <c r="P51" s="1" t="s">
        <v>223</v>
      </c>
      <c r="Q51" s="1" t="s">
        <v>420</v>
      </c>
      <c r="R51" s="1" t="s">
        <v>225</v>
      </c>
      <c r="S51" s="1" t="s">
        <v>226</v>
      </c>
      <c r="T51" s="1" t="s">
        <v>227</v>
      </c>
    </row>
    <row r="52" s="1" customFormat="1" spans="1:20">
      <c r="A52" s="3">
        <v>16512564761</v>
      </c>
      <c r="B52" s="1" t="s">
        <v>421</v>
      </c>
      <c r="C52" s="1" t="s">
        <v>422</v>
      </c>
      <c r="D52" s="1" t="s">
        <v>423</v>
      </c>
      <c r="E52" s="1" t="s">
        <v>54</v>
      </c>
      <c r="F52" s="1" t="s">
        <v>213</v>
      </c>
      <c r="G52" s="1" t="s">
        <v>217</v>
      </c>
      <c r="H52" s="1" t="s">
        <v>218</v>
      </c>
      <c r="I52" s="1" t="s">
        <v>424</v>
      </c>
      <c r="J52" s="1" t="s">
        <v>220</v>
      </c>
      <c r="K52" s="1" t="s">
        <v>424</v>
      </c>
      <c r="L52" s="1" t="s">
        <v>424</v>
      </c>
      <c r="M52" s="1" t="s">
        <v>221</v>
      </c>
      <c r="N52" s="1" t="s">
        <v>221</v>
      </c>
      <c r="O52" s="1" t="s">
        <v>222</v>
      </c>
      <c r="P52" s="1" t="s">
        <v>223</v>
      </c>
      <c r="Q52" s="1" t="s">
        <v>425</v>
      </c>
      <c r="R52" s="1" t="s">
        <v>225</v>
      </c>
      <c r="S52" s="1" t="s">
        <v>226</v>
      </c>
      <c r="T52" s="1" t="s">
        <v>227</v>
      </c>
    </row>
    <row r="53" s="1" customFormat="1" spans="1:20">
      <c r="A53" s="3">
        <v>16504775712</v>
      </c>
      <c r="B53" s="1" t="s">
        <v>426</v>
      </c>
      <c r="C53" s="1" t="s">
        <v>427</v>
      </c>
      <c r="D53" s="1" t="s">
        <v>428</v>
      </c>
      <c r="E53" s="1" t="s">
        <v>429</v>
      </c>
      <c r="F53" s="1" t="s">
        <v>213</v>
      </c>
      <c r="G53" s="1" t="s">
        <v>217</v>
      </c>
      <c r="H53" s="1" t="s">
        <v>218</v>
      </c>
      <c r="I53" s="1" t="s">
        <v>430</v>
      </c>
      <c r="J53" s="1" t="s">
        <v>220</v>
      </c>
      <c r="K53" s="1" t="s">
        <v>430</v>
      </c>
      <c r="L53" s="1" t="s">
        <v>430</v>
      </c>
      <c r="M53" s="1" t="s">
        <v>221</v>
      </c>
      <c r="N53" s="1" t="s">
        <v>221</v>
      </c>
      <c r="O53" s="1" t="s">
        <v>222</v>
      </c>
      <c r="P53" s="1" t="s">
        <v>223</v>
      </c>
      <c r="Q53" s="1" t="s">
        <v>431</v>
      </c>
      <c r="R53" s="1" t="s">
        <v>225</v>
      </c>
      <c r="S53" s="1" t="s">
        <v>226</v>
      </c>
      <c r="T53" s="1" t="s">
        <v>227</v>
      </c>
    </row>
    <row r="54" s="1" customFormat="1" spans="1:20">
      <c r="A54" s="3">
        <v>16503174390</v>
      </c>
      <c r="B54" s="1" t="s">
        <v>426</v>
      </c>
      <c r="C54" s="1" t="s">
        <v>432</v>
      </c>
      <c r="D54" s="1" t="s">
        <v>433</v>
      </c>
      <c r="E54" s="1" t="s">
        <v>434</v>
      </c>
      <c r="F54" s="1" t="s">
        <v>213</v>
      </c>
      <c r="G54" s="1" t="s">
        <v>217</v>
      </c>
      <c r="H54" s="1" t="s">
        <v>218</v>
      </c>
      <c r="I54" s="1" t="s">
        <v>435</v>
      </c>
      <c r="J54" s="1" t="s">
        <v>220</v>
      </c>
      <c r="K54" s="1" t="s">
        <v>435</v>
      </c>
      <c r="L54" s="1" t="s">
        <v>435</v>
      </c>
      <c r="M54" s="1" t="s">
        <v>221</v>
      </c>
      <c r="N54" s="1" t="s">
        <v>221</v>
      </c>
      <c r="O54" s="1" t="s">
        <v>222</v>
      </c>
      <c r="P54" s="1" t="s">
        <v>223</v>
      </c>
      <c r="Q54" s="1" t="s">
        <v>436</v>
      </c>
      <c r="R54" s="1" t="s">
        <v>225</v>
      </c>
      <c r="S54" s="1" t="s">
        <v>226</v>
      </c>
      <c r="T54" s="1" t="s">
        <v>227</v>
      </c>
    </row>
    <row r="55" s="1" customFormat="1" spans="1:20">
      <c r="A55" s="3">
        <v>16494872089</v>
      </c>
      <c r="B55" s="1" t="s">
        <v>437</v>
      </c>
      <c r="C55" s="1" t="s">
        <v>438</v>
      </c>
      <c r="D55" s="1" t="s">
        <v>439</v>
      </c>
      <c r="E55" s="1" t="s">
        <v>43</v>
      </c>
      <c r="F55" s="1" t="s">
        <v>426</v>
      </c>
      <c r="G55" s="1" t="s">
        <v>217</v>
      </c>
      <c r="H55" s="1" t="s">
        <v>218</v>
      </c>
      <c r="I55" s="1" t="s">
        <v>440</v>
      </c>
      <c r="J55" s="1" t="s">
        <v>220</v>
      </c>
      <c r="K55" s="1" t="s">
        <v>440</v>
      </c>
      <c r="L55" s="1" t="s">
        <v>440</v>
      </c>
      <c r="M55" s="1" t="s">
        <v>221</v>
      </c>
      <c r="N55" s="1" t="s">
        <v>221</v>
      </c>
      <c r="O55" s="1" t="s">
        <v>222</v>
      </c>
      <c r="P55" s="1" t="s">
        <v>223</v>
      </c>
      <c r="Q55" s="1" t="s">
        <v>441</v>
      </c>
      <c r="R55" s="1" t="s">
        <v>225</v>
      </c>
      <c r="S55" s="1" t="s">
        <v>226</v>
      </c>
      <c r="T55" s="1" t="s">
        <v>227</v>
      </c>
    </row>
    <row r="56" s="1" customFormat="1" spans="1:20">
      <c r="A56" s="3">
        <v>16473200869</v>
      </c>
      <c r="B56" s="1" t="s">
        <v>442</v>
      </c>
      <c r="C56" s="1" t="s">
        <v>443</v>
      </c>
      <c r="D56" s="1" t="s">
        <v>315</v>
      </c>
      <c r="E56" s="1" t="s">
        <v>444</v>
      </c>
      <c r="F56" s="1" t="s">
        <v>393</v>
      </c>
      <c r="G56" s="1" t="s">
        <v>217</v>
      </c>
      <c r="H56" s="1" t="s">
        <v>218</v>
      </c>
      <c r="I56" s="1" t="s">
        <v>445</v>
      </c>
      <c r="J56" s="1" t="s">
        <v>220</v>
      </c>
      <c r="K56" s="1" t="s">
        <v>445</v>
      </c>
      <c r="L56" s="1" t="s">
        <v>445</v>
      </c>
      <c r="M56" s="1" t="s">
        <v>221</v>
      </c>
      <c r="N56" s="1" t="s">
        <v>221</v>
      </c>
      <c r="O56" s="1" t="s">
        <v>222</v>
      </c>
      <c r="P56" s="1" t="s">
        <v>223</v>
      </c>
      <c r="Q56" s="1" t="s">
        <v>446</v>
      </c>
      <c r="R56" s="1" t="s">
        <v>225</v>
      </c>
      <c r="S56" s="1" t="s">
        <v>226</v>
      </c>
      <c r="T56" s="1" t="s">
        <v>227</v>
      </c>
    </row>
    <row r="57" s="1" customFormat="1" spans="1:20">
      <c r="A57" s="3">
        <v>16448148275</v>
      </c>
      <c r="B57" s="1" t="s">
        <v>447</v>
      </c>
      <c r="C57" s="1" t="s">
        <v>448</v>
      </c>
      <c r="D57" s="1" t="s">
        <v>449</v>
      </c>
      <c r="E57" s="1" t="s">
        <v>450</v>
      </c>
      <c r="F57" s="1" t="s">
        <v>213</v>
      </c>
      <c r="G57" s="1" t="s">
        <v>217</v>
      </c>
      <c r="H57" s="1" t="s">
        <v>218</v>
      </c>
      <c r="I57" s="1" t="s">
        <v>451</v>
      </c>
      <c r="J57" s="1" t="s">
        <v>220</v>
      </c>
      <c r="K57" s="1" t="s">
        <v>451</v>
      </c>
      <c r="L57" s="1" t="s">
        <v>451</v>
      </c>
      <c r="M57" s="1" t="s">
        <v>221</v>
      </c>
      <c r="N57" s="1" t="s">
        <v>221</v>
      </c>
      <c r="O57" s="1" t="s">
        <v>222</v>
      </c>
      <c r="P57" s="1" t="s">
        <v>223</v>
      </c>
      <c r="Q57" s="1" t="s">
        <v>452</v>
      </c>
      <c r="R57" s="1" t="s">
        <v>225</v>
      </c>
      <c r="S57" s="1" t="s">
        <v>226</v>
      </c>
      <c r="T57" s="1" t="s">
        <v>227</v>
      </c>
    </row>
    <row r="58" s="1" customFormat="1" spans="1:20">
      <c r="A58" s="3">
        <v>16399792722</v>
      </c>
      <c r="B58" s="1" t="s">
        <v>453</v>
      </c>
      <c r="C58" s="1" t="s">
        <v>454</v>
      </c>
      <c r="D58" s="1" t="s">
        <v>455</v>
      </c>
      <c r="E58" s="1" t="s">
        <v>30</v>
      </c>
      <c r="F58" s="1" t="s">
        <v>393</v>
      </c>
      <c r="G58" s="1" t="s">
        <v>217</v>
      </c>
      <c r="H58" s="1" t="s">
        <v>218</v>
      </c>
      <c r="I58" s="1" t="s">
        <v>456</v>
      </c>
      <c r="J58" s="1" t="s">
        <v>220</v>
      </c>
      <c r="K58" s="1" t="s">
        <v>456</v>
      </c>
      <c r="L58" s="1" t="s">
        <v>456</v>
      </c>
      <c r="M58" s="1" t="s">
        <v>221</v>
      </c>
      <c r="N58" s="1" t="s">
        <v>221</v>
      </c>
      <c r="O58" s="1" t="s">
        <v>222</v>
      </c>
      <c r="P58" s="1" t="s">
        <v>223</v>
      </c>
      <c r="Q58" s="1" t="s">
        <v>457</v>
      </c>
      <c r="R58" s="1" t="s">
        <v>225</v>
      </c>
      <c r="S58" s="1" t="s">
        <v>226</v>
      </c>
      <c r="T58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2021-10-28T01:50:04Z</dcterms:created>
  <dcterms:modified xsi:type="dcterms:W3CDTF">2021-10-28T02:02:27Z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A888370A64584600AB7ABBB1DCE3BE1A</vt:lpwstr>
  </property>
  <property fmtid="{D5CDD505-2E9C-101B-9397-08002B2CF9AE}" pid="3" name="KSOProductBuildVer">
    <vt:lpwstr>2052-11.1.0.10938</vt:lpwstr>
  </property>
</Properties>
</file>