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对账!$1:$49</definedName>
  </definedNames>
  <calcPr calcId="144525"/>
</workbook>
</file>

<file path=xl/sharedStrings.xml><?xml version="1.0" encoding="utf-8"?>
<sst xmlns="http://schemas.openxmlformats.org/spreadsheetml/2006/main" count="1363" uniqueCount="474">
  <si>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</si>
  <si>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</si>
  <si>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</si>
  <si>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</si>
  <si>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</si>
  <si>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</si>
  <si>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</si>
  <si>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</si>
  <si>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</si>
  <si>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</si>
  <si>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</si>
  <si>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</si>
  <si>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</si>
  <si>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</si>
  <si>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</si>
  <si>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</si>
  <si>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</si>
  <si>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</si>
  <si>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</si>
  <si>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</si>
  <si>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</si>
  <si>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</si>
  <si>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</si>
  <si>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</si>
  <si>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</si>
  <si>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</si>
  <si>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</si>
  <si>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[纳什维尔]纳什维尔市中心 - 体育场克拉丽奥酒店(Clarion Hotel Downtown Nashville - Stadium)(37225023)</t>
  </si>
  <si>
    <t>标准房&lt;不退款&gt;&lt;2人入住&gt;</t>
  </si>
  <si>
    <t>USD</t>
  </si>
  <si>
    <t>LaCroix/Darryl</t>
  </si>
  <si>
    <t>CA5326211028USD</t>
  </si>
  <si>
    <t>未提现</t>
  </si>
  <si>
    <t>携程开票</t>
  </si>
  <si>
    <t>Chretien/Amanda S</t>
  </si>
  <si>
    <t>Wolfe/Susan,Wolfe/Michael</t>
  </si>
  <si>
    <t>[杰克逊]最佳西方别墅酒店杰克逊霍尔(The Lodge at Jackson Hole)(37226044)</t>
  </si>
  <si>
    <t>至尊特大床房&lt;2人入住&gt;&lt;不退款&gt;&lt;早餐&gt;</t>
  </si>
  <si>
    <t>Hudson/Brendan</t>
  </si>
  <si>
    <t>[Straban Township]盖茨堡伊克诺旅馆(Econo Lodge Gettysburg)(37231392)</t>
  </si>
  <si>
    <t>标准房, 1 张特大床房&lt;早餐&gt;&lt;不退款&gt;&lt;2人入住&gt;</t>
  </si>
  <si>
    <t>Sage/Alan</t>
  </si>
  <si>
    <t>[拉斯维加斯]金门赌场酒店(Golden Gate Hotel &amp; Casino)(39047949)</t>
  </si>
  <si>
    <t>大床房&lt;不退款&gt;&lt;2人入住&gt;</t>
  </si>
  <si>
    <t>Piccola/Angela</t>
  </si>
  <si>
    <t>[巴塞罗那]巴西诺大酒店(Gran Hotel Barcino)(39039788)</t>
  </si>
  <si>
    <t>双人床房&lt;不退款&gt;&lt;2人入住&gt;</t>
  </si>
  <si>
    <t>Trindade/Samantha,Trindade/Samantha</t>
  </si>
  <si>
    <t>[塞古鲁港]布兰卡公园家庭旅馆(Casa Blanca Park)(39671976)</t>
  </si>
  <si>
    <t>标准双人间&lt;不退款&gt;&lt;2人入住&gt;</t>
  </si>
  <si>
    <t>CABRAL FRANCISCO/FABIO LUIZ,PINHEIRO TEIXEIRA DA SILVA CABRAL/MIRIAM,TEIXEIRA DA SILVA/CARLOS MAGNO,CELESTINO/DAIANE</t>
  </si>
  <si>
    <t>[莱克兰]Ramada By Wyndham Lakeland(39044137)</t>
  </si>
  <si>
    <t>客房(2张双人床)&lt;2人入住&gt;&lt;不退款&gt;&lt;早餐&gt;</t>
  </si>
  <si>
    <t>LaFollette/Alec Christopher</t>
  </si>
  <si>
    <t>[布拉德福德市]霍林斯大厅酒店及高尔夫与乡村俱乐部(Hollins Hall Hotel, Golf &amp; Country Club)(46918670)</t>
  </si>
  <si>
    <t>标准双人房&lt;不退款&gt;&lt;2人入住&gt;</t>
  </si>
  <si>
    <t>ojie/ehizojie</t>
  </si>
  <si>
    <t>RL9984828</t>
  </si>
  <si>
    <t>[新奥尔良]比恩维尔酒店(Bienville House)(37200536)</t>
  </si>
  <si>
    <t>标准客房, 1 张特大床&lt;不退款&gt;&lt;2人入住&gt;</t>
  </si>
  <si>
    <t>Garrison Orr/Amber Christine</t>
  </si>
  <si>
    <t>26830SC033200</t>
  </si>
  <si>
    <t>[慕尼黑]慕尼黑鲁蒙斯酒店(Roomers Munich, Autograph Collection)(37213322)</t>
  </si>
  <si>
    <t>高级大床房&lt;2人入住&gt;&lt;IBU黄金会员专享&gt;&lt;不退款&gt;</t>
  </si>
  <si>
    <t>NG/YEE WEI</t>
  </si>
  <si>
    <t>[扎芬特姆]布鲁塞尔机场喜来登酒店(Sheraton Brussels Airport Hotel)(37221076)</t>
  </si>
  <si>
    <t>经典特大床房&lt;不退款&gt;&lt;2人入住&gt;</t>
  </si>
  <si>
    <t>Bots/Barend</t>
  </si>
  <si>
    <t>[戈尔韦]高威皇家酒店(Imperial Hotel Galway)(39970998)</t>
  </si>
  <si>
    <t>标准双床房&lt;不退款&gt;&lt;2人入住&gt;</t>
  </si>
  <si>
    <t>Delaney/Mark Sean</t>
  </si>
  <si>
    <t>[慕尼黑]欧洲之星书籍酒店(Eurostars Book Hotel)(37220064)</t>
  </si>
  <si>
    <t>客房&lt;不退款&gt;&lt;2人入住&gt;</t>
  </si>
  <si>
    <t>RUSTAM/DINIYEV</t>
  </si>
  <si>
    <t>[巴登巴登]鲁蒙斯巴登巴登傲途格精选酒店(Roomers Baden-Baden, Autograph Collection)(37197043)</t>
  </si>
  <si>
    <t>豪华特大床房&lt;不退款&gt;&lt;2人入住&gt;</t>
  </si>
  <si>
    <t>Hachicha/Emna</t>
  </si>
  <si>
    <t>[阿瓦图基]凤凰南山福朋喜来登酒店(Four Points by Sheraton Phoenix South Mountain)(37236594)</t>
  </si>
  <si>
    <t>客房（1张特大床）&lt;不退款&gt;&lt;2人入住&gt;</t>
  </si>
  <si>
    <t>VOUMARD/WILLIAM EDWARD</t>
  </si>
  <si>
    <t>[新加坡]新加坡雅诗阁莱佛士坊服务公寓(SG Clean)(Ascott Raffles Place Singapore(SG Clean))(37198259)</t>
  </si>
  <si>
    <t>开放式套房&lt;不退款&gt;&lt;2人入住&gt;</t>
  </si>
  <si>
    <t>Tye/Judith Jeynitha May Yan,Chin/Gilson De-An</t>
  </si>
  <si>
    <t>[德绍-罗斯劳]利奥波德王子丽笙酒店(Radisson Blu Fürst Leopold Hotel)(37230132)</t>
  </si>
  <si>
    <t>Scharschmidt/Steffen,Scharschmidt/Anja</t>
  </si>
  <si>
    <t>[橙县]假日酒店俱乐部奥兰治湖度假村(Holiday Inn Club Vacations at Orange Lake Resort, an Ihg Hotel)(39046348)</t>
  </si>
  <si>
    <t>标准房（1张特大床）&lt;不退款&gt;&lt;2人入住&gt;</t>
  </si>
  <si>
    <t>Lintz/Charles</t>
  </si>
  <si>
    <t>[马六甲]马六甲拉克鲁斯塔酒店(LaCrista Hotel Melaka)(37243787)</t>
  </si>
  <si>
    <t>小型套房&lt;早餐&gt;&lt;不退款&gt;&lt;2人入住&gt;</t>
  </si>
  <si>
    <t>hasimah abdul fatah/nurul,hasimah abdul fatah/nurul</t>
  </si>
  <si>
    <t>[哈科]贾柯瑟琳娜酒店(Selina Jaco)(40079135)</t>
  </si>
  <si>
    <t>标准间&lt;不退款&gt;&lt;2人入住&gt;</t>
  </si>
  <si>
    <t>millan/karalea,millan/karalea</t>
  </si>
  <si>
    <t>[埃普拉特约布里加]巴塞罗那机场酒店(Barcelona Aeropuerto, Affiliated by Meliá)(37207074)</t>
  </si>
  <si>
    <t>Hend/Scott Robert</t>
  </si>
  <si>
    <t>[布雷西亚]富豪酒店公寓(Regal Hotel &amp; Apartments)(39670899)</t>
  </si>
  <si>
    <t>Di Santo/Federica,D Ottavio/Emanuele</t>
  </si>
  <si>
    <t>[七岩]七岩海滩华欣富丽华桑德拉豪华酒店（SHA Plus+）(FuramaXclusive Sandara Hua Hin at Cha-am Beach(SHA Plus+))(39033923)</t>
  </si>
  <si>
    <t>池景时尚房&lt;1&gt;&lt;不退款&gt;&lt;2人入住&gt;</t>
  </si>
  <si>
    <t>Phadungkhwan/Bunyarat,Phadungkhwan/Bunyarat</t>
  </si>
  <si>
    <t>[好莱坞]欧洲别墅酒店(Villa Europa Hotel)(40133997)</t>
  </si>
  <si>
    <t>工作室大号床&lt;不退款&gt;&lt;2人入住&gt;</t>
  </si>
  <si>
    <t>Lovera/Emilio Alejandro</t>
  </si>
  <si>
    <t>Nitsche/Juliane</t>
  </si>
  <si>
    <t>[布卢明顿]美国商场丽笙酒店(Radisson Blu Mall of America)(39616561)</t>
  </si>
  <si>
    <t>客房（特大床）&lt;不退款&gt;&lt;2人入住&gt;</t>
  </si>
  <si>
    <t>Simonson/Kelli A</t>
  </si>
  <si>
    <t>[贝伊奥卢]尼克斯特2酒店(Hotel Next2)(39643067)</t>
  </si>
  <si>
    <t>精致套房&lt;不退款&gt;&lt;2人入住&gt;</t>
  </si>
  <si>
    <t>Saridag/Musa</t>
  </si>
  <si>
    <t>[威尼斯]威尼斯卡尔顿大运河酒店(Hotel Carlton on The Grand Canal Venezia)(37203640)</t>
  </si>
  <si>
    <t>经典房&lt;不退款&gt;&lt;2人入住&gt;</t>
  </si>
  <si>
    <t>Erol/Zeynep,Erol/Zeynep</t>
  </si>
  <si>
    <t>[多瓦尔]蒙特利尔机场喜来登酒店(Sheraton Montreal Airport Hotel)(37206693)</t>
  </si>
  <si>
    <t>特大床房&lt;2人入住&gt;&lt;IBU黄金会员专享&gt;&lt;不退款&gt;</t>
  </si>
  <si>
    <t>Montague/Joyce</t>
  </si>
  <si>
    <t>[东圣路易斯]皇后赌场酒店(Casino Queen Hotel)(39995505)</t>
  </si>
  <si>
    <t>豪华客房，带特大床和赌场景观&lt;不退款&gt;&lt;2人入住&gt;</t>
  </si>
  <si>
    <t>Gilmore/Shasta,Rogers/Devon</t>
  </si>
  <si>
    <t>EXP-1846912948</t>
  </si>
  <si>
    <t>[迈阿密海滩]南海滩 W 酒店(W South Beach)(39043010)</t>
  </si>
  <si>
    <t>辉煌特大床工作室套房带阳台&lt;不退款&gt;&lt;2人入住&gt;</t>
  </si>
  <si>
    <t>FANG/HO YAN,YEUNG/CHI HO</t>
  </si>
  <si>
    <t>jacques/pascal</t>
  </si>
  <si>
    <t>[蒙泰夫兰]欧洲马恩河谷宜必思酒店(Ibis Marne La Vallée Val d'Europe)(44704410)</t>
  </si>
  <si>
    <t>Giraud/Corentin</t>
  </si>
  <si>
    <t>[贝伦]马查多广场酒店(Machado´s Plaza Hotel)(39620834)</t>
  </si>
  <si>
    <t>双床房&lt;不退款&gt;&lt;2人入住&gt;</t>
  </si>
  <si>
    <t>Vinagre Mendes/Alberto Valter</t>
  </si>
  <si>
    <t>[凤凰城]凤凰城芳德瑞酒店(Found Re Phoenix)(44788910)</t>
  </si>
  <si>
    <t>标准特大床房&lt;不退款&gt;&lt;2人入住&gt;</t>
  </si>
  <si>
    <t>Gonzalez/Karla</t>
  </si>
  <si>
    <t>[首尔]千禧希尔顿首尔酒店(Millennium Hilton Seoul)(40721588)</t>
  </si>
  <si>
    <t>山景豪华双床房&lt;不退款&gt;&lt;2人入住&gt;</t>
  </si>
  <si>
    <t>KIM/SUTAE,KIM/TAESEON</t>
  </si>
  <si>
    <t>[古晋]达迈海滩度假村(Damai Beach Resort)(44793747)</t>
  </si>
  <si>
    <t>木屋&lt;不退款&gt;&lt;2人入住&gt;</t>
  </si>
  <si>
    <t>zelani/dellia,zelani/dellia</t>
  </si>
  <si>
    <t>[南蒂包]琵琶湖酒店(Pipa Lagoa Hotel)(39609921)</t>
  </si>
  <si>
    <t>卢克索维斯塔Jardim Duplo公寓&lt;不退款&gt;&lt;2人入住&gt;</t>
  </si>
  <si>
    <t>Pessoa da Silva/Lucas Guthemberg,Cynthia/Haianny</t>
  </si>
  <si>
    <t>[哥哈亚提]嘉雅提西方酒店(Western Hotel - Ghayathi)(39053871)</t>
  </si>
  <si>
    <t>Paleri kundathil/Nidhin</t>
  </si>
  <si>
    <t>[温哥华]华美达温德姆华市中心酒店(Ramada by Wyndham Vancouver Downtown)(37231642)</t>
  </si>
  <si>
    <t>入住时指定房型&lt;不退款&gt;&lt;2人入住&gt;</t>
  </si>
  <si>
    <t>Laforce/Sebastian,Johnston/Rachael</t>
  </si>
  <si>
    <t>[伦敦]伦敦北华美达酒店(Ramada London North)(39034382)</t>
  </si>
  <si>
    <t>tymon/paul</t>
  </si>
  <si>
    <t>[哈伊马角]马瑞安岛温泉度假村(Marjan Island Resort &amp; Spa - Managed by ACCOR)(37206682)</t>
  </si>
  <si>
    <t>高级房（特大床）&lt;1&gt;&lt;不退款&gt;&lt;2人入住&gt;</t>
  </si>
  <si>
    <t>cai/Shaohua</t>
  </si>
  <si>
    <t>[塔雷城]塔雷城喜来登酒店(Sheraton Tarrytown Hotel)(37203002)</t>
  </si>
  <si>
    <t>Moccia/Robert</t>
  </si>
  <si>
    <t>[清莱]皇御金三角度假酒店(Imperial Golden Triangle Resort)(39050325)</t>
  </si>
  <si>
    <t>高级双人房&lt;不退款&gt;&lt;2人入住&gt;</t>
  </si>
  <si>
    <t>Nava/Nudee</t>
  </si>
  <si>
    <t>,</t>
  </si>
  <si>
    <t>A211028103404481</t>
  </si>
  <si>
    <t>USD / HKD 当前参考汇率: 7.77789</t>
  </si>
  <si>
    <t>总计： 11329 USD/
88115.72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</si>
  <si>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</si>
  <si>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</si>
  <si>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</si>
  <si>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</si>
  <si>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</si>
  <si>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</si>
  <si>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</si>
  <si>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</si>
  <si>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</si>
  <si>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</si>
  <si>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</si>
  <si>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</si>
  <si>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</si>
  <si>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</si>
  <si>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</si>
  <si>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</si>
  <si>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</si>
  <si>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2021-10-24</t>
  </si>
  <si>
    <t>2282763</t>
  </si>
  <si>
    <t>皇御金三角度假酒店</t>
  </si>
  <si>
    <t>Nava Nudee</t>
  </si>
  <si>
    <t>2021-10-25</t>
  </si>
  <si>
    <t>退房日周结</t>
  </si>
  <si>
    <t>217.57</t>
  </si>
  <si>
    <t>34.00</t>
  </si>
  <si>
    <t>0</t>
  </si>
  <si>
    <t>0.00</t>
  </si>
  <si>
    <t>携程盛景国际直连</t>
  </si>
  <si>
    <t>2021-10-24 21:19:58</t>
  </si>
  <si>
    <t>否</t>
  </si>
  <si>
    <t>汇智国际旅游发展有限公司</t>
  </si>
  <si>
    <t>直连</t>
  </si>
  <si>
    <t>2282695</t>
  </si>
  <si>
    <t>塔雷城喜来登酒店</t>
  </si>
  <si>
    <t>Moccia Robert</t>
  </si>
  <si>
    <t>665.50</t>
  </si>
  <si>
    <t>104.00</t>
  </si>
  <si>
    <t>2021-10-24 19:08:19</t>
  </si>
  <si>
    <t>2282562</t>
  </si>
  <si>
    <t>千禧首尔希尔顿酒店</t>
  </si>
  <si>
    <t>KIM SUTAE,KIM TAESEON</t>
  </si>
  <si>
    <t>RMB</t>
  </si>
  <si>
    <t>2021-10-24 11:44:59</t>
  </si>
  <si>
    <t>直采</t>
  </si>
  <si>
    <t>2282560</t>
  </si>
  <si>
    <t>雅高酒店集团马瑞安岛温泉度假村</t>
  </si>
  <si>
    <t>cai Shaohua</t>
  </si>
  <si>
    <t>505.52</t>
  </si>
  <si>
    <t>79.00</t>
  </si>
  <si>
    <t>2021-10-24 11:40:48</t>
  </si>
  <si>
    <t>2282454</t>
  </si>
  <si>
    <t>伦敦北华美达酒店</t>
  </si>
  <si>
    <t>tymon paul</t>
  </si>
  <si>
    <t>364.74</t>
  </si>
  <si>
    <t>57.00</t>
  </si>
  <si>
    <t>2021-10-24 01:17:07</t>
  </si>
  <si>
    <t>2021-10-23</t>
  </si>
  <si>
    <t>2282417</t>
  </si>
  <si>
    <t>华美达温德姆华市中心酒店</t>
  </si>
  <si>
    <t>Laforce Sebastian,Johnston Rachael</t>
  </si>
  <si>
    <t>499.12</t>
  </si>
  <si>
    <t>78.00</t>
  </si>
  <si>
    <t>2021-10-23 22:59:55</t>
  </si>
  <si>
    <t>2282370</t>
  </si>
  <si>
    <t>嘉雅提西方酒店</t>
  </si>
  <si>
    <t>Paleri kundathil Nidhin</t>
  </si>
  <si>
    <t>531.12</t>
  </si>
  <si>
    <t>83.00</t>
  </si>
  <si>
    <t>2021-10-23 21:16:53</t>
  </si>
  <si>
    <t>2282337</t>
  </si>
  <si>
    <t>琵琶乐高酒店</t>
  </si>
  <si>
    <t>Pessoa da Silva Lucas Guthemberg,Cynthia Haianny</t>
  </si>
  <si>
    <t>428.73</t>
  </si>
  <si>
    <t>67.00</t>
  </si>
  <si>
    <t>2021-10-23 20:20:34</t>
  </si>
  <si>
    <t>2282289</t>
  </si>
  <si>
    <t xml:space="preserve">达迈海滩度假村 </t>
  </si>
  <si>
    <t>zelani dellia,zelani dellia</t>
  </si>
  <si>
    <t>524.72</t>
  </si>
  <si>
    <t>82.00</t>
  </si>
  <si>
    <t>2021-10-23 23:00:06</t>
  </si>
  <si>
    <t>2282082</t>
  </si>
  <si>
    <t>1439.78</t>
  </si>
  <si>
    <t>225.00</t>
  </si>
  <si>
    <t>2021-10-23 09:08:55</t>
  </si>
  <si>
    <t>2282079</t>
  </si>
  <si>
    <t>凤凰城 FOUND:RE 酒店</t>
  </si>
  <si>
    <t>Gonzalez Karla</t>
  </si>
  <si>
    <t>2137.27</t>
  </si>
  <si>
    <t>334.00</t>
  </si>
  <si>
    <t>2021-10-23 08:46:34</t>
  </si>
  <si>
    <t>2282005</t>
  </si>
  <si>
    <t>马查多广场酒店</t>
  </si>
  <si>
    <t>Vinagre Mendes Alberto Valter</t>
  </si>
  <si>
    <t>172.77</t>
  </si>
  <si>
    <t>27.00</t>
  </si>
  <si>
    <t>2021-10-23 04:01:04</t>
  </si>
  <si>
    <t>2281962</t>
  </si>
  <si>
    <t>欧洲马恩河谷宜必思酒店</t>
  </si>
  <si>
    <t>Giraud Corentin</t>
  </si>
  <si>
    <t>1294.01</t>
  </si>
  <si>
    <t>202.00</t>
  </si>
  <si>
    <t>2021-10-23 00:47:51</t>
  </si>
  <si>
    <t>2021-10-22</t>
  </si>
  <si>
    <t>2281736</t>
  </si>
  <si>
    <t>布鲁塞尔机场喜来登酒店</t>
  </si>
  <si>
    <t>jacques pascal</t>
  </si>
  <si>
    <t>813.56</t>
  </si>
  <si>
    <t>127.00</t>
  </si>
  <si>
    <t>2021-10-22 16:47:26</t>
  </si>
  <si>
    <t>2281638</t>
  </si>
  <si>
    <t>迈阿密海滩南海滩W度假村</t>
  </si>
  <si>
    <t>FANG HO YAN,YEUNG CHI HO</t>
  </si>
  <si>
    <t>12517.32</t>
  </si>
  <si>
    <t>1954.00</t>
  </si>
  <si>
    <t>2021-10-22 12:49:11</t>
  </si>
  <si>
    <t>2281465</t>
  </si>
  <si>
    <t>皇后赌场酒店</t>
  </si>
  <si>
    <t>Gilmore Shasta,Rogers Devon</t>
  </si>
  <si>
    <t>551.00</t>
  </si>
  <si>
    <t>86.00</t>
  </si>
  <si>
    <t>2021-10-22 01:42:30</t>
  </si>
  <si>
    <t>2281428</t>
  </si>
  <si>
    <t>蒙特利尔机场喜来登酒店</t>
  </si>
  <si>
    <t>Montague Joyce</t>
  </si>
  <si>
    <t>756.03</t>
  </si>
  <si>
    <t>118.00</t>
  </si>
  <si>
    <t>2021-10-22 00:03:26</t>
  </si>
  <si>
    <t>2021-10-21</t>
  </si>
  <si>
    <t>2281301</t>
  </si>
  <si>
    <t>卡尔顿大运河酒店</t>
  </si>
  <si>
    <t>Erol Zeynep,Erol Zeynep</t>
  </si>
  <si>
    <t>3741.69</t>
  </si>
  <si>
    <t>584.00</t>
  </si>
  <si>
    <t>2021-10-21 19:10:47</t>
  </si>
  <si>
    <t>2281054</t>
  </si>
  <si>
    <t>尼克斯特 2 酒店</t>
  </si>
  <si>
    <t>Saridag Musa</t>
  </si>
  <si>
    <t>2844.71</t>
  </si>
  <si>
    <t>444.00</t>
  </si>
  <si>
    <t>2021-10-21 07:57:28</t>
  </si>
  <si>
    <t>2281012</t>
  </si>
  <si>
    <t>美洲购物中心丽笙酒店</t>
  </si>
  <si>
    <t>Simonson Kelli A</t>
  </si>
  <si>
    <t>800.88</t>
  </si>
  <si>
    <t>125.00</t>
  </si>
  <si>
    <t>2021-10-21 05:25:33</t>
  </si>
  <si>
    <t>2021-10-20</t>
  </si>
  <si>
    <t>2280444</t>
  </si>
  <si>
    <t>傲途格精选巴登-巴登房客酒店</t>
  </si>
  <si>
    <t>Nitsche Juliane</t>
  </si>
  <si>
    <t>1516.33</t>
  </si>
  <si>
    <t>237.00</t>
  </si>
  <si>
    <t>2021-10-20 02:36:07</t>
  </si>
  <si>
    <t>2280428</t>
  </si>
  <si>
    <t>欧罗巴别墅酒店</t>
  </si>
  <si>
    <t>Lovera Emilio Alejandro</t>
  </si>
  <si>
    <t>543.83</t>
  </si>
  <si>
    <t>85.00</t>
  </si>
  <si>
    <t>2021-10-20 01:34:57</t>
  </si>
  <si>
    <t>2021-10-19</t>
  </si>
  <si>
    <t>2280333</t>
  </si>
  <si>
    <t>七岩海滩华欣富丽华桑德拉豪华酒店</t>
  </si>
  <si>
    <t>Phadungkhwan Bunyarat,Phadungkhwan Bunyarat</t>
  </si>
  <si>
    <t>270.65</t>
  </si>
  <si>
    <t>42.00</t>
  </si>
  <si>
    <t>2021-10-19 21:26:37</t>
  </si>
  <si>
    <t>2280307</t>
  </si>
  <si>
    <t>富豪酒店</t>
  </si>
  <si>
    <t>Di Santo Federica,D Ottavio Emanuele</t>
  </si>
  <si>
    <t>354.43</t>
  </si>
  <si>
    <t>55.00</t>
  </si>
  <si>
    <t>2021-10-19 20:34:46</t>
  </si>
  <si>
    <t>2280172</t>
  </si>
  <si>
    <t>巴塞罗那机场TRYP酒店</t>
  </si>
  <si>
    <t>Hend Scott Robert</t>
  </si>
  <si>
    <t>792.62</t>
  </si>
  <si>
    <t>123.00</t>
  </si>
  <si>
    <t>2021-10-19 15:27:36</t>
  </si>
  <si>
    <t>2280072</t>
  </si>
  <si>
    <t>贾柯瑟琳娜酒店</t>
  </si>
  <si>
    <t>millan karalea,millan karalea</t>
  </si>
  <si>
    <t>257.76</t>
  </si>
  <si>
    <t>40.00</t>
  </si>
  <si>
    <t>2021-10-19 11:21:53</t>
  </si>
  <si>
    <t>2021-10-18</t>
  </si>
  <si>
    <t>2279734</t>
  </si>
  <si>
    <t>马六甲拉克鲁斯塔酒店</t>
  </si>
  <si>
    <t>hasimah abdul fatah nurul,hasimah abdul fatah nurul</t>
  </si>
  <si>
    <t>541.72</t>
  </si>
  <si>
    <t>84.00</t>
  </si>
  <si>
    <t>2021-10-18 17:47:55</t>
  </si>
  <si>
    <t>2279537</t>
  </si>
  <si>
    <t>假日酒店俱乐部奥兰治湖度假村</t>
  </si>
  <si>
    <t>Lintz Charles</t>
  </si>
  <si>
    <t>812.59</t>
  </si>
  <si>
    <t>126.00</t>
  </si>
  <si>
    <t>2021-10-18 11:06:28</t>
  </si>
  <si>
    <t>2279403</t>
  </si>
  <si>
    <t>利奥波德王子丽笙酒店</t>
  </si>
  <si>
    <t>Scharschmidt Steffen,Scharschmidt Anja</t>
  </si>
  <si>
    <t>1399.45</t>
  </si>
  <si>
    <t>217.00</t>
  </si>
  <si>
    <t>2021-10-18 01:50:19</t>
  </si>
  <si>
    <t>2021-10-17</t>
  </si>
  <si>
    <t>2279349</t>
  </si>
  <si>
    <t>新加坡雅诗阁来福士服务公寓</t>
  </si>
  <si>
    <t>Tye Judith Jeynitha May Yan,Chin Gilson De-An</t>
  </si>
  <si>
    <t>1173.74</t>
  </si>
  <si>
    <t>182.00</t>
  </si>
  <si>
    <t>2021-10-17 23:17:54</t>
  </si>
  <si>
    <t>2279102</t>
  </si>
  <si>
    <t>凤凰城南山福朋喜来登酒店</t>
  </si>
  <si>
    <t>VOUMARD WILLIAM EDWARD</t>
  </si>
  <si>
    <t>522.38</t>
  </si>
  <si>
    <t>81.00</t>
  </si>
  <si>
    <t>2021-10-17 14:52:34</t>
  </si>
  <si>
    <t>2021-10-16</t>
  </si>
  <si>
    <t>2278602</t>
  </si>
  <si>
    <t>Hachicha Emna</t>
  </si>
  <si>
    <t>1521.99</t>
  </si>
  <si>
    <t>236.00</t>
  </si>
  <si>
    <t>2021-10-16 16:07:08</t>
  </si>
  <si>
    <t>2278333</t>
  </si>
  <si>
    <t>欧洲之星书籍酒店</t>
  </si>
  <si>
    <t>RUSTAM DINIYEV</t>
  </si>
  <si>
    <t>1799.30</t>
  </si>
  <si>
    <t>279.00</t>
  </si>
  <si>
    <t>2021-10-16 05:29:56</t>
  </si>
  <si>
    <t>2278317</t>
  </si>
  <si>
    <t>高威皇家酒店</t>
  </si>
  <si>
    <t>Delaney Mark Sean</t>
  </si>
  <si>
    <t>741.65</t>
  </si>
  <si>
    <t>115.00</t>
  </si>
  <si>
    <t>2021-10-16 04:15:14</t>
  </si>
  <si>
    <t>2278280</t>
  </si>
  <si>
    <t>Bots Barend</t>
  </si>
  <si>
    <t>2021-10-16 01:49:55</t>
  </si>
  <si>
    <t>2021-10-09</t>
  </si>
  <si>
    <t>2274776</t>
  </si>
  <si>
    <t>慕尼黑房客酒店 - 傲途格精选酒店</t>
  </si>
  <si>
    <t>NG YEE WEI</t>
  </si>
  <si>
    <t>3448.63</t>
  </si>
  <si>
    <t>534.00</t>
  </si>
  <si>
    <t>2021-10-09 11:13:35</t>
  </si>
  <si>
    <t>2274690</t>
  </si>
  <si>
    <t>比安维尔豪斯酒店</t>
  </si>
  <si>
    <t>Garrison Orr Amber Christine</t>
  </si>
  <si>
    <t>1123.71</t>
  </si>
  <si>
    <t>174.00</t>
  </si>
  <si>
    <t>2021-10-09 03:06:25</t>
  </si>
  <si>
    <t>2021-10-06</t>
  </si>
  <si>
    <t>2273748</t>
  </si>
  <si>
    <t>霍林斯霍尔酒店及乡村俱乐部</t>
  </si>
  <si>
    <t>ojie ehizojie</t>
  </si>
  <si>
    <t>491.20</t>
  </si>
  <si>
    <t>76.00</t>
  </si>
  <si>
    <t>2021-10-06 19:39:40</t>
  </si>
  <si>
    <t>2021-10-04</t>
  </si>
  <si>
    <t>2272397</t>
  </si>
  <si>
    <t>莱克兰华美达酒店</t>
  </si>
  <si>
    <t>LaFollette Alec Christopher</t>
  </si>
  <si>
    <t>943.63</t>
  </si>
  <si>
    <t>146.00</t>
  </si>
  <si>
    <t>2021-10-04 03:51:23</t>
  </si>
  <si>
    <t>2021-09-29</t>
  </si>
  <si>
    <t>2269061</t>
  </si>
  <si>
    <t>布兰卡公园家庭旅馆</t>
  </si>
  <si>
    <t>CABRAL FRANCISCO FABIO LUIZ,PINHEIRO TEIXEIRA DA SILVA CABRAL MIRIAM,TEIXEIRA DA SILVA CARLOS MAGNO,CELESTINO DAIANE</t>
  </si>
  <si>
    <t>1036.00</t>
  </si>
  <si>
    <t>160.02</t>
  </si>
  <si>
    <t>2021-09-29 21:44:30</t>
  </si>
  <si>
    <t>2021-09-19</t>
  </si>
  <si>
    <t>2259022</t>
  </si>
  <si>
    <t>巴西诺大酒店</t>
  </si>
  <si>
    <t>Trindade Samantha,Trindade Samantha</t>
  </si>
  <si>
    <t>1805.74</t>
  </si>
  <si>
    <t>2021-09-19 17:57:08</t>
  </si>
  <si>
    <t>2258533</t>
  </si>
  <si>
    <t>金门赌场酒店</t>
  </si>
  <si>
    <t>Piccola Angela</t>
  </si>
  <si>
    <t>3572.65</t>
  </si>
  <si>
    <t>552.00</t>
  </si>
  <si>
    <t>2021-09-19 04:04:37</t>
  </si>
  <si>
    <t>2021-09-08</t>
  </si>
  <si>
    <t>2246919</t>
  </si>
  <si>
    <t>盖茨堡伊克诺旅馆</t>
  </si>
  <si>
    <t>Sage Alan</t>
  </si>
  <si>
    <t>460.09</t>
  </si>
  <si>
    <t>71.00</t>
  </si>
  <si>
    <t>2021-09-08 08:10:51</t>
  </si>
  <si>
    <t>2021-08-11</t>
  </si>
  <si>
    <t>2220773</t>
  </si>
  <si>
    <t>最佳西方别墅酒店杰克逊霍尔</t>
  </si>
  <si>
    <t>Hudson Brendan</t>
  </si>
  <si>
    <t>4446.14</t>
  </si>
  <si>
    <t>684.00</t>
  </si>
  <si>
    <t>2021-08-11 07:15:33</t>
  </si>
  <si>
    <t>2021-08-08</t>
  </si>
  <si>
    <t>2219132</t>
  </si>
  <si>
    <t>纳什维尔市中心 - 体育场克拉丽奥酒店</t>
  </si>
  <si>
    <t>Wolfe Susan,Wolfe Michael</t>
  </si>
  <si>
    <t>2904.02</t>
  </si>
  <si>
    <t>447.00</t>
  </si>
  <si>
    <t>2021-08-08 06:27:53</t>
  </si>
  <si>
    <t>2021-08-02</t>
  </si>
  <si>
    <t>2215591</t>
  </si>
  <si>
    <t>Chretien Amanda S</t>
  </si>
  <si>
    <t>4430.40</t>
  </si>
  <si>
    <t>2021-08-02 08:36:28</t>
  </si>
  <si>
    <t>2215533</t>
  </si>
  <si>
    <t>LaCroix Darryl</t>
  </si>
  <si>
    <t>2021-08-02 01:34:03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</si>
</sst>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0" fontId="21" fillId="2" borderId="2" applyNumberFormat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15996137912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44491</v>
      </c>
      <c r="G2" s="5">
        <v>44494</v>
      </c>
      <c r="H2" s="4">
        <v>1</v>
      </c>
      <c r="I2" s="4">
        <v>3</v>
      </c>
      <c r="J2" s="4">
        <v>3</v>
      </c>
      <c r="K2" s="4" t="s">
        <v>29</v>
      </c>
      <c r="L2" s="4">
        <v>684</v>
      </c>
      <c r="M2" s="4">
        <v>684</v>
      </c>
      <c r="N2" s="4" t="s">
        <v>30</v>
      </c>
      <c r="O2" s="4" t="s">
        <v>31</v>
      </c>
      <c r="P2" s="4" t="s">
        <v>32</v>
      </c>
      <c r="Q2" s="4">
        <v>0</v>
      </c>
      <c r="R2" s="6">
        <v>44410</v>
      </c>
      <c r="S2" s="5">
        <v>44497</v>
      </c>
      <c r="T2" s="4" t="s">
        <v>33</v>
      </c>
      <c r="U2" s="4">
        <v>684</v>
      </c>
      <c r="V2" s="4">
        <v>0</v>
      </c>
      <c r="W2" s="4">
        <v>0</v>
      </c>
      <c r="X2" s="4">
        <v>2215533</v>
      </c>
    </row>
    <row r="3" s="4" customFormat="1" spans="1:24">
      <c r="A3" s="4">
        <v>15996425538</v>
      </c>
      <c r="B3" s="4" t="s">
        <v>25</v>
      </c>
      <c r="C3" s="4" t="s">
        <v>26</v>
      </c>
      <c r="D3" s="4" t="s">
        <v>27</v>
      </c>
      <c r="E3" s="4" t="s">
        <v>28</v>
      </c>
      <c r="F3" s="5">
        <v>44491</v>
      </c>
      <c r="G3" s="5">
        <v>44494</v>
      </c>
      <c r="H3" s="4">
        <v>1</v>
      </c>
      <c r="I3" s="4">
        <v>3</v>
      </c>
      <c r="J3" s="4">
        <v>3</v>
      </c>
      <c r="K3" s="4" t="s">
        <v>29</v>
      </c>
      <c r="L3" s="4">
        <v>684</v>
      </c>
      <c r="M3" s="4">
        <v>684</v>
      </c>
      <c r="N3" s="4" t="s">
        <v>34</v>
      </c>
      <c r="O3" s="4" t="s">
        <v>31</v>
      </c>
      <c r="P3" s="4" t="s">
        <v>32</v>
      </c>
      <c r="Q3" s="4">
        <v>0</v>
      </c>
      <c r="R3" s="6">
        <v>44410</v>
      </c>
      <c r="S3" s="5">
        <v>44497</v>
      </c>
      <c r="T3" s="4" t="s">
        <v>33</v>
      </c>
      <c r="U3" s="4">
        <v>684</v>
      </c>
      <c r="V3" s="4">
        <v>0</v>
      </c>
      <c r="W3" s="4">
        <v>0</v>
      </c>
      <c r="X3" s="4">
        <v>2215591</v>
      </c>
    </row>
    <row r="4" s="4" customFormat="1" spans="1:24">
      <c r="A4" s="4">
        <v>16035219682</v>
      </c>
      <c r="B4" s="4" t="s">
        <v>25</v>
      </c>
      <c r="C4" s="4" t="s">
        <v>26</v>
      </c>
      <c r="D4" s="4" t="s">
        <v>27</v>
      </c>
      <c r="E4" s="4" t="s">
        <v>28</v>
      </c>
      <c r="F4" s="5">
        <v>44492</v>
      </c>
      <c r="G4" s="5">
        <v>44494</v>
      </c>
      <c r="H4" s="4">
        <v>1</v>
      </c>
      <c r="I4" s="4">
        <v>2</v>
      </c>
      <c r="J4" s="4">
        <v>2</v>
      </c>
      <c r="K4" s="4" t="s">
        <v>29</v>
      </c>
      <c r="L4" s="4">
        <v>447</v>
      </c>
      <c r="M4" s="4">
        <v>447</v>
      </c>
      <c r="N4" s="4" t="s">
        <v>35</v>
      </c>
      <c r="O4" s="4" t="s">
        <v>31</v>
      </c>
      <c r="P4" s="4" t="s">
        <v>32</v>
      </c>
      <c r="Q4" s="4">
        <v>0</v>
      </c>
      <c r="R4" s="6">
        <v>44416</v>
      </c>
      <c r="S4" s="5">
        <v>44497</v>
      </c>
      <c r="T4" s="4" t="s">
        <v>33</v>
      </c>
      <c r="U4" s="4">
        <v>447</v>
      </c>
      <c r="V4" s="4">
        <v>0</v>
      </c>
      <c r="W4" s="4">
        <v>0</v>
      </c>
      <c r="X4" s="4">
        <v>2219132</v>
      </c>
    </row>
    <row r="5" s="4" customFormat="1" spans="1:24">
      <c r="A5" s="4">
        <v>16048435073</v>
      </c>
      <c r="B5" s="4" t="s">
        <v>25</v>
      </c>
      <c r="C5" s="4" t="s">
        <v>26</v>
      </c>
      <c r="D5" s="4" t="s">
        <v>36</v>
      </c>
      <c r="E5" s="4" t="s">
        <v>37</v>
      </c>
      <c r="F5" s="5">
        <v>44490</v>
      </c>
      <c r="G5" s="5">
        <v>44494</v>
      </c>
      <c r="H5" s="4">
        <v>1</v>
      </c>
      <c r="I5" s="4">
        <v>4</v>
      </c>
      <c r="J5" s="4">
        <v>4</v>
      </c>
      <c r="K5" s="4" t="s">
        <v>29</v>
      </c>
      <c r="L5" s="4">
        <v>684</v>
      </c>
      <c r="M5" s="4">
        <v>684</v>
      </c>
      <c r="N5" s="4" t="s">
        <v>38</v>
      </c>
      <c r="O5" s="4" t="s">
        <v>31</v>
      </c>
      <c r="P5" s="4" t="s">
        <v>32</v>
      </c>
      <c r="Q5" s="4">
        <v>0</v>
      </c>
      <c r="R5" s="6">
        <v>44419</v>
      </c>
      <c r="S5" s="5">
        <v>44497</v>
      </c>
      <c r="T5" s="4" t="s">
        <v>33</v>
      </c>
      <c r="U5" s="4">
        <v>684</v>
      </c>
      <c r="V5" s="4">
        <v>0</v>
      </c>
      <c r="W5" s="4">
        <v>0</v>
      </c>
      <c r="X5" s="4">
        <v>2220773</v>
      </c>
    </row>
    <row r="6" s="4" customFormat="1" spans="1:25">
      <c r="A6" s="4">
        <v>16231991341</v>
      </c>
      <c r="B6" s="4" t="s">
        <v>25</v>
      </c>
      <c r="C6" s="4" t="s">
        <v>26</v>
      </c>
      <c r="D6" s="4" t="s">
        <v>39</v>
      </c>
      <c r="E6" s="4" t="s">
        <v>40</v>
      </c>
      <c r="F6" s="5">
        <v>44493</v>
      </c>
      <c r="G6" s="5">
        <v>44494</v>
      </c>
      <c r="H6" s="4">
        <v>1</v>
      </c>
      <c r="I6" s="4">
        <v>1</v>
      </c>
      <c r="J6" s="4">
        <v>1</v>
      </c>
      <c r="K6" s="4" t="s">
        <v>29</v>
      </c>
      <c r="L6" s="4">
        <v>71</v>
      </c>
      <c r="M6" s="4">
        <v>71</v>
      </c>
      <c r="N6" s="4" t="s">
        <v>41</v>
      </c>
      <c r="O6" s="4" t="s">
        <v>31</v>
      </c>
      <c r="P6" s="4" t="s">
        <v>32</v>
      </c>
      <c r="Q6" s="4">
        <v>0</v>
      </c>
      <c r="R6" s="6">
        <v>44447</v>
      </c>
      <c r="S6" s="5">
        <v>44497</v>
      </c>
      <c r="T6" s="4" t="s">
        <v>33</v>
      </c>
      <c r="U6" s="4">
        <v>71</v>
      </c>
      <c r="V6" s="4">
        <v>0</v>
      </c>
      <c r="W6" s="4">
        <v>0</v>
      </c>
      <c r="X6" s="4">
        <v>2246919</v>
      </c>
      <c r="Y6" s="4">
        <v>43851991</v>
      </c>
    </row>
    <row r="7" s="4" customFormat="1" spans="1:25">
      <c r="A7" s="4">
        <v>16316923083</v>
      </c>
      <c r="B7" s="4" t="s">
        <v>25</v>
      </c>
      <c r="C7" s="4" t="s">
        <v>26</v>
      </c>
      <c r="D7" s="4" t="s">
        <v>42</v>
      </c>
      <c r="E7" s="4" t="s">
        <v>43</v>
      </c>
      <c r="F7" s="5">
        <v>44491</v>
      </c>
      <c r="G7" s="5">
        <v>44494</v>
      </c>
      <c r="H7" s="4">
        <v>1</v>
      </c>
      <c r="I7" s="4">
        <v>3</v>
      </c>
      <c r="J7" s="4">
        <v>3</v>
      </c>
      <c r="K7" s="4" t="s">
        <v>29</v>
      </c>
      <c r="L7" s="4">
        <v>552</v>
      </c>
      <c r="M7" s="4">
        <v>552</v>
      </c>
      <c r="N7" s="4" t="s">
        <v>44</v>
      </c>
      <c r="O7" s="4" t="s">
        <v>31</v>
      </c>
      <c r="P7" s="4" t="s">
        <v>32</v>
      </c>
      <c r="Q7" s="4">
        <v>0</v>
      </c>
      <c r="R7" s="6">
        <v>44458</v>
      </c>
      <c r="S7" s="5">
        <v>44497</v>
      </c>
      <c r="T7" s="4" t="s">
        <v>33</v>
      </c>
      <c r="U7" s="4">
        <v>552</v>
      </c>
      <c r="V7" s="4">
        <v>0</v>
      </c>
      <c r="W7" s="4">
        <v>0</v>
      </c>
      <c r="X7" s="4">
        <v>2258533</v>
      </c>
      <c r="Y7" s="4">
        <v>526850</v>
      </c>
    </row>
    <row r="8" s="4" customFormat="1" spans="1:25">
      <c r="A8" s="4">
        <v>16320682717</v>
      </c>
      <c r="B8" s="4" t="s">
        <v>25</v>
      </c>
      <c r="C8" s="4" t="s">
        <v>26</v>
      </c>
      <c r="D8" s="4" t="s">
        <v>45</v>
      </c>
      <c r="E8" s="4" t="s">
        <v>46</v>
      </c>
      <c r="F8" s="5">
        <v>44491</v>
      </c>
      <c r="G8" s="5">
        <v>44494</v>
      </c>
      <c r="H8" s="4">
        <v>1</v>
      </c>
      <c r="I8" s="4">
        <v>3</v>
      </c>
      <c r="J8" s="4">
        <v>3</v>
      </c>
      <c r="K8" s="4" t="s">
        <v>29</v>
      </c>
      <c r="L8" s="4">
        <v>279</v>
      </c>
      <c r="M8" s="4">
        <v>279</v>
      </c>
      <c r="N8" s="4" t="s">
        <v>47</v>
      </c>
      <c r="O8" s="4" t="s">
        <v>31</v>
      </c>
      <c r="P8" s="4" t="s">
        <v>32</v>
      </c>
      <c r="Q8" s="4">
        <v>0</v>
      </c>
      <c r="R8" s="6">
        <v>44458</v>
      </c>
      <c r="S8" s="5">
        <v>44497</v>
      </c>
      <c r="T8" s="4" t="s">
        <v>33</v>
      </c>
      <c r="U8" s="4">
        <v>279</v>
      </c>
      <c r="V8" s="4">
        <v>0</v>
      </c>
      <c r="W8" s="4">
        <v>0</v>
      </c>
      <c r="X8" s="4">
        <v>2259022</v>
      </c>
      <c r="Y8" s="4">
        <v>10211657418</v>
      </c>
    </row>
    <row r="9" s="4" customFormat="1" spans="1:26">
      <c r="A9" s="4">
        <v>16407319430</v>
      </c>
      <c r="B9" s="4" t="s">
        <v>25</v>
      </c>
      <c r="C9" s="4" t="s">
        <v>26</v>
      </c>
      <c r="D9" s="4" t="s">
        <v>48</v>
      </c>
      <c r="E9" s="4" t="s">
        <v>49</v>
      </c>
      <c r="F9" s="5">
        <v>44491</v>
      </c>
      <c r="G9" s="5">
        <v>44494</v>
      </c>
      <c r="H9" s="4">
        <v>2</v>
      </c>
      <c r="I9" s="4">
        <v>3</v>
      </c>
      <c r="J9" s="4">
        <v>6</v>
      </c>
      <c r="K9" s="4" t="s">
        <v>29</v>
      </c>
      <c r="L9" s="4">
        <v>160</v>
      </c>
      <c r="M9" s="4">
        <v>160</v>
      </c>
      <c r="N9" s="4" t="s">
        <v>50</v>
      </c>
      <c r="O9" s="4" t="s">
        <v>31</v>
      </c>
      <c r="P9" s="4" t="s">
        <v>32</v>
      </c>
      <c r="Q9" s="4">
        <v>0</v>
      </c>
      <c r="R9" s="6">
        <v>44468</v>
      </c>
      <c r="S9" s="5">
        <v>44497</v>
      </c>
      <c r="T9" s="4" t="s">
        <v>33</v>
      </c>
      <c r="U9" s="4">
        <v>160</v>
      </c>
      <c r="V9" s="4">
        <v>0</v>
      </c>
      <c r="W9" s="4">
        <v>0</v>
      </c>
      <c r="X9" s="4">
        <v>2269061</v>
      </c>
      <c r="Y9" s="4">
        <v>1836509941</v>
      </c>
      <c r="Z9" s="4">
        <v>1836509942</v>
      </c>
    </row>
    <row r="10" s="4" customFormat="1" spans="1:25">
      <c r="A10" s="4">
        <v>16457812507</v>
      </c>
      <c r="B10" s="4" t="s">
        <v>25</v>
      </c>
      <c r="C10" s="4" t="s">
        <v>26</v>
      </c>
      <c r="D10" s="4" t="s">
        <v>51</v>
      </c>
      <c r="E10" s="4" t="s">
        <v>52</v>
      </c>
      <c r="F10" s="5">
        <v>44492</v>
      </c>
      <c r="G10" s="5">
        <v>44494</v>
      </c>
      <c r="H10" s="4">
        <v>1</v>
      </c>
      <c r="I10" s="4">
        <v>2</v>
      </c>
      <c r="J10" s="4">
        <v>2</v>
      </c>
      <c r="K10" s="4" t="s">
        <v>29</v>
      </c>
      <c r="L10" s="4">
        <v>146</v>
      </c>
      <c r="M10" s="4">
        <v>146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44473</v>
      </c>
      <c r="S10" s="5">
        <v>44497</v>
      </c>
      <c r="T10" s="4" t="s">
        <v>33</v>
      </c>
      <c r="U10" s="4">
        <v>146</v>
      </c>
      <c r="V10" s="4">
        <v>0</v>
      </c>
      <c r="W10" s="4">
        <v>0</v>
      </c>
      <c r="X10" s="4">
        <v>2272397</v>
      </c>
      <c r="Y10" s="4">
        <v>48238482</v>
      </c>
    </row>
    <row r="11" s="4" customFormat="1" spans="1:25">
      <c r="A11" s="4">
        <v>16484736447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44493</v>
      </c>
      <c r="G11" s="5">
        <v>44494</v>
      </c>
      <c r="H11" s="4">
        <v>1</v>
      </c>
      <c r="I11" s="4">
        <v>1</v>
      </c>
      <c r="J11" s="4">
        <v>1</v>
      </c>
      <c r="K11" s="4" t="s">
        <v>29</v>
      </c>
      <c r="L11" s="4">
        <v>76</v>
      </c>
      <c r="M11" s="4">
        <v>76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44475</v>
      </c>
      <c r="S11" s="5">
        <v>44497</v>
      </c>
      <c r="T11" s="4" t="s">
        <v>33</v>
      </c>
      <c r="U11" s="4">
        <v>76</v>
      </c>
      <c r="V11" s="4">
        <v>0</v>
      </c>
      <c r="W11" s="4">
        <v>0</v>
      </c>
      <c r="X11" s="4">
        <v>2273748</v>
      </c>
      <c r="Y11" s="4" t="s">
        <v>57</v>
      </c>
    </row>
    <row r="12" s="4" customFormat="1" spans="1:25">
      <c r="A12" s="4">
        <v>16498627641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44493</v>
      </c>
      <c r="G12" s="5">
        <v>44494</v>
      </c>
      <c r="H12" s="4">
        <v>1</v>
      </c>
      <c r="I12" s="4">
        <v>1</v>
      </c>
      <c r="J12" s="4">
        <v>1</v>
      </c>
      <c r="K12" s="4" t="s">
        <v>29</v>
      </c>
      <c r="L12" s="4">
        <v>174</v>
      </c>
      <c r="M12" s="4">
        <v>174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44478</v>
      </c>
      <c r="S12" s="5">
        <v>44497</v>
      </c>
      <c r="T12" s="4" t="s">
        <v>33</v>
      </c>
      <c r="U12" s="4">
        <v>174</v>
      </c>
      <c r="V12" s="4">
        <v>0</v>
      </c>
      <c r="W12" s="4">
        <v>0</v>
      </c>
      <c r="X12" s="4">
        <v>2274690</v>
      </c>
      <c r="Y12" s="4" t="s">
        <v>61</v>
      </c>
    </row>
    <row r="13" s="4" customFormat="1" spans="1:25">
      <c r="A13" s="4">
        <v>16502366909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44491</v>
      </c>
      <c r="G13" s="5">
        <v>44494</v>
      </c>
      <c r="H13" s="4">
        <v>1</v>
      </c>
      <c r="I13" s="4">
        <v>3</v>
      </c>
      <c r="J13" s="4">
        <v>3</v>
      </c>
      <c r="K13" s="4" t="s">
        <v>29</v>
      </c>
      <c r="L13" s="4">
        <v>534</v>
      </c>
      <c r="M13" s="4">
        <v>534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44478</v>
      </c>
      <c r="S13" s="5">
        <v>44497</v>
      </c>
      <c r="T13" s="4" t="s">
        <v>33</v>
      </c>
      <c r="U13" s="4">
        <v>534</v>
      </c>
      <c r="V13" s="4">
        <v>0</v>
      </c>
      <c r="W13" s="4">
        <v>0</v>
      </c>
      <c r="X13" s="4"/>
      <c r="Y13" s="4">
        <v>76150176</v>
      </c>
    </row>
    <row r="14" s="4" customFormat="1" spans="1:25">
      <c r="A14" s="4">
        <v>16561375746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44493</v>
      </c>
      <c r="G14" s="5">
        <v>44494</v>
      </c>
      <c r="H14" s="4">
        <v>1</v>
      </c>
      <c r="I14" s="4">
        <v>1</v>
      </c>
      <c r="J14" s="4">
        <v>1</v>
      </c>
      <c r="K14" s="4" t="s">
        <v>29</v>
      </c>
      <c r="L14" s="4">
        <v>126</v>
      </c>
      <c r="M14" s="4">
        <v>126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44485</v>
      </c>
      <c r="S14" s="5">
        <v>44497</v>
      </c>
      <c r="T14" s="4" t="s">
        <v>33</v>
      </c>
      <c r="U14" s="4">
        <v>126</v>
      </c>
      <c r="V14" s="4">
        <v>0</v>
      </c>
      <c r="W14" s="4">
        <v>0</v>
      </c>
      <c r="X14" s="4">
        <v>2278280</v>
      </c>
      <c r="Y14" s="4">
        <v>83923004</v>
      </c>
    </row>
    <row r="15" s="4" customFormat="1" spans="1:24">
      <c r="A15" s="4">
        <v>16561517940</v>
      </c>
      <c r="B15" s="4" t="s">
        <v>25</v>
      </c>
      <c r="C15" s="4" t="s">
        <v>26</v>
      </c>
      <c r="D15" s="4" t="s">
        <v>68</v>
      </c>
      <c r="E15" s="4" t="s">
        <v>69</v>
      </c>
      <c r="F15" s="5">
        <v>44493</v>
      </c>
      <c r="G15" s="5">
        <v>44494</v>
      </c>
      <c r="H15" s="4">
        <v>1</v>
      </c>
      <c r="I15" s="4">
        <v>1</v>
      </c>
      <c r="J15" s="4">
        <v>1</v>
      </c>
      <c r="K15" s="4" t="s">
        <v>29</v>
      </c>
      <c r="L15" s="4">
        <v>115</v>
      </c>
      <c r="M15" s="4">
        <v>115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44485</v>
      </c>
      <c r="S15" s="5">
        <v>44497</v>
      </c>
      <c r="T15" s="4" t="s">
        <v>33</v>
      </c>
      <c r="U15" s="4">
        <v>115</v>
      </c>
      <c r="V15" s="4">
        <v>0</v>
      </c>
      <c r="W15" s="4">
        <v>0</v>
      </c>
      <c r="X15" s="4">
        <v>2278317</v>
      </c>
    </row>
    <row r="16" s="4" customFormat="1" spans="1:24">
      <c r="A16" s="4">
        <v>16561550001</v>
      </c>
      <c r="B16" s="4" t="s">
        <v>25</v>
      </c>
      <c r="C16" s="4" t="s">
        <v>26</v>
      </c>
      <c r="D16" s="4" t="s">
        <v>71</v>
      </c>
      <c r="E16" s="4" t="s">
        <v>72</v>
      </c>
      <c r="F16" s="5">
        <v>44491</v>
      </c>
      <c r="G16" s="5">
        <v>44494</v>
      </c>
      <c r="H16" s="4">
        <v>1</v>
      </c>
      <c r="I16" s="4">
        <v>3</v>
      </c>
      <c r="J16" s="4">
        <v>3</v>
      </c>
      <c r="K16" s="4" t="s">
        <v>29</v>
      </c>
      <c r="L16" s="4">
        <v>279</v>
      </c>
      <c r="M16" s="4">
        <v>279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44485</v>
      </c>
      <c r="S16" s="5">
        <v>44497</v>
      </c>
      <c r="T16" s="4" t="s">
        <v>33</v>
      </c>
      <c r="U16" s="4">
        <v>279</v>
      </c>
      <c r="V16" s="4">
        <v>0</v>
      </c>
      <c r="W16" s="4">
        <v>0</v>
      </c>
      <c r="X16" s="4">
        <v>2278333</v>
      </c>
    </row>
    <row r="17" s="4" customFormat="1" spans="1:25">
      <c r="A17" s="4">
        <v>16571226209</v>
      </c>
      <c r="B17" s="4" t="s">
        <v>25</v>
      </c>
      <c r="C17" s="4" t="s">
        <v>26</v>
      </c>
      <c r="D17" s="4" t="s">
        <v>74</v>
      </c>
      <c r="E17" s="4" t="s">
        <v>75</v>
      </c>
      <c r="F17" s="5">
        <v>44493</v>
      </c>
      <c r="G17" s="5">
        <v>44494</v>
      </c>
      <c r="H17" s="4">
        <v>1</v>
      </c>
      <c r="I17" s="4">
        <v>1</v>
      </c>
      <c r="J17" s="4">
        <v>1</v>
      </c>
      <c r="K17" s="4" t="s">
        <v>29</v>
      </c>
      <c r="L17" s="4">
        <v>236</v>
      </c>
      <c r="M17" s="4">
        <v>236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44485</v>
      </c>
      <c r="S17" s="5">
        <v>44497</v>
      </c>
      <c r="T17" s="4" t="s">
        <v>33</v>
      </c>
      <c r="U17" s="4">
        <v>236</v>
      </c>
      <c r="V17" s="4">
        <v>0</v>
      </c>
      <c r="W17" s="4">
        <v>0</v>
      </c>
      <c r="X17" s="4"/>
      <c r="Y17" s="4">
        <v>84418105</v>
      </c>
    </row>
    <row r="18" s="4" customFormat="1" spans="1:25">
      <c r="A18" s="4">
        <v>16575818701</v>
      </c>
      <c r="B18" s="4" t="s">
        <v>25</v>
      </c>
      <c r="C18" s="4" t="s">
        <v>26</v>
      </c>
      <c r="D18" s="4" t="s">
        <v>77</v>
      </c>
      <c r="E18" s="4" t="s">
        <v>78</v>
      </c>
      <c r="F18" s="5">
        <v>44493</v>
      </c>
      <c r="G18" s="5">
        <v>44494</v>
      </c>
      <c r="H18" s="4">
        <v>1</v>
      </c>
      <c r="I18" s="4">
        <v>1</v>
      </c>
      <c r="J18" s="4">
        <v>1</v>
      </c>
      <c r="K18" s="4" t="s">
        <v>29</v>
      </c>
      <c r="L18" s="4">
        <v>81</v>
      </c>
      <c r="M18" s="4">
        <v>81</v>
      </c>
      <c r="N18" s="4" t="s">
        <v>79</v>
      </c>
      <c r="O18" s="4" t="s">
        <v>31</v>
      </c>
      <c r="P18" s="4" t="s">
        <v>32</v>
      </c>
      <c r="Q18" s="4">
        <v>0</v>
      </c>
      <c r="R18" s="6">
        <v>44486</v>
      </c>
      <c r="S18" s="5">
        <v>44497</v>
      </c>
      <c r="T18" s="4" t="s">
        <v>33</v>
      </c>
      <c r="U18" s="4">
        <v>81</v>
      </c>
      <c r="V18" s="4">
        <v>0</v>
      </c>
      <c r="W18" s="4">
        <v>0</v>
      </c>
      <c r="X18" s="4"/>
      <c r="Y18" s="4">
        <v>84999170</v>
      </c>
    </row>
    <row r="19" s="4" customFormat="1" spans="1:25">
      <c r="A19" s="4">
        <v>16583861893</v>
      </c>
      <c r="B19" s="4" t="s">
        <v>25</v>
      </c>
      <c r="C19" s="4" t="s">
        <v>26</v>
      </c>
      <c r="D19" s="4" t="s">
        <v>80</v>
      </c>
      <c r="E19" s="4" t="s">
        <v>81</v>
      </c>
      <c r="F19" s="5">
        <v>44493</v>
      </c>
      <c r="G19" s="5">
        <v>44494</v>
      </c>
      <c r="H19" s="4">
        <v>1</v>
      </c>
      <c r="I19" s="4">
        <v>1</v>
      </c>
      <c r="J19" s="4">
        <v>1</v>
      </c>
      <c r="K19" s="4" t="s">
        <v>29</v>
      </c>
      <c r="L19" s="4">
        <v>182</v>
      </c>
      <c r="M19" s="4">
        <v>182</v>
      </c>
      <c r="N19" s="4" t="s">
        <v>82</v>
      </c>
      <c r="O19" s="4" t="s">
        <v>31</v>
      </c>
      <c r="P19" s="4" t="s">
        <v>32</v>
      </c>
      <c r="Q19" s="4">
        <v>0</v>
      </c>
      <c r="R19" s="6">
        <v>44486</v>
      </c>
      <c r="S19" s="5">
        <v>44497</v>
      </c>
      <c r="T19" s="4" t="s">
        <v>33</v>
      </c>
      <c r="U19" s="4">
        <v>182</v>
      </c>
      <c r="V19" s="4">
        <v>0</v>
      </c>
      <c r="W19" s="4">
        <v>0</v>
      </c>
      <c r="X19" s="4">
        <v>2279349</v>
      </c>
      <c r="Y19" s="4">
        <v>5157596</v>
      </c>
    </row>
    <row r="20" s="4" customFormat="1" spans="1:25">
      <c r="A20" s="4">
        <v>16584174866</v>
      </c>
      <c r="B20" s="4" t="s">
        <v>25</v>
      </c>
      <c r="C20" s="4" t="s">
        <v>26</v>
      </c>
      <c r="D20" s="4" t="s">
        <v>83</v>
      </c>
      <c r="E20" s="4" t="s">
        <v>43</v>
      </c>
      <c r="F20" s="5">
        <v>44491</v>
      </c>
      <c r="G20" s="5">
        <v>44494</v>
      </c>
      <c r="H20" s="4">
        <v>1</v>
      </c>
      <c r="I20" s="4">
        <v>3</v>
      </c>
      <c r="J20" s="4">
        <v>3</v>
      </c>
      <c r="K20" s="4" t="s">
        <v>29</v>
      </c>
      <c r="L20" s="4">
        <v>217</v>
      </c>
      <c r="M20" s="4">
        <v>217</v>
      </c>
      <c r="N20" s="4" t="s">
        <v>84</v>
      </c>
      <c r="O20" s="4" t="s">
        <v>31</v>
      </c>
      <c r="P20" s="4" t="s">
        <v>32</v>
      </c>
      <c r="Q20" s="4">
        <v>0</v>
      </c>
      <c r="R20" s="6">
        <v>44487</v>
      </c>
      <c r="S20" s="5">
        <v>44497</v>
      </c>
      <c r="T20" s="4" t="s">
        <v>33</v>
      </c>
      <c r="U20" s="4">
        <v>217</v>
      </c>
      <c r="V20" s="4">
        <v>0</v>
      </c>
      <c r="W20" s="4">
        <v>0</v>
      </c>
      <c r="X20" s="4">
        <v>2279403</v>
      </c>
      <c r="Y20" s="4">
        <v>125931316</v>
      </c>
    </row>
    <row r="21" s="4" customFormat="1" spans="1:24">
      <c r="A21" s="4">
        <v>16585022510</v>
      </c>
      <c r="B21" s="4" t="s">
        <v>25</v>
      </c>
      <c r="C21" s="4" t="s">
        <v>26</v>
      </c>
      <c r="D21" s="4" t="s">
        <v>85</v>
      </c>
      <c r="E21" s="4" t="s">
        <v>86</v>
      </c>
      <c r="F21" s="5">
        <v>44493</v>
      </c>
      <c r="G21" s="5">
        <v>44494</v>
      </c>
      <c r="H21" s="4">
        <v>1</v>
      </c>
      <c r="I21" s="4">
        <v>1</v>
      </c>
      <c r="J21" s="4">
        <v>1</v>
      </c>
      <c r="K21" s="4" t="s">
        <v>29</v>
      </c>
      <c r="L21" s="4">
        <v>126</v>
      </c>
      <c r="M21" s="4">
        <v>126</v>
      </c>
      <c r="N21" s="4" t="s">
        <v>87</v>
      </c>
      <c r="O21" s="4" t="s">
        <v>31</v>
      </c>
      <c r="P21" s="4" t="s">
        <v>32</v>
      </c>
      <c r="Q21" s="4">
        <v>0</v>
      </c>
      <c r="R21" s="6">
        <v>44487</v>
      </c>
      <c r="S21" s="5">
        <v>44497</v>
      </c>
      <c r="T21" s="4" t="s">
        <v>33</v>
      </c>
      <c r="U21" s="4">
        <v>126</v>
      </c>
      <c r="V21" s="4">
        <v>0</v>
      </c>
      <c r="W21" s="4">
        <v>0</v>
      </c>
      <c r="X21" s="4">
        <v>2279537</v>
      </c>
    </row>
    <row r="22" s="4" customFormat="1" spans="1:25">
      <c r="A22" s="4">
        <v>16590634584</v>
      </c>
      <c r="B22" s="4" t="s">
        <v>25</v>
      </c>
      <c r="C22" s="4" t="s">
        <v>26</v>
      </c>
      <c r="D22" s="4" t="s">
        <v>88</v>
      </c>
      <c r="E22" s="4" t="s">
        <v>89</v>
      </c>
      <c r="F22" s="5">
        <v>44493</v>
      </c>
      <c r="G22" s="5">
        <v>44494</v>
      </c>
      <c r="H22" s="4">
        <v>1</v>
      </c>
      <c r="I22" s="4">
        <v>1</v>
      </c>
      <c r="J22" s="4">
        <v>1</v>
      </c>
      <c r="K22" s="4" t="s">
        <v>29</v>
      </c>
      <c r="L22" s="4">
        <v>84</v>
      </c>
      <c r="M22" s="4">
        <v>84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44487</v>
      </c>
      <c r="S22" s="5">
        <v>44497</v>
      </c>
      <c r="T22" s="4" t="s">
        <v>33</v>
      </c>
      <c r="U22" s="4">
        <v>84</v>
      </c>
      <c r="V22" s="4">
        <v>0</v>
      </c>
      <c r="W22" s="4">
        <v>0</v>
      </c>
      <c r="X22" s="4">
        <v>2279734</v>
      </c>
      <c r="Y22" s="4">
        <v>103829</v>
      </c>
    </row>
    <row r="23" s="4" customFormat="1" spans="1:24">
      <c r="A23" s="4">
        <v>16594160660</v>
      </c>
      <c r="B23" s="4" t="s">
        <v>25</v>
      </c>
      <c r="C23" s="4" t="s">
        <v>26</v>
      </c>
      <c r="D23" s="4" t="s">
        <v>91</v>
      </c>
      <c r="E23" s="4" t="s">
        <v>92</v>
      </c>
      <c r="F23" s="5">
        <v>44493</v>
      </c>
      <c r="G23" s="5">
        <v>44494</v>
      </c>
      <c r="H23" s="4">
        <v>1</v>
      </c>
      <c r="I23" s="4">
        <v>1</v>
      </c>
      <c r="J23" s="4">
        <v>1</v>
      </c>
      <c r="K23" s="4" t="s">
        <v>29</v>
      </c>
      <c r="L23" s="4">
        <v>40</v>
      </c>
      <c r="M23" s="4">
        <v>40</v>
      </c>
      <c r="N23" s="4" t="s">
        <v>93</v>
      </c>
      <c r="O23" s="4" t="s">
        <v>31</v>
      </c>
      <c r="P23" s="4" t="s">
        <v>32</v>
      </c>
      <c r="Q23" s="4">
        <v>0</v>
      </c>
      <c r="R23" s="6">
        <v>44488</v>
      </c>
      <c r="S23" s="5">
        <v>44497</v>
      </c>
      <c r="T23" s="4" t="s">
        <v>33</v>
      </c>
      <c r="U23" s="4">
        <v>40</v>
      </c>
      <c r="V23" s="4">
        <v>0</v>
      </c>
      <c r="W23" s="4">
        <v>0</v>
      </c>
      <c r="X23" s="4">
        <v>2280072</v>
      </c>
    </row>
    <row r="24" s="4" customFormat="1" spans="1:25">
      <c r="A24" s="4">
        <v>16598690883</v>
      </c>
      <c r="B24" s="4" t="s">
        <v>25</v>
      </c>
      <c r="C24" s="4" t="s">
        <v>26</v>
      </c>
      <c r="D24" s="4" t="s">
        <v>94</v>
      </c>
      <c r="E24" s="4" t="s">
        <v>55</v>
      </c>
      <c r="F24" s="5">
        <v>44493</v>
      </c>
      <c r="G24" s="5">
        <v>44494</v>
      </c>
      <c r="H24" s="4">
        <v>1</v>
      </c>
      <c r="I24" s="4">
        <v>1</v>
      </c>
      <c r="J24" s="4">
        <v>1</v>
      </c>
      <c r="K24" s="4" t="s">
        <v>29</v>
      </c>
      <c r="L24" s="4">
        <v>123</v>
      </c>
      <c r="M24" s="4">
        <v>123</v>
      </c>
      <c r="N24" s="4" t="s">
        <v>95</v>
      </c>
      <c r="O24" s="4" t="s">
        <v>31</v>
      </c>
      <c r="P24" s="4" t="s">
        <v>32</v>
      </c>
      <c r="Q24" s="4">
        <v>0</v>
      </c>
      <c r="R24" s="6">
        <v>44488</v>
      </c>
      <c r="S24" s="5">
        <v>44497</v>
      </c>
      <c r="T24" s="4" t="s">
        <v>33</v>
      </c>
      <c r="U24" s="4">
        <v>123</v>
      </c>
      <c r="V24" s="4">
        <v>0</v>
      </c>
      <c r="W24" s="4">
        <v>0</v>
      </c>
      <c r="X24" s="4">
        <v>2280172</v>
      </c>
      <c r="Y24" s="4">
        <v>344099</v>
      </c>
    </row>
    <row r="25" s="4" customFormat="1" spans="1:25">
      <c r="A25" s="4">
        <v>16601080640</v>
      </c>
      <c r="B25" s="4" t="s">
        <v>25</v>
      </c>
      <c r="C25" s="4" t="s">
        <v>26</v>
      </c>
      <c r="D25" s="4" t="s">
        <v>96</v>
      </c>
      <c r="E25" s="4" t="s">
        <v>49</v>
      </c>
      <c r="F25" s="5">
        <v>44493</v>
      </c>
      <c r="G25" s="5">
        <v>44494</v>
      </c>
      <c r="H25" s="4">
        <v>1</v>
      </c>
      <c r="I25" s="4">
        <v>1</v>
      </c>
      <c r="J25" s="4">
        <v>1</v>
      </c>
      <c r="K25" s="4" t="s">
        <v>29</v>
      </c>
      <c r="L25" s="4">
        <v>55</v>
      </c>
      <c r="M25" s="4">
        <v>55</v>
      </c>
      <c r="N25" s="4" t="s">
        <v>97</v>
      </c>
      <c r="O25" s="4" t="s">
        <v>31</v>
      </c>
      <c r="P25" s="4" t="s">
        <v>32</v>
      </c>
      <c r="Q25" s="4">
        <v>0</v>
      </c>
      <c r="R25" s="6">
        <v>44488</v>
      </c>
      <c r="S25" s="5">
        <v>44497</v>
      </c>
      <c r="T25" s="4" t="s">
        <v>33</v>
      </c>
      <c r="U25" s="4">
        <v>55</v>
      </c>
      <c r="V25" s="4">
        <v>0</v>
      </c>
      <c r="W25" s="4">
        <v>0</v>
      </c>
      <c r="X25" s="4">
        <v>2280307</v>
      </c>
      <c r="Y25" s="4">
        <v>16303707</v>
      </c>
    </row>
    <row r="26" s="4" customFormat="1" spans="1:24">
      <c r="A26" s="4">
        <v>16601359293</v>
      </c>
      <c r="B26" s="4" t="s">
        <v>25</v>
      </c>
      <c r="C26" s="4" t="s">
        <v>26</v>
      </c>
      <c r="D26" s="4" t="s">
        <v>98</v>
      </c>
      <c r="E26" s="4" t="s">
        <v>99</v>
      </c>
      <c r="F26" s="5">
        <v>44493</v>
      </c>
      <c r="G26" s="5">
        <v>44494</v>
      </c>
      <c r="H26" s="4">
        <v>1</v>
      </c>
      <c r="I26" s="4">
        <v>1</v>
      </c>
      <c r="J26" s="4">
        <v>1</v>
      </c>
      <c r="K26" s="4" t="s">
        <v>29</v>
      </c>
      <c r="L26" s="4">
        <v>42</v>
      </c>
      <c r="M26" s="4">
        <v>42</v>
      </c>
      <c r="N26" s="4" t="s">
        <v>100</v>
      </c>
      <c r="O26" s="4" t="s">
        <v>31</v>
      </c>
      <c r="P26" s="4" t="s">
        <v>32</v>
      </c>
      <c r="Q26" s="4">
        <v>0</v>
      </c>
      <c r="R26" s="6">
        <v>44488</v>
      </c>
      <c r="S26" s="5">
        <v>44497</v>
      </c>
      <c r="T26" s="4" t="s">
        <v>33</v>
      </c>
      <c r="U26" s="4">
        <v>42</v>
      </c>
      <c r="V26" s="4">
        <v>0</v>
      </c>
      <c r="W26" s="4">
        <v>0</v>
      </c>
      <c r="X26" s="4">
        <v>2280333</v>
      </c>
    </row>
    <row r="27" s="4" customFormat="1" spans="1:25">
      <c r="A27" s="4">
        <v>16602176683</v>
      </c>
      <c r="B27" s="4" t="s">
        <v>25</v>
      </c>
      <c r="C27" s="4" t="s">
        <v>26</v>
      </c>
      <c r="D27" s="4" t="s">
        <v>101</v>
      </c>
      <c r="E27" s="4" t="s">
        <v>102</v>
      </c>
      <c r="F27" s="5">
        <v>44493</v>
      </c>
      <c r="G27" s="5">
        <v>44494</v>
      </c>
      <c r="H27" s="4">
        <v>1</v>
      </c>
      <c r="I27" s="4">
        <v>1</v>
      </c>
      <c r="J27" s="4">
        <v>1</v>
      </c>
      <c r="K27" s="4" t="s">
        <v>29</v>
      </c>
      <c r="L27" s="4">
        <v>85</v>
      </c>
      <c r="M27" s="4">
        <v>85</v>
      </c>
      <c r="N27" s="4" t="s">
        <v>103</v>
      </c>
      <c r="O27" s="4" t="s">
        <v>31</v>
      </c>
      <c r="P27" s="4" t="s">
        <v>32</v>
      </c>
      <c r="Q27" s="4">
        <v>0</v>
      </c>
      <c r="R27" s="6">
        <v>44489</v>
      </c>
      <c r="S27" s="5">
        <v>44497</v>
      </c>
      <c r="T27" s="4" t="s">
        <v>33</v>
      </c>
      <c r="U27" s="4">
        <v>85</v>
      </c>
      <c r="V27" s="4">
        <v>0</v>
      </c>
      <c r="W27" s="4">
        <v>0</v>
      </c>
      <c r="X27" s="4">
        <v>2280428</v>
      </c>
      <c r="Y27" s="4">
        <v>24670140</v>
      </c>
    </row>
    <row r="28" s="4" customFormat="1" spans="1:25">
      <c r="A28" s="4">
        <v>16602236642</v>
      </c>
      <c r="B28" s="4" t="s">
        <v>25</v>
      </c>
      <c r="C28" s="4" t="s">
        <v>26</v>
      </c>
      <c r="D28" s="4" t="s">
        <v>74</v>
      </c>
      <c r="E28" s="4" t="s">
        <v>75</v>
      </c>
      <c r="F28" s="5">
        <v>44493</v>
      </c>
      <c r="G28" s="5">
        <v>44494</v>
      </c>
      <c r="H28" s="4">
        <v>1</v>
      </c>
      <c r="I28" s="4">
        <v>1</v>
      </c>
      <c r="J28" s="4">
        <v>1</v>
      </c>
      <c r="K28" s="4" t="s">
        <v>29</v>
      </c>
      <c r="L28" s="4">
        <v>237</v>
      </c>
      <c r="M28" s="4">
        <v>237</v>
      </c>
      <c r="N28" s="4" t="s">
        <v>104</v>
      </c>
      <c r="O28" s="4" t="s">
        <v>31</v>
      </c>
      <c r="P28" s="4" t="s">
        <v>32</v>
      </c>
      <c r="Q28" s="4">
        <v>0</v>
      </c>
      <c r="R28" s="6">
        <v>44489</v>
      </c>
      <c r="S28" s="5">
        <v>44497</v>
      </c>
      <c r="T28" s="4" t="s">
        <v>33</v>
      </c>
      <c r="U28" s="4">
        <v>237</v>
      </c>
      <c r="V28" s="4">
        <v>0</v>
      </c>
      <c r="W28" s="4">
        <v>0</v>
      </c>
      <c r="X28" s="4">
        <v>2280444</v>
      </c>
      <c r="Y28" s="4">
        <v>87223941</v>
      </c>
    </row>
    <row r="29" s="4" customFormat="1" spans="1:25">
      <c r="A29" s="4">
        <v>16612767151</v>
      </c>
      <c r="B29" s="4" t="s">
        <v>25</v>
      </c>
      <c r="C29" s="4" t="s">
        <v>26</v>
      </c>
      <c r="D29" s="4" t="s">
        <v>105</v>
      </c>
      <c r="E29" s="4" t="s">
        <v>106</v>
      </c>
      <c r="F29" s="5">
        <v>44493</v>
      </c>
      <c r="G29" s="5">
        <v>44494</v>
      </c>
      <c r="H29" s="4">
        <v>1</v>
      </c>
      <c r="I29" s="4">
        <v>1</v>
      </c>
      <c r="J29" s="4">
        <v>1</v>
      </c>
      <c r="K29" s="4" t="s">
        <v>29</v>
      </c>
      <c r="L29" s="4">
        <v>125</v>
      </c>
      <c r="M29" s="4">
        <v>125</v>
      </c>
      <c r="N29" s="4" t="s">
        <v>107</v>
      </c>
      <c r="O29" s="4" t="s">
        <v>31</v>
      </c>
      <c r="P29" s="4" t="s">
        <v>32</v>
      </c>
      <c r="Q29" s="4">
        <v>0</v>
      </c>
      <c r="R29" s="6">
        <v>44490</v>
      </c>
      <c r="S29" s="5">
        <v>44497</v>
      </c>
      <c r="T29" s="4" t="s">
        <v>33</v>
      </c>
      <c r="U29" s="4">
        <v>125</v>
      </c>
      <c r="V29" s="4">
        <v>0</v>
      </c>
      <c r="W29" s="4">
        <v>0</v>
      </c>
      <c r="X29" s="4">
        <v>2281012</v>
      </c>
      <c r="Y29" s="4">
        <v>61158252</v>
      </c>
    </row>
    <row r="30" s="4" customFormat="1" spans="1:26">
      <c r="A30" s="4">
        <v>16612875635</v>
      </c>
      <c r="B30" s="4" t="s">
        <v>25</v>
      </c>
      <c r="C30" s="4" t="s">
        <v>26</v>
      </c>
      <c r="D30" s="4" t="s">
        <v>108</v>
      </c>
      <c r="E30" s="4" t="s">
        <v>109</v>
      </c>
      <c r="F30" s="5">
        <v>44490</v>
      </c>
      <c r="G30" s="5">
        <v>44494</v>
      </c>
      <c r="H30" s="4">
        <v>2</v>
      </c>
      <c r="I30" s="4">
        <v>4</v>
      </c>
      <c r="J30" s="4">
        <v>8</v>
      </c>
      <c r="K30" s="4" t="s">
        <v>29</v>
      </c>
      <c r="L30" s="4">
        <v>444</v>
      </c>
      <c r="M30" s="4">
        <v>444</v>
      </c>
      <c r="N30" s="4" t="s">
        <v>110</v>
      </c>
      <c r="O30" s="4" t="s">
        <v>31</v>
      </c>
      <c r="P30" s="4" t="s">
        <v>32</v>
      </c>
      <c r="Q30" s="4">
        <v>0</v>
      </c>
      <c r="R30" s="6">
        <v>44490</v>
      </c>
      <c r="S30" s="5">
        <v>44497</v>
      </c>
      <c r="T30" s="4" t="s">
        <v>33</v>
      </c>
      <c r="U30" s="4">
        <v>444</v>
      </c>
      <c r="V30" s="4">
        <v>0</v>
      </c>
      <c r="W30" s="4">
        <v>0</v>
      </c>
      <c r="X30" s="4">
        <v>2281054</v>
      </c>
      <c r="Y30" s="4">
        <v>1543555</v>
      </c>
      <c r="Z30" s="4">
        <v>1543556</v>
      </c>
    </row>
    <row r="31" s="4" customFormat="1" spans="1:25">
      <c r="A31" s="4">
        <v>16623007196</v>
      </c>
      <c r="B31" s="4" t="s">
        <v>25</v>
      </c>
      <c r="C31" s="4" t="s">
        <v>26</v>
      </c>
      <c r="D31" s="4" t="s">
        <v>111</v>
      </c>
      <c r="E31" s="4" t="s">
        <v>112</v>
      </c>
      <c r="F31" s="5">
        <v>44492</v>
      </c>
      <c r="G31" s="5">
        <v>44494</v>
      </c>
      <c r="H31" s="4">
        <v>1</v>
      </c>
      <c r="I31" s="4">
        <v>2</v>
      </c>
      <c r="J31" s="4">
        <v>2</v>
      </c>
      <c r="K31" s="4" t="s">
        <v>29</v>
      </c>
      <c r="L31" s="4">
        <v>584</v>
      </c>
      <c r="M31" s="4">
        <v>584</v>
      </c>
      <c r="N31" s="4" t="s">
        <v>113</v>
      </c>
      <c r="O31" s="4" t="s">
        <v>31</v>
      </c>
      <c r="P31" s="4" t="s">
        <v>32</v>
      </c>
      <c r="Q31" s="4">
        <v>0</v>
      </c>
      <c r="R31" s="6">
        <v>44490</v>
      </c>
      <c r="S31" s="5">
        <v>44497</v>
      </c>
      <c r="T31" s="4" t="s">
        <v>33</v>
      </c>
      <c r="U31" s="4">
        <v>584</v>
      </c>
      <c r="V31" s="4">
        <v>0</v>
      </c>
      <c r="W31" s="4">
        <v>0</v>
      </c>
      <c r="X31" s="4">
        <v>2281301</v>
      </c>
      <c r="Y31" s="4">
        <v>244228</v>
      </c>
    </row>
    <row r="32" s="4" customFormat="1" spans="1:25">
      <c r="A32" s="4">
        <v>16624386386</v>
      </c>
      <c r="B32" s="4" t="s">
        <v>25</v>
      </c>
      <c r="C32" s="4" t="s">
        <v>26</v>
      </c>
      <c r="D32" s="4" t="s">
        <v>114</v>
      </c>
      <c r="E32" s="4" t="s">
        <v>115</v>
      </c>
      <c r="F32" s="5">
        <v>44493</v>
      </c>
      <c r="G32" s="5">
        <v>44494</v>
      </c>
      <c r="H32" s="4">
        <v>1</v>
      </c>
      <c r="I32" s="4">
        <v>1</v>
      </c>
      <c r="J32" s="4">
        <v>1</v>
      </c>
      <c r="K32" s="4" t="s">
        <v>29</v>
      </c>
      <c r="L32" s="4">
        <v>118</v>
      </c>
      <c r="M32" s="4">
        <v>118</v>
      </c>
      <c r="N32" s="4" t="s">
        <v>116</v>
      </c>
      <c r="O32" s="4" t="s">
        <v>31</v>
      </c>
      <c r="P32" s="4" t="s">
        <v>32</v>
      </c>
      <c r="Q32" s="4">
        <v>0</v>
      </c>
      <c r="R32" s="6">
        <v>44491</v>
      </c>
      <c r="S32" s="5">
        <v>44497</v>
      </c>
      <c r="T32" s="4" t="s">
        <v>33</v>
      </c>
      <c r="U32" s="4">
        <v>118</v>
      </c>
      <c r="V32" s="4">
        <v>0</v>
      </c>
      <c r="W32" s="4">
        <v>0</v>
      </c>
      <c r="X32" s="4">
        <v>2281428</v>
      </c>
      <c r="Y32" s="4">
        <v>89145869</v>
      </c>
    </row>
    <row r="33" s="4" customFormat="1" spans="1:25">
      <c r="A33" s="4">
        <v>16624552577</v>
      </c>
      <c r="B33" s="4" t="s">
        <v>25</v>
      </c>
      <c r="C33" s="4" t="s">
        <v>26</v>
      </c>
      <c r="D33" s="4" t="s">
        <v>117</v>
      </c>
      <c r="E33" s="4" t="s">
        <v>118</v>
      </c>
      <c r="F33" s="5">
        <v>44493</v>
      </c>
      <c r="G33" s="5">
        <v>44494</v>
      </c>
      <c r="H33" s="4">
        <v>1</v>
      </c>
      <c r="I33" s="4">
        <v>1</v>
      </c>
      <c r="J33" s="4">
        <v>1</v>
      </c>
      <c r="K33" s="4" t="s">
        <v>29</v>
      </c>
      <c r="L33" s="4">
        <v>86</v>
      </c>
      <c r="M33" s="4">
        <v>86</v>
      </c>
      <c r="N33" s="4" t="s">
        <v>119</v>
      </c>
      <c r="O33" s="4" t="s">
        <v>31</v>
      </c>
      <c r="P33" s="4" t="s">
        <v>32</v>
      </c>
      <c r="Q33" s="4">
        <v>0</v>
      </c>
      <c r="R33" s="6">
        <v>44491</v>
      </c>
      <c r="S33" s="5">
        <v>44497</v>
      </c>
      <c r="T33" s="4" t="s">
        <v>33</v>
      </c>
      <c r="U33" s="4">
        <v>86</v>
      </c>
      <c r="V33" s="4">
        <v>0</v>
      </c>
      <c r="W33" s="4">
        <v>0</v>
      </c>
      <c r="X33" s="4">
        <v>2281465</v>
      </c>
      <c r="Y33" s="4" t="s">
        <v>120</v>
      </c>
    </row>
    <row r="34" s="4" customFormat="1" spans="1:25">
      <c r="A34" s="4">
        <v>16633087628</v>
      </c>
      <c r="B34" s="4" t="s">
        <v>25</v>
      </c>
      <c r="C34" s="4" t="s">
        <v>26</v>
      </c>
      <c r="D34" s="4" t="s">
        <v>121</v>
      </c>
      <c r="E34" s="4" t="s">
        <v>122</v>
      </c>
      <c r="F34" s="5">
        <v>44491</v>
      </c>
      <c r="G34" s="5">
        <v>44494</v>
      </c>
      <c r="H34" s="4">
        <v>1</v>
      </c>
      <c r="I34" s="4">
        <v>3</v>
      </c>
      <c r="J34" s="4">
        <v>3</v>
      </c>
      <c r="K34" s="4" t="s">
        <v>29</v>
      </c>
      <c r="L34" s="4">
        <v>1954</v>
      </c>
      <c r="M34" s="4">
        <v>1954</v>
      </c>
      <c r="N34" s="4" t="s">
        <v>123</v>
      </c>
      <c r="O34" s="4" t="s">
        <v>31</v>
      </c>
      <c r="P34" s="4" t="s">
        <v>32</v>
      </c>
      <c r="Q34" s="4">
        <v>0</v>
      </c>
      <c r="R34" s="6">
        <v>44491</v>
      </c>
      <c r="S34" s="5">
        <v>44497</v>
      </c>
      <c r="T34" s="4" t="s">
        <v>33</v>
      </c>
      <c r="U34" s="4">
        <v>1954</v>
      </c>
      <c r="V34" s="4">
        <v>0</v>
      </c>
      <c r="W34" s="4">
        <v>0</v>
      </c>
      <c r="X34" s="4">
        <v>2281638</v>
      </c>
      <c r="Y34" s="4">
        <v>89793466</v>
      </c>
    </row>
    <row r="35" s="4" customFormat="1" spans="1:25">
      <c r="A35" s="4">
        <v>16634641037</v>
      </c>
      <c r="B35" s="4" t="s">
        <v>25</v>
      </c>
      <c r="C35" s="4" t="s">
        <v>26</v>
      </c>
      <c r="D35" s="4" t="s">
        <v>65</v>
      </c>
      <c r="E35" s="4" t="s">
        <v>66</v>
      </c>
      <c r="F35" s="5">
        <v>44493</v>
      </c>
      <c r="G35" s="5">
        <v>44494</v>
      </c>
      <c r="H35" s="4">
        <v>1</v>
      </c>
      <c r="I35" s="4">
        <v>1</v>
      </c>
      <c r="J35" s="4">
        <v>1</v>
      </c>
      <c r="K35" s="4" t="s">
        <v>29</v>
      </c>
      <c r="L35" s="4">
        <v>127</v>
      </c>
      <c r="M35" s="4">
        <v>127</v>
      </c>
      <c r="N35" s="4" t="s">
        <v>124</v>
      </c>
      <c r="O35" s="4" t="s">
        <v>31</v>
      </c>
      <c r="P35" s="4" t="s">
        <v>32</v>
      </c>
      <c r="Q35" s="4">
        <v>0</v>
      </c>
      <c r="R35" s="6">
        <v>44491</v>
      </c>
      <c r="S35" s="5">
        <v>44497</v>
      </c>
      <c r="T35" s="4" t="s">
        <v>33</v>
      </c>
      <c r="U35" s="4">
        <v>127</v>
      </c>
      <c r="V35" s="4">
        <v>0</v>
      </c>
      <c r="W35" s="4">
        <v>0</v>
      </c>
      <c r="X35" s="4">
        <v>2281736</v>
      </c>
      <c r="Y35" s="4">
        <v>89888231</v>
      </c>
    </row>
    <row r="36" s="4" customFormat="1" spans="1:24">
      <c r="A36" s="4">
        <v>16637174148</v>
      </c>
      <c r="B36" s="4" t="s">
        <v>25</v>
      </c>
      <c r="C36" s="4" t="s">
        <v>26</v>
      </c>
      <c r="D36" s="4" t="s">
        <v>125</v>
      </c>
      <c r="E36" s="4" t="s">
        <v>46</v>
      </c>
      <c r="F36" s="5">
        <v>44492</v>
      </c>
      <c r="G36" s="5">
        <v>44494</v>
      </c>
      <c r="H36" s="4">
        <v>1</v>
      </c>
      <c r="I36" s="4">
        <v>2</v>
      </c>
      <c r="J36" s="4">
        <v>2</v>
      </c>
      <c r="K36" s="4" t="s">
        <v>29</v>
      </c>
      <c r="L36" s="4">
        <v>202</v>
      </c>
      <c r="M36" s="4">
        <v>202</v>
      </c>
      <c r="N36" s="4" t="s">
        <v>126</v>
      </c>
      <c r="O36" s="4" t="s">
        <v>31</v>
      </c>
      <c r="P36" s="4" t="s">
        <v>32</v>
      </c>
      <c r="Q36" s="4">
        <v>0</v>
      </c>
      <c r="R36" s="6">
        <v>44492</v>
      </c>
      <c r="S36" s="5">
        <v>44497</v>
      </c>
      <c r="T36" s="4" t="s">
        <v>33</v>
      </c>
      <c r="U36" s="4">
        <v>202</v>
      </c>
      <c r="V36" s="4">
        <v>0</v>
      </c>
      <c r="W36" s="4">
        <v>0</v>
      </c>
      <c r="X36" s="4">
        <v>2281962</v>
      </c>
    </row>
    <row r="37" s="4" customFormat="1" spans="1:25">
      <c r="A37" s="4">
        <v>16637395229</v>
      </c>
      <c r="B37" s="4" t="s">
        <v>25</v>
      </c>
      <c r="C37" s="4" t="s">
        <v>26</v>
      </c>
      <c r="D37" s="4" t="s">
        <v>127</v>
      </c>
      <c r="E37" s="4" t="s">
        <v>128</v>
      </c>
      <c r="F37" s="5">
        <v>44493</v>
      </c>
      <c r="G37" s="5">
        <v>44494</v>
      </c>
      <c r="H37" s="4">
        <v>1</v>
      </c>
      <c r="I37" s="4">
        <v>1</v>
      </c>
      <c r="J37" s="4">
        <v>1</v>
      </c>
      <c r="K37" s="4" t="s">
        <v>29</v>
      </c>
      <c r="L37" s="4">
        <v>27</v>
      </c>
      <c r="M37" s="4">
        <v>27</v>
      </c>
      <c r="N37" s="4" t="s">
        <v>129</v>
      </c>
      <c r="O37" s="4" t="s">
        <v>31</v>
      </c>
      <c r="P37" s="4" t="s">
        <v>32</v>
      </c>
      <c r="Q37" s="4">
        <v>0</v>
      </c>
      <c r="R37" s="6">
        <v>44492</v>
      </c>
      <c r="S37" s="5">
        <v>44497</v>
      </c>
      <c r="T37" s="4" t="s">
        <v>33</v>
      </c>
      <c r="U37" s="4">
        <v>27</v>
      </c>
      <c r="V37" s="4">
        <v>0</v>
      </c>
      <c r="W37" s="4">
        <v>0</v>
      </c>
      <c r="X37" s="4">
        <v>2282005</v>
      </c>
      <c r="Y37" s="4">
        <v>219725057</v>
      </c>
    </row>
    <row r="38" s="4" customFormat="1" spans="1:24">
      <c r="A38" s="4">
        <v>16637662717</v>
      </c>
      <c r="B38" s="4" t="s">
        <v>25</v>
      </c>
      <c r="C38" s="4" t="s">
        <v>26</v>
      </c>
      <c r="D38" s="4" t="s">
        <v>130</v>
      </c>
      <c r="E38" s="4" t="s">
        <v>131</v>
      </c>
      <c r="F38" s="5">
        <v>44492</v>
      </c>
      <c r="G38" s="5">
        <v>44494</v>
      </c>
      <c r="H38" s="4">
        <v>1</v>
      </c>
      <c r="I38" s="4">
        <v>2</v>
      </c>
      <c r="J38" s="4">
        <v>2</v>
      </c>
      <c r="K38" s="4" t="s">
        <v>29</v>
      </c>
      <c r="L38" s="4">
        <v>334</v>
      </c>
      <c r="M38" s="4">
        <v>334</v>
      </c>
      <c r="N38" s="4" t="s">
        <v>132</v>
      </c>
      <c r="O38" s="4" t="s">
        <v>31</v>
      </c>
      <c r="P38" s="4" t="s">
        <v>32</v>
      </c>
      <c r="Q38" s="4">
        <v>0</v>
      </c>
      <c r="R38" s="6">
        <v>44492</v>
      </c>
      <c r="S38" s="5">
        <v>44497</v>
      </c>
      <c r="T38" s="4" t="s">
        <v>33</v>
      </c>
      <c r="U38" s="4">
        <v>334</v>
      </c>
      <c r="V38" s="4">
        <v>0</v>
      </c>
      <c r="W38" s="4">
        <v>0</v>
      </c>
      <c r="X38" s="4">
        <v>2282079</v>
      </c>
    </row>
    <row r="39" s="4" customFormat="1" spans="1:25">
      <c r="A39" s="4">
        <v>16637725417</v>
      </c>
      <c r="B39" s="4" t="s">
        <v>25</v>
      </c>
      <c r="C39" s="4" t="s">
        <v>26</v>
      </c>
      <c r="D39" s="4" t="s">
        <v>133</v>
      </c>
      <c r="E39" s="4" t="s">
        <v>134</v>
      </c>
      <c r="F39" s="5">
        <v>44493</v>
      </c>
      <c r="G39" s="5">
        <v>44494</v>
      </c>
      <c r="H39" s="4">
        <v>1</v>
      </c>
      <c r="I39" s="4">
        <v>1</v>
      </c>
      <c r="J39" s="4">
        <v>1</v>
      </c>
      <c r="K39" s="4" t="s">
        <v>29</v>
      </c>
      <c r="L39" s="4">
        <v>225</v>
      </c>
      <c r="M39" s="4">
        <v>225</v>
      </c>
      <c r="N39" s="4" t="s">
        <v>135</v>
      </c>
      <c r="O39" s="4" t="s">
        <v>31</v>
      </c>
      <c r="P39" s="4" t="s">
        <v>32</v>
      </c>
      <c r="Q39" s="4">
        <v>0</v>
      </c>
      <c r="R39" s="6">
        <v>44492</v>
      </c>
      <c r="S39" s="5">
        <v>44497</v>
      </c>
      <c r="T39" s="4" t="s">
        <v>33</v>
      </c>
      <c r="U39" s="4">
        <v>225</v>
      </c>
      <c r="V39" s="4">
        <v>0</v>
      </c>
      <c r="W39" s="4">
        <v>0</v>
      </c>
      <c r="X39" s="4">
        <v>2282082</v>
      </c>
      <c r="Y39" s="4">
        <v>2693158</v>
      </c>
    </row>
    <row r="40" s="4" customFormat="1" spans="1:24">
      <c r="A40" s="4">
        <v>16645860447</v>
      </c>
      <c r="B40" s="4" t="s">
        <v>25</v>
      </c>
      <c r="C40" s="4" t="s">
        <v>26</v>
      </c>
      <c r="D40" s="4" t="s">
        <v>136</v>
      </c>
      <c r="E40" s="4" t="s">
        <v>137</v>
      </c>
      <c r="F40" s="5">
        <v>44493</v>
      </c>
      <c r="G40" s="5">
        <v>44494</v>
      </c>
      <c r="H40" s="4">
        <v>1</v>
      </c>
      <c r="I40" s="4">
        <v>1</v>
      </c>
      <c r="J40" s="4">
        <v>1</v>
      </c>
      <c r="K40" s="4" t="s">
        <v>29</v>
      </c>
      <c r="L40" s="4">
        <v>82</v>
      </c>
      <c r="M40" s="4">
        <v>82</v>
      </c>
      <c r="N40" s="4" t="s">
        <v>138</v>
      </c>
      <c r="O40" s="4" t="s">
        <v>31</v>
      </c>
      <c r="P40" s="4" t="s">
        <v>32</v>
      </c>
      <c r="Q40" s="4">
        <v>0</v>
      </c>
      <c r="R40" s="6">
        <v>44492</v>
      </c>
      <c r="S40" s="5">
        <v>44497</v>
      </c>
      <c r="T40" s="4" t="s">
        <v>33</v>
      </c>
      <c r="U40" s="4">
        <v>82</v>
      </c>
      <c r="V40" s="4">
        <v>0</v>
      </c>
      <c r="W40" s="4">
        <v>0</v>
      </c>
      <c r="X40" s="4">
        <v>2282289</v>
      </c>
    </row>
    <row r="41" s="4" customFormat="1" spans="1:25">
      <c r="A41" s="4">
        <v>16646353647</v>
      </c>
      <c r="B41" s="4" t="s">
        <v>25</v>
      </c>
      <c r="C41" s="4" t="s">
        <v>26</v>
      </c>
      <c r="D41" s="4" t="s">
        <v>139</v>
      </c>
      <c r="E41" s="4" t="s">
        <v>140</v>
      </c>
      <c r="F41" s="5">
        <v>44493</v>
      </c>
      <c r="G41" s="5">
        <v>44494</v>
      </c>
      <c r="H41" s="4">
        <v>1</v>
      </c>
      <c r="I41" s="4">
        <v>1</v>
      </c>
      <c r="J41" s="4">
        <v>1</v>
      </c>
      <c r="K41" s="4" t="s">
        <v>29</v>
      </c>
      <c r="L41" s="4">
        <v>67</v>
      </c>
      <c r="M41" s="4">
        <v>67</v>
      </c>
      <c r="N41" s="4" t="s">
        <v>141</v>
      </c>
      <c r="O41" s="4" t="s">
        <v>31</v>
      </c>
      <c r="P41" s="4" t="s">
        <v>32</v>
      </c>
      <c r="Q41" s="4">
        <v>0</v>
      </c>
      <c r="R41" s="6">
        <v>44492</v>
      </c>
      <c r="S41" s="5">
        <v>44497</v>
      </c>
      <c r="T41" s="4" t="s">
        <v>33</v>
      </c>
      <c r="U41" s="4">
        <v>67</v>
      </c>
      <c r="V41" s="4">
        <v>0</v>
      </c>
      <c r="W41" s="4">
        <v>0</v>
      </c>
      <c r="X41" s="4">
        <v>2282337</v>
      </c>
      <c r="Y41" s="4">
        <v>46455219</v>
      </c>
    </row>
    <row r="42" s="4" customFormat="1" spans="1:25">
      <c r="A42" s="4">
        <v>16646629304</v>
      </c>
      <c r="B42" s="4" t="s">
        <v>25</v>
      </c>
      <c r="C42" s="4" t="s">
        <v>26</v>
      </c>
      <c r="D42" s="4" t="s">
        <v>142</v>
      </c>
      <c r="E42" s="4" t="s">
        <v>72</v>
      </c>
      <c r="F42" s="5">
        <v>44493</v>
      </c>
      <c r="G42" s="5">
        <v>44494</v>
      </c>
      <c r="H42" s="4">
        <v>1</v>
      </c>
      <c r="I42" s="4">
        <v>1</v>
      </c>
      <c r="J42" s="4">
        <v>1</v>
      </c>
      <c r="K42" s="4" t="s">
        <v>29</v>
      </c>
      <c r="L42" s="4">
        <v>83</v>
      </c>
      <c r="M42" s="4">
        <v>83</v>
      </c>
      <c r="N42" s="4" t="s">
        <v>143</v>
      </c>
      <c r="O42" s="4" t="s">
        <v>31</v>
      </c>
      <c r="P42" s="4" t="s">
        <v>32</v>
      </c>
      <c r="Q42" s="4">
        <v>0</v>
      </c>
      <c r="R42" s="6">
        <v>44492</v>
      </c>
      <c r="S42" s="5">
        <v>44497</v>
      </c>
      <c r="T42" s="4" t="s">
        <v>33</v>
      </c>
      <c r="U42" s="4">
        <v>83</v>
      </c>
      <c r="V42" s="4">
        <v>0</v>
      </c>
      <c r="W42" s="4">
        <v>0</v>
      </c>
      <c r="X42" s="4">
        <v>2282370</v>
      </c>
      <c r="Y42" s="4">
        <v>1847716664</v>
      </c>
    </row>
    <row r="43" s="4" customFormat="1" spans="1:24">
      <c r="A43" s="4">
        <v>16647082908</v>
      </c>
      <c r="B43" s="4" t="s">
        <v>25</v>
      </c>
      <c r="C43" s="4" t="s">
        <v>26</v>
      </c>
      <c r="D43" s="4" t="s">
        <v>144</v>
      </c>
      <c r="E43" s="4" t="s">
        <v>145</v>
      </c>
      <c r="F43" s="5">
        <v>44493</v>
      </c>
      <c r="G43" s="5">
        <v>44494</v>
      </c>
      <c r="H43" s="4">
        <v>1</v>
      </c>
      <c r="I43" s="4">
        <v>1</v>
      </c>
      <c r="J43" s="4">
        <v>1</v>
      </c>
      <c r="K43" s="4" t="s">
        <v>29</v>
      </c>
      <c r="L43" s="4">
        <v>78</v>
      </c>
      <c r="M43" s="4">
        <v>78</v>
      </c>
      <c r="N43" s="4" t="s">
        <v>146</v>
      </c>
      <c r="O43" s="4" t="s">
        <v>31</v>
      </c>
      <c r="P43" s="4" t="s">
        <v>32</v>
      </c>
      <c r="Q43" s="4">
        <v>0</v>
      </c>
      <c r="R43" s="6">
        <v>44492</v>
      </c>
      <c r="S43" s="5">
        <v>44497</v>
      </c>
      <c r="T43" s="4" t="s">
        <v>33</v>
      </c>
      <c r="U43" s="4">
        <v>78</v>
      </c>
      <c r="V43" s="4">
        <v>0</v>
      </c>
      <c r="W43" s="4">
        <v>0</v>
      </c>
      <c r="X43" s="4">
        <v>2282417</v>
      </c>
    </row>
    <row r="44" s="4" customFormat="1" spans="1:24">
      <c r="A44" s="4">
        <v>16647441515</v>
      </c>
      <c r="B44" s="4" t="s">
        <v>25</v>
      </c>
      <c r="C44" s="4" t="s">
        <v>26</v>
      </c>
      <c r="D44" s="4" t="s">
        <v>147</v>
      </c>
      <c r="E44" s="4" t="s">
        <v>55</v>
      </c>
      <c r="F44" s="5">
        <v>44493</v>
      </c>
      <c r="G44" s="5">
        <v>44494</v>
      </c>
      <c r="H44" s="4">
        <v>1</v>
      </c>
      <c r="I44" s="4">
        <v>1</v>
      </c>
      <c r="J44" s="4">
        <v>1</v>
      </c>
      <c r="K44" s="4" t="s">
        <v>29</v>
      </c>
      <c r="L44" s="4">
        <v>57</v>
      </c>
      <c r="M44" s="4">
        <v>57</v>
      </c>
      <c r="N44" s="4" t="s">
        <v>148</v>
      </c>
      <c r="O44" s="4" t="s">
        <v>31</v>
      </c>
      <c r="P44" s="4" t="s">
        <v>32</v>
      </c>
      <c r="Q44" s="4">
        <v>0</v>
      </c>
      <c r="R44" s="6">
        <v>44493</v>
      </c>
      <c r="S44" s="5">
        <v>44497</v>
      </c>
      <c r="T44" s="4" t="s">
        <v>33</v>
      </c>
      <c r="U44" s="4">
        <v>57</v>
      </c>
      <c r="V44" s="4">
        <v>0</v>
      </c>
      <c r="W44" s="4">
        <v>0</v>
      </c>
      <c r="X44" s="4">
        <v>2282454</v>
      </c>
    </row>
    <row r="45" s="4" customFormat="1" spans="1:24">
      <c r="A45" s="4">
        <v>16648272387</v>
      </c>
      <c r="B45" s="4" t="s">
        <v>25</v>
      </c>
      <c r="C45" s="4" t="s">
        <v>26</v>
      </c>
      <c r="D45" s="4" t="s">
        <v>149</v>
      </c>
      <c r="E45" s="4" t="s">
        <v>150</v>
      </c>
      <c r="F45" s="5">
        <v>44493</v>
      </c>
      <c r="G45" s="5">
        <v>44494</v>
      </c>
      <c r="H45" s="4">
        <v>1</v>
      </c>
      <c r="I45" s="4">
        <v>1</v>
      </c>
      <c r="J45" s="4">
        <v>1</v>
      </c>
      <c r="K45" s="4" t="s">
        <v>29</v>
      </c>
      <c r="L45" s="4">
        <v>79</v>
      </c>
      <c r="M45" s="4">
        <v>79</v>
      </c>
      <c r="N45" s="4" t="s">
        <v>151</v>
      </c>
      <c r="O45" s="4" t="s">
        <v>31</v>
      </c>
      <c r="P45" s="4" t="s">
        <v>32</v>
      </c>
      <c r="Q45" s="4">
        <v>0</v>
      </c>
      <c r="R45" s="6">
        <v>44493</v>
      </c>
      <c r="S45" s="5">
        <v>44497</v>
      </c>
      <c r="T45" s="4" t="s">
        <v>33</v>
      </c>
      <c r="U45" s="4">
        <v>79</v>
      </c>
      <c r="V45" s="4">
        <v>0</v>
      </c>
      <c r="W45" s="4">
        <v>0</v>
      </c>
      <c r="X45" s="4">
        <v>2282560</v>
      </c>
    </row>
    <row r="46" s="4" customFormat="1" spans="1:25">
      <c r="A46" s="4">
        <v>16649949554</v>
      </c>
      <c r="B46" s="4" t="s">
        <v>25</v>
      </c>
      <c r="C46" s="4" t="s">
        <v>26</v>
      </c>
      <c r="D46" s="4" t="s">
        <v>152</v>
      </c>
      <c r="E46" s="4" t="s">
        <v>78</v>
      </c>
      <c r="F46" s="5">
        <v>44493</v>
      </c>
      <c r="G46" s="5">
        <v>44494</v>
      </c>
      <c r="H46" s="4">
        <v>1</v>
      </c>
      <c r="I46" s="4">
        <v>1</v>
      </c>
      <c r="J46" s="4">
        <v>1</v>
      </c>
      <c r="K46" s="4" t="s">
        <v>29</v>
      </c>
      <c r="L46" s="4">
        <v>104</v>
      </c>
      <c r="M46" s="4">
        <v>104</v>
      </c>
      <c r="N46" s="4" t="s">
        <v>153</v>
      </c>
      <c r="O46" s="4" t="s">
        <v>31</v>
      </c>
      <c r="P46" s="4" t="s">
        <v>32</v>
      </c>
      <c r="Q46" s="4">
        <v>0</v>
      </c>
      <c r="R46" s="6">
        <v>44493</v>
      </c>
      <c r="S46" s="5">
        <v>44497</v>
      </c>
      <c r="T46" s="4" t="s">
        <v>33</v>
      </c>
      <c r="U46" s="4">
        <v>104</v>
      </c>
      <c r="V46" s="4">
        <v>0</v>
      </c>
      <c r="W46" s="4">
        <v>0</v>
      </c>
      <c r="X46" s="4">
        <v>2282695</v>
      </c>
      <c r="Y46" s="4">
        <v>91414029</v>
      </c>
    </row>
    <row r="47" s="4" customFormat="1" spans="1:25">
      <c r="A47" s="4">
        <v>16654863150</v>
      </c>
      <c r="B47" s="4" t="s">
        <v>25</v>
      </c>
      <c r="C47" s="4" t="s">
        <v>26</v>
      </c>
      <c r="D47" s="4" t="s">
        <v>154</v>
      </c>
      <c r="E47" s="4" t="s">
        <v>155</v>
      </c>
      <c r="F47" s="5">
        <v>44493</v>
      </c>
      <c r="G47" s="5">
        <v>44494</v>
      </c>
      <c r="H47" s="4">
        <v>1</v>
      </c>
      <c r="I47" s="4">
        <v>1</v>
      </c>
      <c r="J47" s="4">
        <v>1</v>
      </c>
      <c r="K47" s="4" t="s">
        <v>29</v>
      </c>
      <c r="L47" s="4">
        <v>34</v>
      </c>
      <c r="M47" s="4">
        <v>34</v>
      </c>
      <c r="N47" s="4" t="s">
        <v>156</v>
      </c>
      <c r="O47" s="4" t="s">
        <v>31</v>
      </c>
      <c r="P47" s="4" t="s">
        <v>32</v>
      </c>
      <c r="Q47" s="4">
        <v>0</v>
      </c>
      <c r="R47" s="6">
        <v>44493</v>
      </c>
      <c r="S47" s="5">
        <v>44497</v>
      </c>
      <c r="T47" s="4" t="s">
        <v>33</v>
      </c>
      <c r="U47" s="4">
        <v>34</v>
      </c>
      <c r="V47" s="4">
        <v>0</v>
      </c>
      <c r="W47" s="4">
        <v>0</v>
      </c>
      <c r="X47" s="4">
        <v>2282763</v>
      </c>
      <c r="Y47" s="4">
        <v>99482904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6"/>
  <sheetViews>
    <sheetView tabSelected="1" workbookViewId="0">
      <selection activeCell="A54" sqref="A54:A56"/>
    </sheetView>
  </sheetViews>
  <sheetFormatPr defaultColWidth="9" defaultRowHeight="13.5"/>
  <cols>
    <col min="1" max="1" width="12.12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157</v>
      </c>
    </row>
    <row r="2" s="4" customFormat="1" hidden="1" spans="1:9">
      <c r="A2" s="4">
        <v>15996137912</v>
      </c>
      <c r="B2" s="5">
        <v>44491</v>
      </c>
      <c r="C2" s="5">
        <v>44494</v>
      </c>
      <c r="D2" s="4">
        <v>684</v>
      </c>
      <c r="E2" s="4" t="str">
        <f>VLOOKUP(A2,HOP!A:L,12,0)</f>
        <v>684.00</v>
      </c>
      <c r="F2" s="4" t="str">
        <f>VLOOKUP(A2,HOP!A:C,3,0)</f>
        <v>2215533</v>
      </c>
      <c r="G2" s="4">
        <f>D2-E2</f>
        <v>0</v>
      </c>
      <c r="H2" s="4" t="str">
        <f>$H$1&amp;F2</f>
        <v>,2215533</v>
      </c>
      <c r="I2" s="4" t="str">
        <f>VLOOKUP(A2,HOP!A:T,20,0)</f>
        <v>直连</v>
      </c>
    </row>
    <row r="3" s="4" customFormat="1" hidden="1" spans="1:9">
      <c r="A3" s="4">
        <v>15996425538</v>
      </c>
      <c r="B3" s="5">
        <v>44491</v>
      </c>
      <c r="C3" s="5">
        <v>44494</v>
      </c>
      <c r="D3" s="4">
        <v>684</v>
      </c>
      <c r="E3" s="4" t="str">
        <f>VLOOKUP(A3,HOP!A:L,12,0)</f>
        <v>684.00</v>
      </c>
      <c r="F3" s="4" t="str">
        <f>VLOOKUP(A3,HOP!A:C,3,0)</f>
        <v>2215591</v>
      </c>
      <c r="G3" s="4">
        <f t="shared" ref="G3:G47" si="0">D3-E3</f>
        <v>0</v>
      </c>
      <c r="H3" s="4" t="str">
        <f t="shared" ref="H3:H47" si="1">$H$1&amp;F3</f>
        <v>,2215591</v>
      </c>
      <c r="I3" s="4" t="str">
        <f>VLOOKUP(A3,HOP!A:T,20,0)</f>
        <v>直连</v>
      </c>
    </row>
    <row r="4" s="4" customFormat="1" hidden="1" spans="1:9">
      <c r="A4" s="4">
        <v>16035219682</v>
      </c>
      <c r="B4" s="5">
        <v>44492</v>
      </c>
      <c r="C4" s="5">
        <v>44494</v>
      </c>
      <c r="D4" s="4">
        <v>447</v>
      </c>
      <c r="E4" s="4" t="str">
        <f>VLOOKUP(A4,HOP!A:L,12,0)</f>
        <v>447.00</v>
      </c>
      <c r="F4" s="4" t="str">
        <f>VLOOKUP(A4,HOP!A:C,3,0)</f>
        <v>2219132</v>
      </c>
      <c r="G4" s="4">
        <f t="shared" si="0"/>
        <v>0</v>
      </c>
      <c r="H4" s="4" t="str">
        <f t="shared" si="1"/>
        <v>,2219132</v>
      </c>
      <c r="I4" s="4" t="str">
        <f>VLOOKUP(A4,HOP!A:T,20,0)</f>
        <v>直连</v>
      </c>
    </row>
    <row r="5" s="4" customFormat="1" hidden="1" spans="1:9">
      <c r="A5" s="4">
        <v>16048435073</v>
      </c>
      <c r="B5" s="5">
        <v>44490</v>
      </c>
      <c r="C5" s="5">
        <v>44494</v>
      </c>
      <c r="D5" s="4">
        <v>684</v>
      </c>
      <c r="E5" s="4" t="str">
        <f>VLOOKUP(A5,HOP!A:L,12,0)</f>
        <v>684.00</v>
      </c>
      <c r="F5" s="4" t="str">
        <f>VLOOKUP(A5,HOP!A:C,3,0)</f>
        <v>2220773</v>
      </c>
      <c r="G5" s="4">
        <f t="shared" si="0"/>
        <v>0</v>
      </c>
      <c r="H5" s="4" t="str">
        <f t="shared" si="1"/>
        <v>,2220773</v>
      </c>
      <c r="I5" s="4" t="str">
        <f>VLOOKUP(A5,HOP!A:T,20,0)</f>
        <v>直连</v>
      </c>
    </row>
    <row r="6" s="4" customFormat="1" hidden="1" spans="1:9">
      <c r="A6" s="4">
        <v>16231991341</v>
      </c>
      <c r="B6" s="5">
        <v>44493</v>
      </c>
      <c r="C6" s="5">
        <v>44494</v>
      </c>
      <c r="D6" s="4">
        <v>71</v>
      </c>
      <c r="E6" s="4" t="str">
        <f>VLOOKUP(A6,HOP!A:L,12,0)</f>
        <v>71.00</v>
      </c>
      <c r="F6" s="4" t="str">
        <f>VLOOKUP(A6,HOP!A:C,3,0)</f>
        <v>2246919</v>
      </c>
      <c r="G6" s="4">
        <f t="shared" si="0"/>
        <v>0</v>
      </c>
      <c r="H6" s="4" t="str">
        <f t="shared" si="1"/>
        <v>,2246919</v>
      </c>
      <c r="I6" s="4" t="str">
        <f>VLOOKUP(A6,HOP!A:T,20,0)</f>
        <v>直连</v>
      </c>
    </row>
    <row r="7" s="4" customFormat="1" hidden="1" spans="1:9">
      <c r="A7" s="4">
        <v>16316923083</v>
      </c>
      <c r="B7" s="5">
        <v>44491</v>
      </c>
      <c r="C7" s="5">
        <v>44494</v>
      </c>
      <c r="D7" s="4">
        <v>552</v>
      </c>
      <c r="E7" s="4" t="str">
        <f>VLOOKUP(A7,HOP!A:L,12,0)</f>
        <v>552.00</v>
      </c>
      <c r="F7" s="4" t="str">
        <f>VLOOKUP(A7,HOP!A:C,3,0)</f>
        <v>2258533</v>
      </c>
      <c r="G7" s="4">
        <f t="shared" si="0"/>
        <v>0</v>
      </c>
      <c r="H7" s="4" t="str">
        <f t="shared" si="1"/>
        <v>,2258533</v>
      </c>
      <c r="I7" s="4" t="str">
        <f>VLOOKUP(A7,HOP!A:T,20,0)</f>
        <v>直连</v>
      </c>
    </row>
    <row r="8" s="4" customFormat="1" hidden="1" spans="1:9">
      <c r="A8" s="4">
        <v>16320682717</v>
      </c>
      <c r="B8" s="5">
        <v>44491</v>
      </c>
      <c r="C8" s="5">
        <v>44494</v>
      </c>
      <c r="D8" s="4">
        <v>279</v>
      </c>
      <c r="E8" s="4" t="str">
        <f>VLOOKUP(A8,HOP!A:L,12,0)</f>
        <v>279.00</v>
      </c>
      <c r="F8" s="4" t="str">
        <f>VLOOKUP(A8,HOP!A:C,3,0)</f>
        <v>2259022</v>
      </c>
      <c r="G8" s="4">
        <f t="shared" si="0"/>
        <v>0</v>
      </c>
      <c r="H8" s="4" t="str">
        <f t="shared" si="1"/>
        <v>,2259022</v>
      </c>
      <c r="I8" s="4" t="str">
        <f>VLOOKUP(A8,HOP!A:T,20,0)</f>
        <v>直连</v>
      </c>
    </row>
    <row r="9" s="4" customFormat="1" spans="1:9">
      <c r="A9" s="4">
        <v>16407319430</v>
      </c>
      <c r="B9" s="5">
        <v>44491</v>
      </c>
      <c r="C9" s="5">
        <v>44494</v>
      </c>
      <c r="D9" s="4">
        <v>160</v>
      </c>
      <c r="E9" s="4" t="str">
        <f>VLOOKUP(A9,HOP!A:L,12,0)</f>
        <v>160.02</v>
      </c>
      <c r="F9" s="4" t="str">
        <f>VLOOKUP(A9,HOP!A:C,3,0)</f>
        <v>2269061</v>
      </c>
      <c r="G9" s="4">
        <f t="shared" si="0"/>
        <v>-0.0200000000000102</v>
      </c>
      <c r="H9" s="4" t="str">
        <f t="shared" si="1"/>
        <v>,2269061</v>
      </c>
      <c r="I9" s="4" t="str">
        <f>VLOOKUP(A9,HOP!A:T,20,0)</f>
        <v>直连</v>
      </c>
    </row>
    <row r="10" s="4" customFormat="1" hidden="1" spans="1:9">
      <c r="A10" s="4">
        <v>16457812507</v>
      </c>
      <c r="B10" s="5">
        <v>44492</v>
      </c>
      <c r="C10" s="5">
        <v>44494</v>
      </c>
      <c r="D10" s="4">
        <v>146</v>
      </c>
      <c r="E10" s="4" t="str">
        <f>VLOOKUP(A10,HOP!A:L,12,0)</f>
        <v>146.00</v>
      </c>
      <c r="F10" s="4" t="str">
        <f>VLOOKUP(A10,HOP!A:C,3,0)</f>
        <v>2272397</v>
      </c>
      <c r="G10" s="4">
        <f t="shared" si="0"/>
        <v>0</v>
      </c>
      <c r="H10" s="4" t="str">
        <f t="shared" si="1"/>
        <v>,2272397</v>
      </c>
      <c r="I10" s="4" t="str">
        <f>VLOOKUP(A10,HOP!A:T,20,0)</f>
        <v>直连</v>
      </c>
    </row>
    <row r="11" s="4" customFormat="1" hidden="1" spans="1:9">
      <c r="A11" s="4">
        <v>16484736447</v>
      </c>
      <c r="B11" s="5">
        <v>44493</v>
      </c>
      <c r="C11" s="5">
        <v>44494</v>
      </c>
      <c r="D11" s="4">
        <v>76</v>
      </c>
      <c r="E11" s="4" t="str">
        <f>VLOOKUP(A11,HOP!A:L,12,0)</f>
        <v>76.00</v>
      </c>
      <c r="F11" s="4" t="str">
        <f>VLOOKUP(A11,HOP!A:C,3,0)</f>
        <v>2273748</v>
      </c>
      <c r="G11" s="4">
        <f t="shared" si="0"/>
        <v>0</v>
      </c>
      <c r="H11" s="4" t="str">
        <f t="shared" si="1"/>
        <v>,2273748</v>
      </c>
      <c r="I11" s="4" t="str">
        <f>VLOOKUP(A11,HOP!A:T,20,0)</f>
        <v>直连</v>
      </c>
    </row>
    <row r="12" s="4" customFormat="1" hidden="1" spans="1:9">
      <c r="A12" s="4">
        <v>16498627641</v>
      </c>
      <c r="B12" s="5">
        <v>44493</v>
      </c>
      <c r="C12" s="5">
        <v>44494</v>
      </c>
      <c r="D12" s="4">
        <v>174</v>
      </c>
      <c r="E12" s="4" t="str">
        <f>VLOOKUP(A12,HOP!A:L,12,0)</f>
        <v>174.00</v>
      </c>
      <c r="F12" s="4" t="str">
        <f>VLOOKUP(A12,HOP!A:C,3,0)</f>
        <v>2274690</v>
      </c>
      <c r="G12" s="4">
        <f t="shared" si="0"/>
        <v>0</v>
      </c>
      <c r="H12" s="4" t="str">
        <f t="shared" si="1"/>
        <v>,2274690</v>
      </c>
      <c r="I12" s="4" t="str">
        <f>VLOOKUP(A12,HOP!A:T,20,0)</f>
        <v>直连</v>
      </c>
    </row>
    <row r="13" s="4" customFormat="1" hidden="1" spans="1:9">
      <c r="A13" s="4">
        <v>16502366909</v>
      </c>
      <c r="B13" s="5">
        <v>44491</v>
      </c>
      <c r="C13" s="5">
        <v>44494</v>
      </c>
      <c r="D13" s="4">
        <v>534</v>
      </c>
      <c r="E13" s="4" t="str">
        <f>VLOOKUP(A13,HOP!A:L,12,0)</f>
        <v>534.00</v>
      </c>
      <c r="F13" s="4" t="str">
        <f>VLOOKUP(A13,HOP!A:C,3,0)</f>
        <v>2274776</v>
      </c>
      <c r="G13" s="4">
        <f t="shared" si="0"/>
        <v>0</v>
      </c>
      <c r="H13" s="4" t="str">
        <f t="shared" si="1"/>
        <v>,2274776</v>
      </c>
      <c r="I13" s="4" t="str">
        <f>VLOOKUP(A13,HOP!A:T,20,0)</f>
        <v>直连</v>
      </c>
    </row>
    <row r="14" s="4" customFormat="1" hidden="1" spans="1:9">
      <c r="A14" s="4">
        <v>16561375746</v>
      </c>
      <c r="B14" s="5">
        <v>44493</v>
      </c>
      <c r="C14" s="5">
        <v>44494</v>
      </c>
      <c r="D14" s="4">
        <v>126</v>
      </c>
      <c r="E14" s="4" t="str">
        <f>VLOOKUP(A14,HOP!A:L,12,0)</f>
        <v>126.00</v>
      </c>
      <c r="F14" s="4" t="str">
        <f>VLOOKUP(A14,HOP!A:C,3,0)</f>
        <v>2278280</v>
      </c>
      <c r="G14" s="4">
        <f t="shared" si="0"/>
        <v>0</v>
      </c>
      <c r="H14" s="4" t="str">
        <f t="shared" si="1"/>
        <v>,2278280</v>
      </c>
      <c r="I14" s="4" t="str">
        <f>VLOOKUP(A14,HOP!A:T,20,0)</f>
        <v>直连</v>
      </c>
    </row>
    <row r="15" s="4" customFormat="1" hidden="1" spans="1:9">
      <c r="A15" s="4">
        <v>16561517940</v>
      </c>
      <c r="B15" s="5">
        <v>44493</v>
      </c>
      <c r="C15" s="5">
        <v>44494</v>
      </c>
      <c r="D15" s="4">
        <v>115</v>
      </c>
      <c r="E15" s="4" t="str">
        <f>VLOOKUP(A15,HOP!A:L,12,0)</f>
        <v>115.00</v>
      </c>
      <c r="F15" s="4" t="str">
        <f>VLOOKUP(A15,HOP!A:C,3,0)</f>
        <v>2278317</v>
      </c>
      <c r="G15" s="4">
        <f t="shared" si="0"/>
        <v>0</v>
      </c>
      <c r="H15" s="4" t="str">
        <f t="shared" si="1"/>
        <v>,2278317</v>
      </c>
      <c r="I15" s="4" t="str">
        <f>VLOOKUP(A15,HOP!A:T,20,0)</f>
        <v>直连</v>
      </c>
    </row>
    <row r="16" s="4" customFormat="1" hidden="1" spans="1:9">
      <c r="A16" s="4">
        <v>16561550001</v>
      </c>
      <c r="B16" s="5">
        <v>44491</v>
      </c>
      <c r="C16" s="5">
        <v>44494</v>
      </c>
      <c r="D16" s="4">
        <v>279</v>
      </c>
      <c r="E16" s="4" t="str">
        <f>VLOOKUP(A16,HOP!A:L,12,0)</f>
        <v>279.00</v>
      </c>
      <c r="F16" s="4" t="str">
        <f>VLOOKUP(A16,HOP!A:C,3,0)</f>
        <v>2278333</v>
      </c>
      <c r="G16" s="4">
        <f t="shared" si="0"/>
        <v>0</v>
      </c>
      <c r="H16" s="4" t="str">
        <f t="shared" si="1"/>
        <v>,2278333</v>
      </c>
      <c r="I16" s="4" t="str">
        <f>VLOOKUP(A16,HOP!A:T,20,0)</f>
        <v>直连</v>
      </c>
    </row>
    <row r="17" s="4" customFormat="1" hidden="1" spans="1:9">
      <c r="A17" s="4">
        <v>16571226209</v>
      </c>
      <c r="B17" s="5">
        <v>44493</v>
      </c>
      <c r="C17" s="5">
        <v>44494</v>
      </c>
      <c r="D17" s="4">
        <v>236</v>
      </c>
      <c r="E17" s="4" t="str">
        <f>VLOOKUP(A17,HOP!A:L,12,0)</f>
        <v>236.00</v>
      </c>
      <c r="F17" s="4" t="str">
        <f>VLOOKUP(A17,HOP!A:C,3,0)</f>
        <v>2278602</v>
      </c>
      <c r="G17" s="4">
        <f t="shared" si="0"/>
        <v>0</v>
      </c>
      <c r="H17" s="4" t="str">
        <f t="shared" si="1"/>
        <v>,2278602</v>
      </c>
      <c r="I17" s="4" t="str">
        <f>VLOOKUP(A17,HOP!A:T,20,0)</f>
        <v>直连</v>
      </c>
    </row>
    <row r="18" s="4" customFormat="1" hidden="1" spans="1:9">
      <c r="A18" s="4">
        <v>16575818701</v>
      </c>
      <c r="B18" s="5">
        <v>44493</v>
      </c>
      <c r="C18" s="5">
        <v>44494</v>
      </c>
      <c r="D18" s="4">
        <v>81</v>
      </c>
      <c r="E18" s="4" t="str">
        <f>VLOOKUP(A18,HOP!A:L,12,0)</f>
        <v>81.00</v>
      </c>
      <c r="F18" s="4" t="str">
        <f>VLOOKUP(A18,HOP!A:C,3,0)</f>
        <v>2279102</v>
      </c>
      <c r="G18" s="4">
        <f t="shared" si="0"/>
        <v>0</v>
      </c>
      <c r="H18" s="4" t="str">
        <f t="shared" si="1"/>
        <v>,2279102</v>
      </c>
      <c r="I18" s="4" t="str">
        <f>VLOOKUP(A18,HOP!A:T,20,0)</f>
        <v>直连</v>
      </c>
    </row>
    <row r="19" s="4" customFormat="1" hidden="1" spans="1:9">
      <c r="A19" s="4">
        <v>16583861893</v>
      </c>
      <c r="B19" s="5">
        <v>44493</v>
      </c>
      <c r="C19" s="5">
        <v>44494</v>
      </c>
      <c r="D19" s="4">
        <v>182</v>
      </c>
      <c r="E19" s="4" t="str">
        <f>VLOOKUP(A19,HOP!A:L,12,0)</f>
        <v>182.00</v>
      </c>
      <c r="F19" s="4" t="str">
        <f>VLOOKUP(A19,HOP!A:C,3,0)</f>
        <v>2279349</v>
      </c>
      <c r="G19" s="4">
        <f t="shared" si="0"/>
        <v>0</v>
      </c>
      <c r="H19" s="4" t="str">
        <f t="shared" si="1"/>
        <v>,2279349</v>
      </c>
      <c r="I19" s="4" t="str">
        <f>VLOOKUP(A19,HOP!A:T,20,0)</f>
        <v>直连</v>
      </c>
    </row>
    <row r="20" s="4" customFormat="1" hidden="1" spans="1:9">
      <c r="A20" s="4">
        <v>16584174866</v>
      </c>
      <c r="B20" s="5">
        <v>44491</v>
      </c>
      <c r="C20" s="5">
        <v>44494</v>
      </c>
      <c r="D20" s="4">
        <v>217</v>
      </c>
      <c r="E20" s="4" t="str">
        <f>VLOOKUP(A20,HOP!A:L,12,0)</f>
        <v>217.00</v>
      </c>
      <c r="F20" s="4" t="str">
        <f>VLOOKUP(A20,HOP!A:C,3,0)</f>
        <v>2279403</v>
      </c>
      <c r="G20" s="4">
        <f t="shared" si="0"/>
        <v>0</v>
      </c>
      <c r="H20" s="4" t="str">
        <f t="shared" si="1"/>
        <v>,2279403</v>
      </c>
      <c r="I20" s="4" t="str">
        <f>VLOOKUP(A20,HOP!A:T,20,0)</f>
        <v>直连</v>
      </c>
    </row>
    <row r="21" s="4" customFormat="1" hidden="1" spans="1:9">
      <c r="A21" s="4">
        <v>16585022510</v>
      </c>
      <c r="B21" s="5">
        <v>44493</v>
      </c>
      <c r="C21" s="5">
        <v>44494</v>
      </c>
      <c r="D21" s="4">
        <v>126</v>
      </c>
      <c r="E21" s="4" t="str">
        <f>VLOOKUP(A21,HOP!A:L,12,0)</f>
        <v>126.00</v>
      </c>
      <c r="F21" s="4" t="str">
        <f>VLOOKUP(A21,HOP!A:C,3,0)</f>
        <v>2279537</v>
      </c>
      <c r="G21" s="4">
        <f t="shared" si="0"/>
        <v>0</v>
      </c>
      <c r="H21" s="4" t="str">
        <f t="shared" si="1"/>
        <v>,2279537</v>
      </c>
      <c r="I21" s="4" t="str">
        <f>VLOOKUP(A21,HOP!A:T,20,0)</f>
        <v>直连</v>
      </c>
    </row>
    <row r="22" s="4" customFormat="1" hidden="1" spans="1:9">
      <c r="A22" s="4">
        <v>16590634584</v>
      </c>
      <c r="B22" s="5">
        <v>44493</v>
      </c>
      <c r="C22" s="5">
        <v>44494</v>
      </c>
      <c r="D22" s="4">
        <v>84</v>
      </c>
      <c r="E22" s="4" t="str">
        <f>VLOOKUP(A22,HOP!A:L,12,0)</f>
        <v>84.00</v>
      </c>
      <c r="F22" s="4" t="str">
        <f>VLOOKUP(A22,HOP!A:C,3,0)</f>
        <v>2279734</v>
      </c>
      <c r="G22" s="4">
        <f t="shared" si="0"/>
        <v>0</v>
      </c>
      <c r="H22" s="4" t="str">
        <f t="shared" si="1"/>
        <v>,2279734</v>
      </c>
      <c r="I22" s="4" t="str">
        <f>VLOOKUP(A22,HOP!A:T,20,0)</f>
        <v>直连</v>
      </c>
    </row>
    <row r="23" s="4" customFormat="1" hidden="1" spans="1:9">
      <c r="A23" s="4">
        <v>16594160660</v>
      </c>
      <c r="B23" s="5">
        <v>44493</v>
      </c>
      <c r="C23" s="5">
        <v>44494</v>
      </c>
      <c r="D23" s="4">
        <v>40</v>
      </c>
      <c r="E23" s="4" t="str">
        <f>VLOOKUP(A23,HOP!A:L,12,0)</f>
        <v>40.00</v>
      </c>
      <c r="F23" s="4" t="str">
        <f>VLOOKUP(A23,HOP!A:C,3,0)</f>
        <v>2280072</v>
      </c>
      <c r="G23" s="4">
        <f t="shared" si="0"/>
        <v>0</v>
      </c>
      <c r="H23" s="4" t="str">
        <f t="shared" si="1"/>
        <v>,2280072</v>
      </c>
      <c r="I23" s="4" t="str">
        <f>VLOOKUP(A23,HOP!A:T,20,0)</f>
        <v>直连</v>
      </c>
    </row>
    <row r="24" s="4" customFormat="1" hidden="1" spans="1:9">
      <c r="A24" s="4">
        <v>16598690883</v>
      </c>
      <c r="B24" s="5">
        <v>44493</v>
      </c>
      <c r="C24" s="5">
        <v>44494</v>
      </c>
      <c r="D24" s="4">
        <v>123</v>
      </c>
      <c r="E24" s="4" t="str">
        <f>VLOOKUP(A24,HOP!A:L,12,0)</f>
        <v>123.00</v>
      </c>
      <c r="F24" s="4" t="str">
        <f>VLOOKUP(A24,HOP!A:C,3,0)</f>
        <v>2280172</v>
      </c>
      <c r="G24" s="4">
        <f t="shared" si="0"/>
        <v>0</v>
      </c>
      <c r="H24" s="4" t="str">
        <f t="shared" si="1"/>
        <v>,2280172</v>
      </c>
      <c r="I24" s="4" t="str">
        <f>VLOOKUP(A24,HOP!A:T,20,0)</f>
        <v>直连</v>
      </c>
    </row>
    <row r="25" s="4" customFormat="1" hidden="1" spans="1:9">
      <c r="A25" s="4">
        <v>16601080640</v>
      </c>
      <c r="B25" s="5">
        <v>44493</v>
      </c>
      <c r="C25" s="5">
        <v>44494</v>
      </c>
      <c r="D25" s="4">
        <v>55</v>
      </c>
      <c r="E25" s="4" t="str">
        <f>VLOOKUP(A25,HOP!A:L,12,0)</f>
        <v>55.00</v>
      </c>
      <c r="F25" s="4" t="str">
        <f>VLOOKUP(A25,HOP!A:C,3,0)</f>
        <v>2280307</v>
      </c>
      <c r="G25" s="4">
        <f t="shared" si="0"/>
        <v>0</v>
      </c>
      <c r="H25" s="4" t="str">
        <f t="shared" si="1"/>
        <v>,2280307</v>
      </c>
      <c r="I25" s="4" t="str">
        <f>VLOOKUP(A25,HOP!A:T,20,0)</f>
        <v>直连</v>
      </c>
    </row>
    <row r="26" s="4" customFormat="1" hidden="1" spans="1:9">
      <c r="A26" s="4">
        <v>16601359293</v>
      </c>
      <c r="B26" s="5">
        <v>44493</v>
      </c>
      <c r="C26" s="5">
        <v>44494</v>
      </c>
      <c r="D26" s="4">
        <v>42</v>
      </c>
      <c r="E26" s="4" t="str">
        <f>VLOOKUP(A26,HOP!A:L,12,0)</f>
        <v>42.00</v>
      </c>
      <c r="F26" s="4" t="str">
        <f>VLOOKUP(A26,HOP!A:C,3,0)</f>
        <v>2280333</v>
      </c>
      <c r="G26" s="4">
        <f t="shared" si="0"/>
        <v>0</v>
      </c>
      <c r="H26" s="4" t="str">
        <f t="shared" si="1"/>
        <v>,2280333</v>
      </c>
      <c r="I26" s="4" t="str">
        <f>VLOOKUP(A26,HOP!A:T,20,0)</f>
        <v>直连</v>
      </c>
    </row>
    <row r="27" s="4" customFormat="1" hidden="1" spans="1:9">
      <c r="A27" s="4">
        <v>16602176683</v>
      </c>
      <c r="B27" s="5">
        <v>44493</v>
      </c>
      <c r="C27" s="5">
        <v>44494</v>
      </c>
      <c r="D27" s="4">
        <v>85</v>
      </c>
      <c r="E27" s="4" t="str">
        <f>VLOOKUP(A27,HOP!A:L,12,0)</f>
        <v>85.00</v>
      </c>
      <c r="F27" s="4" t="str">
        <f>VLOOKUP(A27,HOP!A:C,3,0)</f>
        <v>2280428</v>
      </c>
      <c r="G27" s="4">
        <f t="shared" si="0"/>
        <v>0</v>
      </c>
      <c r="H27" s="4" t="str">
        <f t="shared" si="1"/>
        <v>,2280428</v>
      </c>
      <c r="I27" s="4" t="str">
        <f>VLOOKUP(A27,HOP!A:T,20,0)</f>
        <v>直连</v>
      </c>
    </row>
    <row r="28" s="4" customFormat="1" hidden="1" spans="1:9">
      <c r="A28" s="4">
        <v>16602236642</v>
      </c>
      <c r="B28" s="5">
        <v>44493</v>
      </c>
      <c r="C28" s="5">
        <v>44494</v>
      </c>
      <c r="D28" s="4">
        <v>237</v>
      </c>
      <c r="E28" s="4" t="str">
        <f>VLOOKUP(A28,HOP!A:L,12,0)</f>
        <v>237.00</v>
      </c>
      <c r="F28" s="4" t="str">
        <f>VLOOKUP(A28,HOP!A:C,3,0)</f>
        <v>2280444</v>
      </c>
      <c r="G28" s="4">
        <f t="shared" si="0"/>
        <v>0</v>
      </c>
      <c r="H28" s="4" t="str">
        <f t="shared" si="1"/>
        <v>,2280444</v>
      </c>
      <c r="I28" s="4" t="str">
        <f>VLOOKUP(A28,HOP!A:T,20,0)</f>
        <v>直连</v>
      </c>
    </row>
    <row r="29" s="4" customFormat="1" hidden="1" spans="1:9">
      <c r="A29" s="4">
        <v>16612767151</v>
      </c>
      <c r="B29" s="5">
        <v>44493</v>
      </c>
      <c r="C29" s="5">
        <v>44494</v>
      </c>
      <c r="D29" s="4">
        <v>125</v>
      </c>
      <c r="E29" s="4" t="str">
        <f>VLOOKUP(A29,HOP!A:L,12,0)</f>
        <v>125.00</v>
      </c>
      <c r="F29" s="4" t="str">
        <f>VLOOKUP(A29,HOP!A:C,3,0)</f>
        <v>2281012</v>
      </c>
      <c r="G29" s="4">
        <f t="shared" si="0"/>
        <v>0</v>
      </c>
      <c r="H29" s="4" t="str">
        <f t="shared" si="1"/>
        <v>,2281012</v>
      </c>
      <c r="I29" s="4" t="str">
        <f>VLOOKUP(A29,HOP!A:T,20,0)</f>
        <v>直连</v>
      </c>
    </row>
    <row r="30" s="4" customFormat="1" hidden="1" spans="1:9">
      <c r="A30" s="4">
        <v>16612875635</v>
      </c>
      <c r="B30" s="5">
        <v>44490</v>
      </c>
      <c r="C30" s="5">
        <v>44494</v>
      </c>
      <c r="D30" s="4">
        <v>444</v>
      </c>
      <c r="E30" s="4" t="str">
        <f>VLOOKUP(A30,HOP!A:L,12,0)</f>
        <v>444.00</v>
      </c>
      <c r="F30" s="4" t="str">
        <f>VLOOKUP(A30,HOP!A:C,3,0)</f>
        <v>2281054</v>
      </c>
      <c r="G30" s="4">
        <f t="shared" si="0"/>
        <v>0</v>
      </c>
      <c r="H30" s="4" t="str">
        <f t="shared" si="1"/>
        <v>,2281054</v>
      </c>
      <c r="I30" s="4" t="str">
        <f>VLOOKUP(A30,HOP!A:T,20,0)</f>
        <v>直连</v>
      </c>
    </row>
    <row r="31" s="4" customFormat="1" hidden="1" spans="1:9">
      <c r="A31" s="4">
        <v>16623007196</v>
      </c>
      <c r="B31" s="5">
        <v>44492</v>
      </c>
      <c r="C31" s="5">
        <v>44494</v>
      </c>
      <c r="D31" s="4">
        <v>584</v>
      </c>
      <c r="E31" s="4" t="str">
        <f>VLOOKUP(A31,HOP!A:L,12,0)</f>
        <v>584.00</v>
      </c>
      <c r="F31" s="4" t="str">
        <f>VLOOKUP(A31,HOP!A:C,3,0)</f>
        <v>2281301</v>
      </c>
      <c r="G31" s="4">
        <f t="shared" si="0"/>
        <v>0</v>
      </c>
      <c r="H31" s="4" t="str">
        <f t="shared" si="1"/>
        <v>,2281301</v>
      </c>
      <c r="I31" s="4" t="str">
        <f>VLOOKUP(A31,HOP!A:T,20,0)</f>
        <v>直连</v>
      </c>
    </row>
    <row r="32" s="4" customFormat="1" hidden="1" spans="1:9">
      <c r="A32" s="4">
        <v>16624386386</v>
      </c>
      <c r="B32" s="5">
        <v>44493</v>
      </c>
      <c r="C32" s="5">
        <v>44494</v>
      </c>
      <c r="D32" s="4">
        <v>118</v>
      </c>
      <c r="E32" s="4" t="str">
        <f>VLOOKUP(A32,HOP!A:L,12,0)</f>
        <v>118.00</v>
      </c>
      <c r="F32" s="4" t="str">
        <f>VLOOKUP(A32,HOP!A:C,3,0)</f>
        <v>2281428</v>
      </c>
      <c r="G32" s="4">
        <f t="shared" si="0"/>
        <v>0</v>
      </c>
      <c r="H32" s="4" t="str">
        <f t="shared" si="1"/>
        <v>,2281428</v>
      </c>
      <c r="I32" s="4" t="str">
        <f>VLOOKUP(A32,HOP!A:T,20,0)</f>
        <v>直连</v>
      </c>
    </row>
    <row r="33" s="4" customFormat="1" hidden="1" spans="1:9">
      <c r="A33" s="4">
        <v>16624552577</v>
      </c>
      <c r="B33" s="5">
        <v>44493</v>
      </c>
      <c r="C33" s="5">
        <v>44494</v>
      </c>
      <c r="D33" s="4">
        <v>86</v>
      </c>
      <c r="E33" s="4" t="str">
        <f>VLOOKUP(A33,HOP!A:L,12,0)</f>
        <v>86.00</v>
      </c>
      <c r="F33" s="4" t="str">
        <f>VLOOKUP(A33,HOP!A:C,3,0)</f>
        <v>2281465</v>
      </c>
      <c r="G33" s="4">
        <f t="shared" si="0"/>
        <v>0</v>
      </c>
      <c r="H33" s="4" t="str">
        <f t="shared" si="1"/>
        <v>,2281465</v>
      </c>
      <c r="I33" s="4" t="str">
        <f>VLOOKUP(A33,HOP!A:T,20,0)</f>
        <v>直连</v>
      </c>
    </row>
    <row r="34" s="4" customFormat="1" hidden="1" spans="1:9">
      <c r="A34" s="4">
        <v>16633087628</v>
      </c>
      <c r="B34" s="5">
        <v>44491</v>
      </c>
      <c r="C34" s="5">
        <v>44494</v>
      </c>
      <c r="D34" s="4">
        <v>1954</v>
      </c>
      <c r="E34" s="4" t="str">
        <f>VLOOKUP(A34,HOP!A:L,12,0)</f>
        <v>1954.00</v>
      </c>
      <c r="F34" s="4" t="str">
        <f>VLOOKUP(A34,HOP!A:C,3,0)</f>
        <v>2281638</v>
      </c>
      <c r="G34" s="4">
        <f t="shared" si="0"/>
        <v>0</v>
      </c>
      <c r="H34" s="4" t="str">
        <f t="shared" si="1"/>
        <v>,2281638</v>
      </c>
      <c r="I34" s="4" t="str">
        <f>VLOOKUP(A34,HOP!A:T,20,0)</f>
        <v>直连</v>
      </c>
    </row>
    <row r="35" s="4" customFormat="1" hidden="1" spans="1:9">
      <c r="A35" s="4">
        <v>16634641037</v>
      </c>
      <c r="B35" s="5">
        <v>44493</v>
      </c>
      <c r="C35" s="5">
        <v>44494</v>
      </c>
      <c r="D35" s="4">
        <v>127</v>
      </c>
      <c r="E35" s="4" t="str">
        <f>VLOOKUP(A35,HOP!A:L,12,0)</f>
        <v>127.00</v>
      </c>
      <c r="F35" s="4" t="str">
        <f>VLOOKUP(A35,HOP!A:C,3,0)</f>
        <v>2281736</v>
      </c>
      <c r="G35" s="4">
        <f t="shared" si="0"/>
        <v>0</v>
      </c>
      <c r="H35" s="4" t="str">
        <f t="shared" si="1"/>
        <v>,2281736</v>
      </c>
      <c r="I35" s="4" t="str">
        <f>VLOOKUP(A35,HOP!A:T,20,0)</f>
        <v>直连</v>
      </c>
    </row>
    <row r="36" s="4" customFormat="1" hidden="1" spans="1:9">
      <c r="A36" s="4">
        <v>16637174148</v>
      </c>
      <c r="B36" s="5">
        <v>44492</v>
      </c>
      <c r="C36" s="5">
        <v>44494</v>
      </c>
      <c r="D36" s="4">
        <v>202</v>
      </c>
      <c r="E36" s="4" t="str">
        <f>VLOOKUP(A36,HOP!A:L,12,0)</f>
        <v>202.00</v>
      </c>
      <c r="F36" s="4" t="str">
        <f>VLOOKUP(A36,HOP!A:C,3,0)</f>
        <v>2281962</v>
      </c>
      <c r="G36" s="4">
        <f t="shared" si="0"/>
        <v>0</v>
      </c>
      <c r="H36" s="4" t="str">
        <f t="shared" si="1"/>
        <v>,2281962</v>
      </c>
      <c r="I36" s="4" t="str">
        <f>VLOOKUP(A36,HOP!A:T,20,0)</f>
        <v>直连</v>
      </c>
    </row>
    <row r="37" s="4" customFormat="1" hidden="1" spans="1:9">
      <c r="A37" s="4">
        <v>16637395229</v>
      </c>
      <c r="B37" s="5">
        <v>44493</v>
      </c>
      <c r="C37" s="5">
        <v>44494</v>
      </c>
      <c r="D37" s="4">
        <v>27</v>
      </c>
      <c r="E37" s="4" t="str">
        <f>VLOOKUP(A37,HOP!A:L,12,0)</f>
        <v>27.00</v>
      </c>
      <c r="F37" s="4" t="str">
        <f>VLOOKUP(A37,HOP!A:C,3,0)</f>
        <v>2282005</v>
      </c>
      <c r="G37" s="4">
        <f t="shared" si="0"/>
        <v>0</v>
      </c>
      <c r="H37" s="4" t="str">
        <f t="shared" si="1"/>
        <v>,2282005</v>
      </c>
      <c r="I37" s="4" t="str">
        <f>VLOOKUP(A37,HOP!A:T,20,0)</f>
        <v>直连</v>
      </c>
    </row>
    <row r="38" s="4" customFormat="1" hidden="1" spans="1:9">
      <c r="A38" s="4">
        <v>16637662717</v>
      </c>
      <c r="B38" s="5">
        <v>44492</v>
      </c>
      <c r="C38" s="5">
        <v>44494</v>
      </c>
      <c r="D38" s="4">
        <v>334</v>
      </c>
      <c r="E38" s="4" t="str">
        <f>VLOOKUP(A38,HOP!A:L,12,0)</f>
        <v>334.00</v>
      </c>
      <c r="F38" s="4" t="str">
        <f>VLOOKUP(A38,HOP!A:C,3,0)</f>
        <v>2282079</v>
      </c>
      <c r="G38" s="4">
        <f t="shared" si="0"/>
        <v>0</v>
      </c>
      <c r="H38" s="4" t="str">
        <f t="shared" si="1"/>
        <v>,2282079</v>
      </c>
      <c r="I38" s="4" t="str">
        <f>VLOOKUP(A38,HOP!A:T,20,0)</f>
        <v>直连</v>
      </c>
    </row>
    <row r="39" s="4" customFormat="1" hidden="1" spans="1:9">
      <c r="A39" s="4">
        <v>16637725417</v>
      </c>
      <c r="B39" s="5">
        <v>44493</v>
      </c>
      <c r="C39" s="5">
        <v>44494</v>
      </c>
      <c r="D39" s="4">
        <v>225</v>
      </c>
      <c r="E39" s="4">
        <v>225</v>
      </c>
      <c r="F39" s="4">
        <v>2282082</v>
      </c>
      <c r="G39" s="4">
        <f t="shared" si="0"/>
        <v>0</v>
      </c>
      <c r="H39" s="4" t="str">
        <f t="shared" si="1"/>
        <v>,2282082</v>
      </c>
      <c r="I39" s="4" t="str">
        <f>VLOOKUP(A39,HOP!A:T,20,0)</f>
        <v>直采</v>
      </c>
    </row>
    <row r="40" s="4" customFormat="1" hidden="1" spans="1:9">
      <c r="A40" s="4">
        <v>16645860447</v>
      </c>
      <c r="B40" s="5">
        <v>44493</v>
      </c>
      <c r="C40" s="5">
        <v>44494</v>
      </c>
      <c r="D40" s="4">
        <v>82</v>
      </c>
      <c r="E40" s="4" t="str">
        <f>VLOOKUP(A40,HOP!A:L,12,0)</f>
        <v>82.00</v>
      </c>
      <c r="F40" s="4" t="str">
        <f>VLOOKUP(A40,HOP!A:C,3,0)</f>
        <v>2282289</v>
      </c>
      <c r="G40" s="4">
        <f t="shared" si="0"/>
        <v>0</v>
      </c>
      <c r="H40" s="4" t="str">
        <f t="shared" si="1"/>
        <v>,2282289</v>
      </c>
      <c r="I40" s="4" t="str">
        <f>VLOOKUP(A40,HOP!A:T,20,0)</f>
        <v>直连</v>
      </c>
    </row>
    <row r="41" s="4" customFormat="1" hidden="1" spans="1:9">
      <c r="A41" s="4">
        <v>16646353647</v>
      </c>
      <c r="B41" s="5">
        <v>44493</v>
      </c>
      <c r="C41" s="5">
        <v>44494</v>
      </c>
      <c r="D41" s="4">
        <v>67</v>
      </c>
      <c r="E41" s="4" t="str">
        <f>VLOOKUP(A41,HOP!A:L,12,0)</f>
        <v>67.00</v>
      </c>
      <c r="F41" s="4" t="str">
        <f>VLOOKUP(A41,HOP!A:C,3,0)</f>
        <v>2282337</v>
      </c>
      <c r="G41" s="4">
        <f t="shared" si="0"/>
        <v>0</v>
      </c>
      <c r="H41" s="4" t="str">
        <f t="shared" si="1"/>
        <v>,2282337</v>
      </c>
      <c r="I41" s="4" t="str">
        <f>VLOOKUP(A41,HOP!A:T,20,0)</f>
        <v>直连</v>
      </c>
    </row>
    <row r="42" s="4" customFormat="1" hidden="1" spans="1:9">
      <c r="A42" s="4">
        <v>16646629304</v>
      </c>
      <c r="B42" s="5">
        <v>44493</v>
      </c>
      <c r="C42" s="5">
        <v>44494</v>
      </c>
      <c r="D42" s="4">
        <v>83</v>
      </c>
      <c r="E42" s="4" t="str">
        <f>VLOOKUP(A42,HOP!A:L,12,0)</f>
        <v>83.00</v>
      </c>
      <c r="F42" s="4" t="str">
        <f>VLOOKUP(A42,HOP!A:C,3,0)</f>
        <v>2282370</v>
      </c>
      <c r="G42" s="4">
        <f t="shared" si="0"/>
        <v>0</v>
      </c>
      <c r="H42" s="4" t="str">
        <f t="shared" si="1"/>
        <v>,2282370</v>
      </c>
      <c r="I42" s="4" t="str">
        <f>VLOOKUP(A42,HOP!A:T,20,0)</f>
        <v>直连</v>
      </c>
    </row>
    <row r="43" s="4" customFormat="1" hidden="1" spans="1:9">
      <c r="A43" s="4">
        <v>16647082908</v>
      </c>
      <c r="B43" s="5">
        <v>44493</v>
      </c>
      <c r="C43" s="5">
        <v>44494</v>
      </c>
      <c r="D43" s="4">
        <v>78</v>
      </c>
      <c r="E43" s="4" t="str">
        <f>VLOOKUP(A43,HOP!A:L,12,0)</f>
        <v>78.00</v>
      </c>
      <c r="F43" s="4" t="str">
        <f>VLOOKUP(A43,HOP!A:C,3,0)</f>
        <v>2282417</v>
      </c>
      <c r="G43" s="4">
        <f t="shared" si="0"/>
        <v>0</v>
      </c>
      <c r="H43" s="4" t="str">
        <f t="shared" si="1"/>
        <v>,2282417</v>
      </c>
      <c r="I43" s="4" t="str">
        <f>VLOOKUP(A43,HOP!A:T,20,0)</f>
        <v>直连</v>
      </c>
    </row>
    <row r="44" s="4" customFormat="1" hidden="1" spans="1:9">
      <c r="A44" s="4">
        <v>16647441515</v>
      </c>
      <c r="B44" s="5">
        <v>44493</v>
      </c>
      <c r="C44" s="5">
        <v>44494</v>
      </c>
      <c r="D44" s="4">
        <v>57</v>
      </c>
      <c r="E44" s="4" t="str">
        <f>VLOOKUP(A44,HOP!A:L,12,0)</f>
        <v>57.00</v>
      </c>
      <c r="F44" s="4" t="str">
        <f>VLOOKUP(A44,HOP!A:C,3,0)</f>
        <v>2282454</v>
      </c>
      <c r="G44" s="4">
        <f t="shared" si="0"/>
        <v>0</v>
      </c>
      <c r="H44" s="4" t="str">
        <f t="shared" si="1"/>
        <v>,2282454</v>
      </c>
      <c r="I44" s="4" t="str">
        <f>VLOOKUP(A44,HOP!A:T,20,0)</f>
        <v>直连</v>
      </c>
    </row>
    <row r="45" s="4" customFormat="1" hidden="1" spans="1:9">
      <c r="A45" s="4">
        <v>16648272387</v>
      </c>
      <c r="B45" s="5">
        <v>44493</v>
      </c>
      <c r="C45" s="5">
        <v>44494</v>
      </c>
      <c r="D45" s="4">
        <v>79</v>
      </c>
      <c r="E45" s="4" t="str">
        <f>VLOOKUP(A45,HOP!A:L,12,0)</f>
        <v>79.00</v>
      </c>
      <c r="F45" s="4" t="str">
        <f>VLOOKUP(A45,HOP!A:C,3,0)</f>
        <v>2282560</v>
      </c>
      <c r="G45" s="4">
        <f t="shared" si="0"/>
        <v>0</v>
      </c>
      <c r="H45" s="4" t="str">
        <f t="shared" si="1"/>
        <v>,2282560</v>
      </c>
      <c r="I45" s="4" t="str">
        <f>VLOOKUP(A45,HOP!A:T,20,0)</f>
        <v>直连</v>
      </c>
    </row>
    <row r="46" s="4" customFormat="1" hidden="1" spans="1:9">
      <c r="A46" s="4">
        <v>16649949554</v>
      </c>
      <c r="B46" s="5">
        <v>44493</v>
      </c>
      <c r="C46" s="5">
        <v>44494</v>
      </c>
      <c r="D46" s="4">
        <v>104</v>
      </c>
      <c r="E46" s="4" t="str">
        <f>VLOOKUP(A46,HOP!A:L,12,0)</f>
        <v>104.00</v>
      </c>
      <c r="F46" s="4" t="str">
        <f>VLOOKUP(A46,HOP!A:C,3,0)</f>
        <v>2282695</v>
      </c>
      <c r="G46" s="4">
        <f t="shared" si="0"/>
        <v>0</v>
      </c>
      <c r="H46" s="4" t="str">
        <f t="shared" si="1"/>
        <v>,2282695</v>
      </c>
      <c r="I46" s="4" t="str">
        <f>VLOOKUP(A46,HOP!A:T,20,0)</f>
        <v>直连</v>
      </c>
    </row>
    <row r="47" s="4" customFormat="1" hidden="1" spans="1:9">
      <c r="A47" s="4">
        <v>16654863150</v>
      </c>
      <c r="B47" s="5">
        <v>44493</v>
      </c>
      <c r="C47" s="5">
        <v>44494</v>
      </c>
      <c r="D47" s="4">
        <v>34</v>
      </c>
      <c r="E47" s="4" t="str">
        <f>VLOOKUP(A47,HOP!A:L,12,0)</f>
        <v>34.00</v>
      </c>
      <c r="F47" s="4" t="str">
        <f>VLOOKUP(A47,HOP!A:C,3,0)</f>
        <v>2282763</v>
      </c>
      <c r="G47" s="4">
        <f t="shared" si="0"/>
        <v>0</v>
      </c>
      <c r="H47" s="4" t="str">
        <f t="shared" si="1"/>
        <v>,2282763</v>
      </c>
      <c r="I47" s="4" t="str">
        <f>VLOOKUP(A47,HOP!A:T,20,0)</f>
        <v>直连</v>
      </c>
    </row>
    <row r="49" spans="4:4">
      <c r="D49" s="4">
        <f>SUM(D2:D48)</f>
        <v>11329</v>
      </c>
    </row>
    <row r="54" spans="1:1">
      <c r="A54" s="4" t="s">
        <v>158</v>
      </c>
    </row>
    <row r="55" spans="1:1">
      <c r="A55" s="4" t="s">
        <v>159</v>
      </c>
    </row>
    <row r="56" spans="1:1">
      <c r="A56" s="4" t="s">
        <v>160</v>
      </c>
    </row>
  </sheetData>
  <autoFilter ref="A1:XFD49">
    <filterColumn colId="6">
      <customFilters>
        <customFilter operator="equal" val=""/>
        <customFilter operator="equal" val="-0.02"/>
      </custom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8"/>
  <sheetViews>
    <sheetView workbookViewId="0">
      <selection activeCell="B11" sqref="B1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161</v>
      </c>
      <c r="B1" s="2" t="s">
        <v>162</v>
      </c>
      <c r="C1" s="2" t="s">
        <v>163</v>
      </c>
      <c r="D1" s="2" t="s">
        <v>164</v>
      </c>
      <c r="E1" s="2" t="s">
        <v>13</v>
      </c>
      <c r="F1" s="2" t="s">
        <v>5</v>
      </c>
      <c r="G1" s="2" t="s">
        <v>6</v>
      </c>
      <c r="H1" s="2" t="s">
        <v>165</v>
      </c>
      <c r="I1" s="2" t="s">
        <v>166</v>
      </c>
      <c r="J1" s="2" t="s">
        <v>167</v>
      </c>
      <c r="K1" s="2" t="s">
        <v>168</v>
      </c>
      <c r="L1" s="2" t="s">
        <v>169</v>
      </c>
      <c r="M1" s="2" t="s">
        <v>170</v>
      </c>
      <c r="N1" s="2" t="s">
        <v>171</v>
      </c>
      <c r="O1" s="2" t="s">
        <v>172</v>
      </c>
      <c r="P1" s="2" t="s">
        <v>173</v>
      </c>
      <c r="Q1" s="2" t="s">
        <v>174</v>
      </c>
      <c r="R1" s="2" t="s">
        <v>175</v>
      </c>
      <c r="S1" s="2" t="s">
        <v>176</v>
      </c>
      <c r="T1" s="2" t="s">
        <v>177</v>
      </c>
    </row>
    <row r="2" s="1" customFormat="1" spans="1:20">
      <c r="A2" s="3">
        <v>16654863150</v>
      </c>
      <c r="B2" s="1" t="s">
        <v>178</v>
      </c>
      <c r="C2" s="1" t="s">
        <v>179</v>
      </c>
      <c r="D2" s="1" t="s">
        <v>180</v>
      </c>
      <c r="E2" s="1" t="s">
        <v>181</v>
      </c>
      <c r="F2" s="1" t="s">
        <v>178</v>
      </c>
      <c r="G2" s="1" t="s">
        <v>182</v>
      </c>
      <c r="H2" s="1" t="s">
        <v>183</v>
      </c>
      <c r="I2" s="1" t="s">
        <v>184</v>
      </c>
      <c r="J2" s="1" t="s">
        <v>29</v>
      </c>
      <c r="K2" s="1" t="s">
        <v>185</v>
      </c>
      <c r="L2" s="1" t="s">
        <v>185</v>
      </c>
      <c r="M2" s="1" t="s">
        <v>186</v>
      </c>
      <c r="N2" s="1" t="s">
        <v>186</v>
      </c>
      <c r="O2" s="1" t="s">
        <v>187</v>
      </c>
      <c r="P2" s="1" t="s">
        <v>188</v>
      </c>
      <c r="Q2" s="1" t="s">
        <v>189</v>
      </c>
      <c r="R2" s="1" t="s">
        <v>190</v>
      </c>
      <c r="S2" s="1" t="s">
        <v>191</v>
      </c>
      <c r="T2" s="1" t="s">
        <v>192</v>
      </c>
    </row>
    <row r="3" s="1" customFormat="1" spans="1:20">
      <c r="A3" s="3">
        <v>16649949554</v>
      </c>
      <c r="B3" s="1" t="s">
        <v>178</v>
      </c>
      <c r="C3" s="1" t="s">
        <v>193</v>
      </c>
      <c r="D3" s="1" t="s">
        <v>194</v>
      </c>
      <c r="E3" s="1" t="s">
        <v>195</v>
      </c>
      <c r="F3" s="1" t="s">
        <v>178</v>
      </c>
      <c r="G3" s="1" t="s">
        <v>182</v>
      </c>
      <c r="H3" s="1" t="s">
        <v>183</v>
      </c>
      <c r="I3" s="1" t="s">
        <v>196</v>
      </c>
      <c r="J3" s="1" t="s">
        <v>29</v>
      </c>
      <c r="K3" s="1" t="s">
        <v>197</v>
      </c>
      <c r="L3" s="1" t="s">
        <v>197</v>
      </c>
      <c r="M3" s="1" t="s">
        <v>186</v>
      </c>
      <c r="N3" s="1" t="s">
        <v>186</v>
      </c>
      <c r="O3" s="1" t="s">
        <v>187</v>
      </c>
      <c r="P3" s="1" t="s">
        <v>188</v>
      </c>
      <c r="Q3" s="1" t="s">
        <v>198</v>
      </c>
      <c r="R3" s="1" t="s">
        <v>190</v>
      </c>
      <c r="S3" s="1" t="s">
        <v>191</v>
      </c>
      <c r="T3" s="1" t="s">
        <v>192</v>
      </c>
    </row>
    <row r="4" s="1" customFormat="1" spans="1:20">
      <c r="A4" s="1">
        <v>16637725417</v>
      </c>
      <c r="B4" s="1" t="s">
        <v>178</v>
      </c>
      <c r="C4" s="1" t="s">
        <v>199</v>
      </c>
      <c r="D4" s="1" t="s">
        <v>200</v>
      </c>
      <c r="E4" s="1" t="s">
        <v>201</v>
      </c>
      <c r="F4" s="1" t="s">
        <v>178</v>
      </c>
      <c r="G4" s="1" t="s">
        <v>182</v>
      </c>
      <c r="H4" s="1" t="s">
        <v>183</v>
      </c>
      <c r="I4" s="1" t="s">
        <v>187</v>
      </c>
      <c r="J4" s="1" t="s">
        <v>202</v>
      </c>
      <c r="K4" s="1" t="s">
        <v>187</v>
      </c>
      <c r="L4" s="1" t="s">
        <v>187</v>
      </c>
      <c r="M4" s="1" t="s">
        <v>186</v>
      </c>
      <c r="N4" s="1" t="s">
        <v>186</v>
      </c>
      <c r="O4" s="1" t="s">
        <v>187</v>
      </c>
      <c r="P4" s="1" t="s">
        <v>188</v>
      </c>
      <c r="Q4" s="1" t="s">
        <v>203</v>
      </c>
      <c r="R4" s="1" t="s">
        <v>190</v>
      </c>
      <c r="S4" s="1" t="s">
        <v>191</v>
      </c>
      <c r="T4" s="1" t="s">
        <v>204</v>
      </c>
    </row>
    <row r="5" s="1" customFormat="1" spans="1:20">
      <c r="A5" s="3">
        <v>16648272387</v>
      </c>
      <c r="B5" s="1" t="s">
        <v>178</v>
      </c>
      <c r="C5" s="1" t="s">
        <v>205</v>
      </c>
      <c r="D5" s="1" t="s">
        <v>206</v>
      </c>
      <c r="E5" s="1" t="s">
        <v>207</v>
      </c>
      <c r="F5" s="1" t="s">
        <v>178</v>
      </c>
      <c r="G5" s="1" t="s">
        <v>182</v>
      </c>
      <c r="H5" s="1" t="s">
        <v>183</v>
      </c>
      <c r="I5" s="1" t="s">
        <v>208</v>
      </c>
      <c r="J5" s="1" t="s">
        <v>29</v>
      </c>
      <c r="K5" s="1" t="s">
        <v>209</v>
      </c>
      <c r="L5" s="1" t="s">
        <v>209</v>
      </c>
      <c r="M5" s="1" t="s">
        <v>186</v>
      </c>
      <c r="N5" s="1" t="s">
        <v>186</v>
      </c>
      <c r="O5" s="1" t="s">
        <v>187</v>
      </c>
      <c r="P5" s="1" t="s">
        <v>188</v>
      </c>
      <c r="Q5" s="1" t="s">
        <v>210</v>
      </c>
      <c r="R5" s="1" t="s">
        <v>190</v>
      </c>
      <c r="S5" s="1" t="s">
        <v>191</v>
      </c>
      <c r="T5" s="1" t="s">
        <v>192</v>
      </c>
    </row>
    <row r="6" s="1" customFormat="1" spans="1:20">
      <c r="A6" s="3">
        <v>16647441515</v>
      </c>
      <c r="B6" s="1" t="s">
        <v>178</v>
      </c>
      <c r="C6" s="1" t="s">
        <v>211</v>
      </c>
      <c r="D6" s="1" t="s">
        <v>212</v>
      </c>
      <c r="E6" s="1" t="s">
        <v>213</v>
      </c>
      <c r="F6" s="1" t="s">
        <v>178</v>
      </c>
      <c r="G6" s="1" t="s">
        <v>182</v>
      </c>
      <c r="H6" s="1" t="s">
        <v>183</v>
      </c>
      <c r="I6" s="1" t="s">
        <v>214</v>
      </c>
      <c r="J6" s="1" t="s">
        <v>29</v>
      </c>
      <c r="K6" s="1" t="s">
        <v>215</v>
      </c>
      <c r="L6" s="1" t="s">
        <v>215</v>
      </c>
      <c r="M6" s="1" t="s">
        <v>186</v>
      </c>
      <c r="N6" s="1" t="s">
        <v>186</v>
      </c>
      <c r="O6" s="1" t="s">
        <v>187</v>
      </c>
      <c r="P6" s="1" t="s">
        <v>188</v>
      </c>
      <c r="Q6" s="1" t="s">
        <v>216</v>
      </c>
      <c r="R6" s="1" t="s">
        <v>190</v>
      </c>
      <c r="S6" s="1" t="s">
        <v>191</v>
      </c>
      <c r="T6" s="1" t="s">
        <v>192</v>
      </c>
    </row>
    <row r="7" s="1" customFormat="1" spans="1:20">
      <c r="A7" s="3">
        <v>16647082908</v>
      </c>
      <c r="B7" s="1" t="s">
        <v>217</v>
      </c>
      <c r="C7" s="1" t="s">
        <v>218</v>
      </c>
      <c r="D7" s="1" t="s">
        <v>219</v>
      </c>
      <c r="E7" s="1" t="s">
        <v>220</v>
      </c>
      <c r="F7" s="1" t="s">
        <v>178</v>
      </c>
      <c r="G7" s="1" t="s">
        <v>182</v>
      </c>
      <c r="H7" s="1" t="s">
        <v>183</v>
      </c>
      <c r="I7" s="1" t="s">
        <v>221</v>
      </c>
      <c r="J7" s="1" t="s">
        <v>29</v>
      </c>
      <c r="K7" s="1" t="s">
        <v>222</v>
      </c>
      <c r="L7" s="1" t="s">
        <v>222</v>
      </c>
      <c r="M7" s="1" t="s">
        <v>186</v>
      </c>
      <c r="N7" s="1" t="s">
        <v>186</v>
      </c>
      <c r="O7" s="1" t="s">
        <v>187</v>
      </c>
      <c r="P7" s="1" t="s">
        <v>188</v>
      </c>
      <c r="Q7" s="1" t="s">
        <v>223</v>
      </c>
      <c r="R7" s="1" t="s">
        <v>190</v>
      </c>
      <c r="S7" s="1" t="s">
        <v>191</v>
      </c>
      <c r="T7" s="1" t="s">
        <v>192</v>
      </c>
    </row>
    <row r="8" s="1" customFormat="1" spans="1:20">
      <c r="A8" s="3">
        <v>16646629304</v>
      </c>
      <c r="B8" s="1" t="s">
        <v>217</v>
      </c>
      <c r="C8" s="1" t="s">
        <v>224</v>
      </c>
      <c r="D8" s="1" t="s">
        <v>225</v>
      </c>
      <c r="E8" s="1" t="s">
        <v>226</v>
      </c>
      <c r="F8" s="1" t="s">
        <v>178</v>
      </c>
      <c r="G8" s="1" t="s">
        <v>182</v>
      </c>
      <c r="H8" s="1" t="s">
        <v>183</v>
      </c>
      <c r="I8" s="1" t="s">
        <v>227</v>
      </c>
      <c r="J8" s="1" t="s">
        <v>29</v>
      </c>
      <c r="K8" s="1" t="s">
        <v>228</v>
      </c>
      <c r="L8" s="1" t="s">
        <v>228</v>
      </c>
      <c r="M8" s="1" t="s">
        <v>186</v>
      </c>
      <c r="N8" s="1" t="s">
        <v>186</v>
      </c>
      <c r="O8" s="1" t="s">
        <v>187</v>
      </c>
      <c r="P8" s="1" t="s">
        <v>188</v>
      </c>
      <c r="Q8" s="1" t="s">
        <v>229</v>
      </c>
      <c r="R8" s="1" t="s">
        <v>190</v>
      </c>
      <c r="S8" s="1" t="s">
        <v>191</v>
      </c>
      <c r="T8" s="1" t="s">
        <v>192</v>
      </c>
    </row>
    <row r="9" s="1" customFormat="1" spans="1:20">
      <c r="A9" s="3">
        <v>16646353647</v>
      </c>
      <c r="B9" s="1" t="s">
        <v>217</v>
      </c>
      <c r="C9" s="1" t="s">
        <v>230</v>
      </c>
      <c r="D9" s="1" t="s">
        <v>231</v>
      </c>
      <c r="E9" s="1" t="s">
        <v>232</v>
      </c>
      <c r="F9" s="1" t="s">
        <v>178</v>
      </c>
      <c r="G9" s="1" t="s">
        <v>182</v>
      </c>
      <c r="H9" s="1" t="s">
        <v>183</v>
      </c>
      <c r="I9" s="1" t="s">
        <v>233</v>
      </c>
      <c r="J9" s="1" t="s">
        <v>29</v>
      </c>
      <c r="K9" s="1" t="s">
        <v>234</v>
      </c>
      <c r="L9" s="1" t="s">
        <v>234</v>
      </c>
      <c r="M9" s="1" t="s">
        <v>186</v>
      </c>
      <c r="N9" s="1" t="s">
        <v>186</v>
      </c>
      <c r="O9" s="1" t="s">
        <v>187</v>
      </c>
      <c r="P9" s="1" t="s">
        <v>188</v>
      </c>
      <c r="Q9" s="1" t="s">
        <v>235</v>
      </c>
      <c r="R9" s="1" t="s">
        <v>190</v>
      </c>
      <c r="S9" s="1" t="s">
        <v>191</v>
      </c>
      <c r="T9" s="1" t="s">
        <v>192</v>
      </c>
    </row>
    <row r="10" s="1" customFormat="1" spans="1:20">
      <c r="A10" s="3">
        <v>16645860447</v>
      </c>
      <c r="B10" s="1" t="s">
        <v>217</v>
      </c>
      <c r="C10" s="1" t="s">
        <v>236</v>
      </c>
      <c r="D10" s="1" t="s">
        <v>237</v>
      </c>
      <c r="E10" s="1" t="s">
        <v>238</v>
      </c>
      <c r="F10" s="1" t="s">
        <v>178</v>
      </c>
      <c r="G10" s="1" t="s">
        <v>182</v>
      </c>
      <c r="H10" s="1" t="s">
        <v>183</v>
      </c>
      <c r="I10" s="1" t="s">
        <v>239</v>
      </c>
      <c r="J10" s="1" t="s">
        <v>29</v>
      </c>
      <c r="K10" s="1" t="s">
        <v>240</v>
      </c>
      <c r="L10" s="1" t="s">
        <v>240</v>
      </c>
      <c r="M10" s="1" t="s">
        <v>186</v>
      </c>
      <c r="N10" s="1" t="s">
        <v>186</v>
      </c>
      <c r="O10" s="1" t="s">
        <v>187</v>
      </c>
      <c r="P10" s="1" t="s">
        <v>188</v>
      </c>
      <c r="Q10" s="1" t="s">
        <v>241</v>
      </c>
      <c r="R10" s="1" t="s">
        <v>190</v>
      </c>
      <c r="S10" s="1" t="s">
        <v>191</v>
      </c>
      <c r="T10" s="1" t="s">
        <v>192</v>
      </c>
    </row>
    <row r="11" s="1" customFormat="1" spans="1:20">
      <c r="A11" s="3">
        <v>16637725417</v>
      </c>
      <c r="B11" s="1" t="s">
        <v>217</v>
      </c>
      <c r="C11" s="1" t="s">
        <v>242</v>
      </c>
      <c r="D11" s="1" t="s">
        <v>200</v>
      </c>
      <c r="E11" s="1" t="s">
        <v>201</v>
      </c>
      <c r="F11" s="1" t="s">
        <v>178</v>
      </c>
      <c r="G11" s="1" t="s">
        <v>182</v>
      </c>
      <c r="H11" s="1" t="s">
        <v>183</v>
      </c>
      <c r="I11" s="1" t="s">
        <v>243</v>
      </c>
      <c r="J11" s="1" t="s">
        <v>29</v>
      </c>
      <c r="K11" s="1" t="s">
        <v>244</v>
      </c>
      <c r="L11" s="1" t="s">
        <v>244</v>
      </c>
      <c r="M11" s="1" t="s">
        <v>186</v>
      </c>
      <c r="N11" s="1" t="s">
        <v>186</v>
      </c>
      <c r="O11" s="1" t="s">
        <v>187</v>
      </c>
      <c r="P11" s="1" t="s">
        <v>188</v>
      </c>
      <c r="Q11" s="1" t="s">
        <v>245</v>
      </c>
      <c r="R11" s="1" t="s">
        <v>190</v>
      </c>
      <c r="S11" s="1" t="s">
        <v>191</v>
      </c>
      <c r="T11" s="1" t="s">
        <v>192</v>
      </c>
    </row>
    <row r="12" s="1" customFormat="1" spans="1:20">
      <c r="A12" s="3">
        <v>16637662717</v>
      </c>
      <c r="B12" s="1" t="s">
        <v>217</v>
      </c>
      <c r="C12" s="1" t="s">
        <v>246</v>
      </c>
      <c r="D12" s="1" t="s">
        <v>247</v>
      </c>
      <c r="E12" s="1" t="s">
        <v>248</v>
      </c>
      <c r="F12" s="1" t="s">
        <v>217</v>
      </c>
      <c r="G12" s="1" t="s">
        <v>182</v>
      </c>
      <c r="H12" s="1" t="s">
        <v>183</v>
      </c>
      <c r="I12" s="1" t="s">
        <v>249</v>
      </c>
      <c r="J12" s="1" t="s">
        <v>29</v>
      </c>
      <c r="K12" s="1" t="s">
        <v>250</v>
      </c>
      <c r="L12" s="1" t="s">
        <v>250</v>
      </c>
      <c r="M12" s="1" t="s">
        <v>186</v>
      </c>
      <c r="N12" s="1" t="s">
        <v>186</v>
      </c>
      <c r="O12" s="1" t="s">
        <v>187</v>
      </c>
      <c r="P12" s="1" t="s">
        <v>188</v>
      </c>
      <c r="Q12" s="1" t="s">
        <v>251</v>
      </c>
      <c r="R12" s="1" t="s">
        <v>190</v>
      </c>
      <c r="S12" s="1" t="s">
        <v>191</v>
      </c>
      <c r="T12" s="1" t="s">
        <v>192</v>
      </c>
    </row>
    <row r="13" s="1" customFormat="1" spans="1:20">
      <c r="A13" s="3">
        <v>16637395229</v>
      </c>
      <c r="B13" s="1" t="s">
        <v>217</v>
      </c>
      <c r="C13" s="1" t="s">
        <v>252</v>
      </c>
      <c r="D13" s="1" t="s">
        <v>253</v>
      </c>
      <c r="E13" s="1" t="s">
        <v>254</v>
      </c>
      <c r="F13" s="1" t="s">
        <v>178</v>
      </c>
      <c r="G13" s="1" t="s">
        <v>182</v>
      </c>
      <c r="H13" s="1" t="s">
        <v>183</v>
      </c>
      <c r="I13" s="1" t="s">
        <v>255</v>
      </c>
      <c r="J13" s="1" t="s">
        <v>29</v>
      </c>
      <c r="K13" s="1" t="s">
        <v>256</v>
      </c>
      <c r="L13" s="1" t="s">
        <v>256</v>
      </c>
      <c r="M13" s="1" t="s">
        <v>186</v>
      </c>
      <c r="N13" s="1" t="s">
        <v>186</v>
      </c>
      <c r="O13" s="1" t="s">
        <v>187</v>
      </c>
      <c r="P13" s="1" t="s">
        <v>188</v>
      </c>
      <c r="Q13" s="1" t="s">
        <v>257</v>
      </c>
      <c r="R13" s="1" t="s">
        <v>190</v>
      </c>
      <c r="S13" s="1" t="s">
        <v>191</v>
      </c>
      <c r="T13" s="1" t="s">
        <v>192</v>
      </c>
    </row>
    <row r="14" s="1" customFormat="1" spans="1:20">
      <c r="A14" s="3">
        <v>16637174148</v>
      </c>
      <c r="B14" s="1" t="s">
        <v>217</v>
      </c>
      <c r="C14" s="1" t="s">
        <v>258</v>
      </c>
      <c r="D14" s="1" t="s">
        <v>259</v>
      </c>
      <c r="E14" s="1" t="s">
        <v>260</v>
      </c>
      <c r="F14" s="1" t="s">
        <v>217</v>
      </c>
      <c r="G14" s="1" t="s">
        <v>182</v>
      </c>
      <c r="H14" s="1" t="s">
        <v>183</v>
      </c>
      <c r="I14" s="1" t="s">
        <v>261</v>
      </c>
      <c r="J14" s="1" t="s">
        <v>29</v>
      </c>
      <c r="K14" s="1" t="s">
        <v>262</v>
      </c>
      <c r="L14" s="1" t="s">
        <v>262</v>
      </c>
      <c r="M14" s="1" t="s">
        <v>186</v>
      </c>
      <c r="N14" s="1" t="s">
        <v>186</v>
      </c>
      <c r="O14" s="1" t="s">
        <v>187</v>
      </c>
      <c r="P14" s="1" t="s">
        <v>188</v>
      </c>
      <c r="Q14" s="1" t="s">
        <v>263</v>
      </c>
      <c r="R14" s="1" t="s">
        <v>190</v>
      </c>
      <c r="S14" s="1" t="s">
        <v>191</v>
      </c>
      <c r="T14" s="1" t="s">
        <v>192</v>
      </c>
    </row>
    <row r="15" s="1" customFormat="1" spans="1:20">
      <c r="A15" s="3">
        <v>16634641037</v>
      </c>
      <c r="B15" s="1" t="s">
        <v>264</v>
      </c>
      <c r="C15" s="1" t="s">
        <v>265</v>
      </c>
      <c r="D15" s="1" t="s">
        <v>266</v>
      </c>
      <c r="E15" s="1" t="s">
        <v>267</v>
      </c>
      <c r="F15" s="1" t="s">
        <v>178</v>
      </c>
      <c r="G15" s="1" t="s">
        <v>182</v>
      </c>
      <c r="H15" s="1" t="s">
        <v>183</v>
      </c>
      <c r="I15" s="1" t="s">
        <v>268</v>
      </c>
      <c r="J15" s="1" t="s">
        <v>29</v>
      </c>
      <c r="K15" s="1" t="s">
        <v>269</v>
      </c>
      <c r="L15" s="1" t="s">
        <v>269</v>
      </c>
      <c r="M15" s="1" t="s">
        <v>186</v>
      </c>
      <c r="N15" s="1" t="s">
        <v>186</v>
      </c>
      <c r="O15" s="1" t="s">
        <v>187</v>
      </c>
      <c r="P15" s="1" t="s">
        <v>188</v>
      </c>
      <c r="Q15" s="1" t="s">
        <v>270</v>
      </c>
      <c r="R15" s="1" t="s">
        <v>190</v>
      </c>
      <c r="S15" s="1" t="s">
        <v>191</v>
      </c>
      <c r="T15" s="1" t="s">
        <v>192</v>
      </c>
    </row>
    <row r="16" s="1" customFormat="1" spans="1:20">
      <c r="A16" s="3">
        <v>16633087628</v>
      </c>
      <c r="B16" s="1" t="s">
        <v>264</v>
      </c>
      <c r="C16" s="1" t="s">
        <v>271</v>
      </c>
      <c r="D16" s="1" t="s">
        <v>272</v>
      </c>
      <c r="E16" s="1" t="s">
        <v>273</v>
      </c>
      <c r="F16" s="1" t="s">
        <v>264</v>
      </c>
      <c r="G16" s="1" t="s">
        <v>182</v>
      </c>
      <c r="H16" s="1" t="s">
        <v>183</v>
      </c>
      <c r="I16" s="1" t="s">
        <v>274</v>
      </c>
      <c r="J16" s="1" t="s">
        <v>29</v>
      </c>
      <c r="K16" s="1" t="s">
        <v>275</v>
      </c>
      <c r="L16" s="1" t="s">
        <v>275</v>
      </c>
      <c r="M16" s="1" t="s">
        <v>186</v>
      </c>
      <c r="N16" s="1" t="s">
        <v>186</v>
      </c>
      <c r="O16" s="1" t="s">
        <v>187</v>
      </c>
      <c r="P16" s="1" t="s">
        <v>188</v>
      </c>
      <c r="Q16" s="1" t="s">
        <v>276</v>
      </c>
      <c r="R16" s="1" t="s">
        <v>190</v>
      </c>
      <c r="S16" s="1" t="s">
        <v>191</v>
      </c>
      <c r="T16" s="1" t="s">
        <v>192</v>
      </c>
    </row>
    <row r="17" s="1" customFormat="1" spans="1:20">
      <c r="A17" s="3">
        <v>16624552577</v>
      </c>
      <c r="B17" s="1" t="s">
        <v>264</v>
      </c>
      <c r="C17" s="1" t="s">
        <v>277</v>
      </c>
      <c r="D17" s="1" t="s">
        <v>278</v>
      </c>
      <c r="E17" s="1" t="s">
        <v>279</v>
      </c>
      <c r="F17" s="1" t="s">
        <v>178</v>
      </c>
      <c r="G17" s="1" t="s">
        <v>182</v>
      </c>
      <c r="H17" s="1" t="s">
        <v>183</v>
      </c>
      <c r="I17" s="1" t="s">
        <v>280</v>
      </c>
      <c r="J17" s="1" t="s">
        <v>29</v>
      </c>
      <c r="K17" s="1" t="s">
        <v>281</v>
      </c>
      <c r="L17" s="1" t="s">
        <v>281</v>
      </c>
      <c r="M17" s="1" t="s">
        <v>186</v>
      </c>
      <c r="N17" s="1" t="s">
        <v>186</v>
      </c>
      <c r="O17" s="1" t="s">
        <v>187</v>
      </c>
      <c r="P17" s="1" t="s">
        <v>188</v>
      </c>
      <c r="Q17" s="1" t="s">
        <v>282</v>
      </c>
      <c r="R17" s="1" t="s">
        <v>190</v>
      </c>
      <c r="S17" s="1" t="s">
        <v>191</v>
      </c>
      <c r="T17" s="1" t="s">
        <v>192</v>
      </c>
    </row>
    <row r="18" s="1" customFormat="1" spans="1:20">
      <c r="A18" s="3">
        <v>16624386386</v>
      </c>
      <c r="B18" s="1" t="s">
        <v>264</v>
      </c>
      <c r="C18" s="1" t="s">
        <v>283</v>
      </c>
      <c r="D18" s="1" t="s">
        <v>284</v>
      </c>
      <c r="E18" s="1" t="s">
        <v>285</v>
      </c>
      <c r="F18" s="1" t="s">
        <v>178</v>
      </c>
      <c r="G18" s="1" t="s">
        <v>182</v>
      </c>
      <c r="H18" s="1" t="s">
        <v>183</v>
      </c>
      <c r="I18" s="1" t="s">
        <v>286</v>
      </c>
      <c r="J18" s="1" t="s">
        <v>29</v>
      </c>
      <c r="K18" s="1" t="s">
        <v>287</v>
      </c>
      <c r="L18" s="1" t="s">
        <v>287</v>
      </c>
      <c r="M18" s="1" t="s">
        <v>186</v>
      </c>
      <c r="N18" s="1" t="s">
        <v>186</v>
      </c>
      <c r="O18" s="1" t="s">
        <v>187</v>
      </c>
      <c r="P18" s="1" t="s">
        <v>188</v>
      </c>
      <c r="Q18" s="1" t="s">
        <v>288</v>
      </c>
      <c r="R18" s="1" t="s">
        <v>190</v>
      </c>
      <c r="S18" s="1" t="s">
        <v>191</v>
      </c>
      <c r="T18" s="1" t="s">
        <v>192</v>
      </c>
    </row>
    <row r="19" s="1" customFormat="1" spans="1:20">
      <c r="A19" s="3">
        <v>16623007196</v>
      </c>
      <c r="B19" s="1" t="s">
        <v>289</v>
      </c>
      <c r="C19" s="1" t="s">
        <v>290</v>
      </c>
      <c r="D19" s="1" t="s">
        <v>291</v>
      </c>
      <c r="E19" s="1" t="s">
        <v>292</v>
      </c>
      <c r="F19" s="1" t="s">
        <v>217</v>
      </c>
      <c r="G19" s="1" t="s">
        <v>182</v>
      </c>
      <c r="H19" s="1" t="s">
        <v>183</v>
      </c>
      <c r="I19" s="1" t="s">
        <v>293</v>
      </c>
      <c r="J19" s="1" t="s">
        <v>29</v>
      </c>
      <c r="K19" s="1" t="s">
        <v>294</v>
      </c>
      <c r="L19" s="1" t="s">
        <v>294</v>
      </c>
      <c r="M19" s="1" t="s">
        <v>186</v>
      </c>
      <c r="N19" s="1" t="s">
        <v>186</v>
      </c>
      <c r="O19" s="1" t="s">
        <v>187</v>
      </c>
      <c r="P19" s="1" t="s">
        <v>188</v>
      </c>
      <c r="Q19" s="1" t="s">
        <v>295</v>
      </c>
      <c r="R19" s="1" t="s">
        <v>190</v>
      </c>
      <c r="S19" s="1" t="s">
        <v>191</v>
      </c>
      <c r="T19" s="1" t="s">
        <v>192</v>
      </c>
    </row>
    <row r="20" s="1" customFormat="1" spans="1:20">
      <c r="A20" s="3">
        <v>16612875635</v>
      </c>
      <c r="B20" s="1" t="s">
        <v>289</v>
      </c>
      <c r="C20" s="1" t="s">
        <v>296</v>
      </c>
      <c r="D20" s="1" t="s">
        <v>297</v>
      </c>
      <c r="E20" s="1" t="s">
        <v>298</v>
      </c>
      <c r="F20" s="1" t="s">
        <v>289</v>
      </c>
      <c r="G20" s="1" t="s">
        <v>182</v>
      </c>
      <c r="H20" s="1" t="s">
        <v>183</v>
      </c>
      <c r="I20" s="1" t="s">
        <v>299</v>
      </c>
      <c r="J20" s="1" t="s">
        <v>29</v>
      </c>
      <c r="K20" s="1" t="s">
        <v>300</v>
      </c>
      <c r="L20" s="1" t="s">
        <v>300</v>
      </c>
      <c r="M20" s="1" t="s">
        <v>186</v>
      </c>
      <c r="N20" s="1" t="s">
        <v>186</v>
      </c>
      <c r="O20" s="1" t="s">
        <v>187</v>
      </c>
      <c r="P20" s="1" t="s">
        <v>188</v>
      </c>
      <c r="Q20" s="1" t="s">
        <v>301</v>
      </c>
      <c r="R20" s="1" t="s">
        <v>190</v>
      </c>
      <c r="S20" s="1" t="s">
        <v>191</v>
      </c>
      <c r="T20" s="1" t="s">
        <v>192</v>
      </c>
    </row>
    <row r="21" s="1" customFormat="1" spans="1:20">
      <c r="A21" s="3">
        <v>16612767151</v>
      </c>
      <c r="B21" s="1" t="s">
        <v>289</v>
      </c>
      <c r="C21" s="1" t="s">
        <v>302</v>
      </c>
      <c r="D21" s="1" t="s">
        <v>303</v>
      </c>
      <c r="E21" s="1" t="s">
        <v>304</v>
      </c>
      <c r="F21" s="1" t="s">
        <v>178</v>
      </c>
      <c r="G21" s="1" t="s">
        <v>182</v>
      </c>
      <c r="H21" s="1" t="s">
        <v>183</v>
      </c>
      <c r="I21" s="1" t="s">
        <v>305</v>
      </c>
      <c r="J21" s="1" t="s">
        <v>29</v>
      </c>
      <c r="K21" s="1" t="s">
        <v>306</v>
      </c>
      <c r="L21" s="1" t="s">
        <v>306</v>
      </c>
      <c r="M21" s="1" t="s">
        <v>186</v>
      </c>
      <c r="N21" s="1" t="s">
        <v>186</v>
      </c>
      <c r="O21" s="1" t="s">
        <v>187</v>
      </c>
      <c r="P21" s="1" t="s">
        <v>188</v>
      </c>
      <c r="Q21" s="1" t="s">
        <v>307</v>
      </c>
      <c r="R21" s="1" t="s">
        <v>190</v>
      </c>
      <c r="S21" s="1" t="s">
        <v>191</v>
      </c>
      <c r="T21" s="1" t="s">
        <v>192</v>
      </c>
    </row>
    <row r="22" s="1" customFormat="1" spans="1:20">
      <c r="A22" s="3">
        <v>16602236642</v>
      </c>
      <c r="B22" s="1" t="s">
        <v>308</v>
      </c>
      <c r="C22" s="1" t="s">
        <v>309</v>
      </c>
      <c r="D22" s="1" t="s">
        <v>310</v>
      </c>
      <c r="E22" s="1" t="s">
        <v>311</v>
      </c>
      <c r="F22" s="1" t="s">
        <v>178</v>
      </c>
      <c r="G22" s="1" t="s">
        <v>182</v>
      </c>
      <c r="H22" s="1" t="s">
        <v>183</v>
      </c>
      <c r="I22" s="1" t="s">
        <v>312</v>
      </c>
      <c r="J22" s="1" t="s">
        <v>29</v>
      </c>
      <c r="K22" s="1" t="s">
        <v>313</v>
      </c>
      <c r="L22" s="1" t="s">
        <v>313</v>
      </c>
      <c r="M22" s="1" t="s">
        <v>186</v>
      </c>
      <c r="N22" s="1" t="s">
        <v>186</v>
      </c>
      <c r="O22" s="1" t="s">
        <v>187</v>
      </c>
      <c r="P22" s="1" t="s">
        <v>188</v>
      </c>
      <c r="Q22" s="1" t="s">
        <v>314</v>
      </c>
      <c r="R22" s="1" t="s">
        <v>190</v>
      </c>
      <c r="S22" s="1" t="s">
        <v>191</v>
      </c>
      <c r="T22" s="1" t="s">
        <v>192</v>
      </c>
    </row>
    <row r="23" s="1" customFormat="1" spans="1:20">
      <c r="A23" s="3">
        <v>16602176683</v>
      </c>
      <c r="B23" s="1" t="s">
        <v>308</v>
      </c>
      <c r="C23" s="1" t="s">
        <v>315</v>
      </c>
      <c r="D23" s="1" t="s">
        <v>316</v>
      </c>
      <c r="E23" s="1" t="s">
        <v>317</v>
      </c>
      <c r="F23" s="1" t="s">
        <v>178</v>
      </c>
      <c r="G23" s="1" t="s">
        <v>182</v>
      </c>
      <c r="H23" s="1" t="s">
        <v>183</v>
      </c>
      <c r="I23" s="1" t="s">
        <v>318</v>
      </c>
      <c r="J23" s="1" t="s">
        <v>29</v>
      </c>
      <c r="K23" s="1" t="s">
        <v>319</v>
      </c>
      <c r="L23" s="1" t="s">
        <v>319</v>
      </c>
      <c r="M23" s="1" t="s">
        <v>186</v>
      </c>
      <c r="N23" s="1" t="s">
        <v>186</v>
      </c>
      <c r="O23" s="1" t="s">
        <v>187</v>
      </c>
      <c r="P23" s="1" t="s">
        <v>188</v>
      </c>
      <c r="Q23" s="1" t="s">
        <v>320</v>
      </c>
      <c r="R23" s="1" t="s">
        <v>190</v>
      </c>
      <c r="S23" s="1" t="s">
        <v>191</v>
      </c>
      <c r="T23" s="1" t="s">
        <v>192</v>
      </c>
    </row>
    <row r="24" s="1" customFormat="1" spans="1:20">
      <c r="A24" s="3">
        <v>16601359293</v>
      </c>
      <c r="B24" s="1" t="s">
        <v>321</v>
      </c>
      <c r="C24" s="1" t="s">
        <v>322</v>
      </c>
      <c r="D24" s="1" t="s">
        <v>323</v>
      </c>
      <c r="E24" s="1" t="s">
        <v>324</v>
      </c>
      <c r="F24" s="1" t="s">
        <v>178</v>
      </c>
      <c r="G24" s="1" t="s">
        <v>182</v>
      </c>
      <c r="H24" s="1" t="s">
        <v>183</v>
      </c>
      <c r="I24" s="1" t="s">
        <v>325</v>
      </c>
      <c r="J24" s="1" t="s">
        <v>29</v>
      </c>
      <c r="K24" s="1" t="s">
        <v>326</v>
      </c>
      <c r="L24" s="1" t="s">
        <v>326</v>
      </c>
      <c r="M24" s="1" t="s">
        <v>186</v>
      </c>
      <c r="N24" s="1" t="s">
        <v>186</v>
      </c>
      <c r="O24" s="1" t="s">
        <v>187</v>
      </c>
      <c r="P24" s="1" t="s">
        <v>188</v>
      </c>
      <c r="Q24" s="1" t="s">
        <v>327</v>
      </c>
      <c r="R24" s="1" t="s">
        <v>190</v>
      </c>
      <c r="S24" s="1" t="s">
        <v>191</v>
      </c>
      <c r="T24" s="1" t="s">
        <v>192</v>
      </c>
    </row>
    <row r="25" s="1" customFormat="1" spans="1:20">
      <c r="A25" s="3">
        <v>16601080640</v>
      </c>
      <c r="B25" s="1" t="s">
        <v>321</v>
      </c>
      <c r="C25" s="1" t="s">
        <v>328</v>
      </c>
      <c r="D25" s="1" t="s">
        <v>329</v>
      </c>
      <c r="E25" s="1" t="s">
        <v>330</v>
      </c>
      <c r="F25" s="1" t="s">
        <v>178</v>
      </c>
      <c r="G25" s="1" t="s">
        <v>182</v>
      </c>
      <c r="H25" s="1" t="s">
        <v>183</v>
      </c>
      <c r="I25" s="1" t="s">
        <v>331</v>
      </c>
      <c r="J25" s="1" t="s">
        <v>29</v>
      </c>
      <c r="K25" s="1" t="s">
        <v>332</v>
      </c>
      <c r="L25" s="1" t="s">
        <v>332</v>
      </c>
      <c r="M25" s="1" t="s">
        <v>186</v>
      </c>
      <c r="N25" s="1" t="s">
        <v>186</v>
      </c>
      <c r="O25" s="1" t="s">
        <v>187</v>
      </c>
      <c r="P25" s="1" t="s">
        <v>188</v>
      </c>
      <c r="Q25" s="1" t="s">
        <v>333</v>
      </c>
      <c r="R25" s="1" t="s">
        <v>190</v>
      </c>
      <c r="S25" s="1" t="s">
        <v>191</v>
      </c>
      <c r="T25" s="1" t="s">
        <v>192</v>
      </c>
    </row>
    <row r="26" s="1" customFormat="1" spans="1:20">
      <c r="A26" s="3">
        <v>16598690883</v>
      </c>
      <c r="B26" s="1" t="s">
        <v>321</v>
      </c>
      <c r="C26" s="1" t="s">
        <v>334</v>
      </c>
      <c r="D26" s="1" t="s">
        <v>335</v>
      </c>
      <c r="E26" s="1" t="s">
        <v>336</v>
      </c>
      <c r="F26" s="1" t="s">
        <v>178</v>
      </c>
      <c r="G26" s="1" t="s">
        <v>182</v>
      </c>
      <c r="H26" s="1" t="s">
        <v>183</v>
      </c>
      <c r="I26" s="1" t="s">
        <v>337</v>
      </c>
      <c r="J26" s="1" t="s">
        <v>29</v>
      </c>
      <c r="K26" s="1" t="s">
        <v>338</v>
      </c>
      <c r="L26" s="1" t="s">
        <v>338</v>
      </c>
      <c r="M26" s="1" t="s">
        <v>186</v>
      </c>
      <c r="N26" s="1" t="s">
        <v>186</v>
      </c>
      <c r="O26" s="1" t="s">
        <v>187</v>
      </c>
      <c r="P26" s="1" t="s">
        <v>188</v>
      </c>
      <c r="Q26" s="1" t="s">
        <v>339</v>
      </c>
      <c r="R26" s="1" t="s">
        <v>190</v>
      </c>
      <c r="S26" s="1" t="s">
        <v>191</v>
      </c>
      <c r="T26" s="1" t="s">
        <v>192</v>
      </c>
    </row>
    <row r="27" s="1" customFormat="1" spans="1:20">
      <c r="A27" s="3">
        <v>16594160660</v>
      </c>
      <c r="B27" s="1" t="s">
        <v>321</v>
      </c>
      <c r="C27" s="1" t="s">
        <v>340</v>
      </c>
      <c r="D27" s="1" t="s">
        <v>341</v>
      </c>
      <c r="E27" s="1" t="s">
        <v>342</v>
      </c>
      <c r="F27" s="1" t="s">
        <v>178</v>
      </c>
      <c r="G27" s="1" t="s">
        <v>182</v>
      </c>
      <c r="H27" s="1" t="s">
        <v>183</v>
      </c>
      <c r="I27" s="1" t="s">
        <v>343</v>
      </c>
      <c r="J27" s="1" t="s">
        <v>29</v>
      </c>
      <c r="K27" s="1" t="s">
        <v>344</v>
      </c>
      <c r="L27" s="1" t="s">
        <v>344</v>
      </c>
      <c r="M27" s="1" t="s">
        <v>186</v>
      </c>
      <c r="N27" s="1" t="s">
        <v>186</v>
      </c>
      <c r="O27" s="1" t="s">
        <v>187</v>
      </c>
      <c r="P27" s="1" t="s">
        <v>188</v>
      </c>
      <c r="Q27" s="1" t="s">
        <v>345</v>
      </c>
      <c r="R27" s="1" t="s">
        <v>190</v>
      </c>
      <c r="S27" s="1" t="s">
        <v>191</v>
      </c>
      <c r="T27" s="1" t="s">
        <v>192</v>
      </c>
    </row>
    <row r="28" s="1" customFormat="1" spans="1:20">
      <c r="A28" s="3">
        <v>16590634584</v>
      </c>
      <c r="B28" s="1" t="s">
        <v>346</v>
      </c>
      <c r="C28" s="1" t="s">
        <v>347</v>
      </c>
      <c r="D28" s="1" t="s">
        <v>348</v>
      </c>
      <c r="E28" s="1" t="s">
        <v>349</v>
      </c>
      <c r="F28" s="1" t="s">
        <v>178</v>
      </c>
      <c r="G28" s="1" t="s">
        <v>182</v>
      </c>
      <c r="H28" s="1" t="s">
        <v>183</v>
      </c>
      <c r="I28" s="1" t="s">
        <v>350</v>
      </c>
      <c r="J28" s="1" t="s">
        <v>29</v>
      </c>
      <c r="K28" s="1" t="s">
        <v>351</v>
      </c>
      <c r="L28" s="1" t="s">
        <v>351</v>
      </c>
      <c r="M28" s="1" t="s">
        <v>186</v>
      </c>
      <c r="N28" s="1" t="s">
        <v>186</v>
      </c>
      <c r="O28" s="1" t="s">
        <v>187</v>
      </c>
      <c r="P28" s="1" t="s">
        <v>188</v>
      </c>
      <c r="Q28" s="1" t="s">
        <v>352</v>
      </c>
      <c r="R28" s="1" t="s">
        <v>190</v>
      </c>
      <c r="S28" s="1" t="s">
        <v>191</v>
      </c>
      <c r="T28" s="1" t="s">
        <v>192</v>
      </c>
    </row>
    <row r="29" s="1" customFormat="1" spans="1:20">
      <c r="A29" s="3">
        <v>16585022510</v>
      </c>
      <c r="B29" s="1" t="s">
        <v>346</v>
      </c>
      <c r="C29" s="1" t="s">
        <v>353</v>
      </c>
      <c r="D29" s="1" t="s">
        <v>354</v>
      </c>
      <c r="E29" s="1" t="s">
        <v>355</v>
      </c>
      <c r="F29" s="1" t="s">
        <v>178</v>
      </c>
      <c r="G29" s="1" t="s">
        <v>182</v>
      </c>
      <c r="H29" s="1" t="s">
        <v>183</v>
      </c>
      <c r="I29" s="1" t="s">
        <v>356</v>
      </c>
      <c r="J29" s="1" t="s">
        <v>29</v>
      </c>
      <c r="K29" s="1" t="s">
        <v>357</v>
      </c>
      <c r="L29" s="1" t="s">
        <v>357</v>
      </c>
      <c r="M29" s="1" t="s">
        <v>186</v>
      </c>
      <c r="N29" s="1" t="s">
        <v>186</v>
      </c>
      <c r="O29" s="1" t="s">
        <v>187</v>
      </c>
      <c r="P29" s="1" t="s">
        <v>188</v>
      </c>
      <c r="Q29" s="1" t="s">
        <v>358</v>
      </c>
      <c r="R29" s="1" t="s">
        <v>190</v>
      </c>
      <c r="S29" s="1" t="s">
        <v>191</v>
      </c>
      <c r="T29" s="1" t="s">
        <v>192</v>
      </c>
    </row>
    <row r="30" s="1" customFormat="1" spans="1:20">
      <c r="A30" s="3">
        <v>16584174866</v>
      </c>
      <c r="B30" s="1" t="s">
        <v>346</v>
      </c>
      <c r="C30" s="1" t="s">
        <v>359</v>
      </c>
      <c r="D30" s="1" t="s">
        <v>360</v>
      </c>
      <c r="E30" s="1" t="s">
        <v>361</v>
      </c>
      <c r="F30" s="1" t="s">
        <v>264</v>
      </c>
      <c r="G30" s="1" t="s">
        <v>182</v>
      </c>
      <c r="H30" s="1" t="s">
        <v>183</v>
      </c>
      <c r="I30" s="1" t="s">
        <v>362</v>
      </c>
      <c r="J30" s="1" t="s">
        <v>29</v>
      </c>
      <c r="K30" s="1" t="s">
        <v>363</v>
      </c>
      <c r="L30" s="1" t="s">
        <v>363</v>
      </c>
      <c r="M30" s="1" t="s">
        <v>186</v>
      </c>
      <c r="N30" s="1" t="s">
        <v>186</v>
      </c>
      <c r="O30" s="1" t="s">
        <v>187</v>
      </c>
      <c r="P30" s="1" t="s">
        <v>188</v>
      </c>
      <c r="Q30" s="1" t="s">
        <v>364</v>
      </c>
      <c r="R30" s="1" t="s">
        <v>190</v>
      </c>
      <c r="S30" s="1" t="s">
        <v>191</v>
      </c>
      <c r="T30" s="1" t="s">
        <v>192</v>
      </c>
    </row>
    <row r="31" s="1" customFormat="1" spans="1:20">
      <c r="A31" s="3">
        <v>16583861893</v>
      </c>
      <c r="B31" s="1" t="s">
        <v>365</v>
      </c>
      <c r="C31" s="1" t="s">
        <v>366</v>
      </c>
      <c r="D31" s="1" t="s">
        <v>367</v>
      </c>
      <c r="E31" s="1" t="s">
        <v>368</v>
      </c>
      <c r="F31" s="1" t="s">
        <v>178</v>
      </c>
      <c r="G31" s="1" t="s">
        <v>182</v>
      </c>
      <c r="H31" s="1" t="s">
        <v>183</v>
      </c>
      <c r="I31" s="1" t="s">
        <v>369</v>
      </c>
      <c r="J31" s="1" t="s">
        <v>29</v>
      </c>
      <c r="K31" s="1" t="s">
        <v>370</v>
      </c>
      <c r="L31" s="1" t="s">
        <v>370</v>
      </c>
      <c r="M31" s="1" t="s">
        <v>186</v>
      </c>
      <c r="N31" s="1" t="s">
        <v>186</v>
      </c>
      <c r="O31" s="1" t="s">
        <v>187</v>
      </c>
      <c r="P31" s="1" t="s">
        <v>188</v>
      </c>
      <c r="Q31" s="1" t="s">
        <v>371</v>
      </c>
      <c r="R31" s="1" t="s">
        <v>190</v>
      </c>
      <c r="S31" s="1" t="s">
        <v>191</v>
      </c>
      <c r="T31" s="1" t="s">
        <v>192</v>
      </c>
    </row>
    <row r="32" s="1" customFormat="1" spans="1:20">
      <c r="A32" s="3">
        <v>16575818701</v>
      </c>
      <c r="B32" s="1" t="s">
        <v>365</v>
      </c>
      <c r="C32" s="1" t="s">
        <v>372</v>
      </c>
      <c r="D32" s="1" t="s">
        <v>373</v>
      </c>
      <c r="E32" s="1" t="s">
        <v>374</v>
      </c>
      <c r="F32" s="1" t="s">
        <v>178</v>
      </c>
      <c r="G32" s="1" t="s">
        <v>182</v>
      </c>
      <c r="H32" s="1" t="s">
        <v>183</v>
      </c>
      <c r="I32" s="1" t="s">
        <v>375</v>
      </c>
      <c r="J32" s="1" t="s">
        <v>29</v>
      </c>
      <c r="K32" s="1" t="s">
        <v>376</v>
      </c>
      <c r="L32" s="1" t="s">
        <v>376</v>
      </c>
      <c r="M32" s="1" t="s">
        <v>186</v>
      </c>
      <c r="N32" s="1" t="s">
        <v>186</v>
      </c>
      <c r="O32" s="1" t="s">
        <v>187</v>
      </c>
      <c r="P32" s="1" t="s">
        <v>188</v>
      </c>
      <c r="Q32" s="1" t="s">
        <v>377</v>
      </c>
      <c r="R32" s="1" t="s">
        <v>190</v>
      </c>
      <c r="S32" s="1" t="s">
        <v>191</v>
      </c>
      <c r="T32" s="1" t="s">
        <v>192</v>
      </c>
    </row>
    <row r="33" s="1" customFormat="1" spans="1:20">
      <c r="A33" s="3">
        <v>16571226209</v>
      </c>
      <c r="B33" s="1" t="s">
        <v>378</v>
      </c>
      <c r="C33" s="1" t="s">
        <v>379</v>
      </c>
      <c r="D33" s="1" t="s">
        <v>310</v>
      </c>
      <c r="E33" s="1" t="s">
        <v>380</v>
      </c>
      <c r="F33" s="1" t="s">
        <v>178</v>
      </c>
      <c r="G33" s="1" t="s">
        <v>182</v>
      </c>
      <c r="H33" s="1" t="s">
        <v>183</v>
      </c>
      <c r="I33" s="1" t="s">
        <v>381</v>
      </c>
      <c r="J33" s="1" t="s">
        <v>29</v>
      </c>
      <c r="K33" s="1" t="s">
        <v>382</v>
      </c>
      <c r="L33" s="1" t="s">
        <v>382</v>
      </c>
      <c r="M33" s="1" t="s">
        <v>186</v>
      </c>
      <c r="N33" s="1" t="s">
        <v>186</v>
      </c>
      <c r="O33" s="1" t="s">
        <v>187</v>
      </c>
      <c r="P33" s="1" t="s">
        <v>188</v>
      </c>
      <c r="Q33" s="1" t="s">
        <v>383</v>
      </c>
      <c r="R33" s="1" t="s">
        <v>190</v>
      </c>
      <c r="S33" s="1" t="s">
        <v>191</v>
      </c>
      <c r="T33" s="1" t="s">
        <v>192</v>
      </c>
    </row>
    <row r="34" s="1" customFormat="1" spans="1:20">
      <c r="A34" s="3">
        <v>16561550001</v>
      </c>
      <c r="B34" s="1" t="s">
        <v>378</v>
      </c>
      <c r="C34" s="1" t="s">
        <v>384</v>
      </c>
      <c r="D34" s="1" t="s">
        <v>385</v>
      </c>
      <c r="E34" s="1" t="s">
        <v>386</v>
      </c>
      <c r="F34" s="1" t="s">
        <v>264</v>
      </c>
      <c r="G34" s="1" t="s">
        <v>182</v>
      </c>
      <c r="H34" s="1" t="s">
        <v>183</v>
      </c>
      <c r="I34" s="1" t="s">
        <v>387</v>
      </c>
      <c r="J34" s="1" t="s">
        <v>29</v>
      </c>
      <c r="K34" s="1" t="s">
        <v>388</v>
      </c>
      <c r="L34" s="1" t="s">
        <v>388</v>
      </c>
      <c r="M34" s="1" t="s">
        <v>186</v>
      </c>
      <c r="N34" s="1" t="s">
        <v>186</v>
      </c>
      <c r="O34" s="1" t="s">
        <v>187</v>
      </c>
      <c r="P34" s="1" t="s">
        <v>188</v>
      </c>
      <c r="Q34" s="1" t="s">
        <v>389</v>
      </c>
      <c r="R34" s="1" t="s">
        <v>190</v>
      </c>
      <c r="S34" s="1" t="s">
        <v>191</v>
      </c>
      <c r="T34" s="1" t="s">
        <v>192</v>
      </c>
    </row>
    <row r="35" s="1" customFormat="1" spans="1:20">
      <c r="A35" s="3">
        <v>16561517940</v>
      </c>
      <c r="B35" s="1" t="s">
        <v>378</v>
      </c>
      <c r="C35" s="1" t="s">
        <v>390</v>
      </c>
      <c r="D35" s="1" t="s">
        <v>391</v>
      </c>
      <c r="E35" s="1" t="s">
        <v>392</v>
      </c>
      <c r="F35" s="1" t="s">
        <v>178</v>
      </c>
      <c r="G35" s="1" t="s">
        <v>182</v>
      </c>
      <c r="H35" s="1" t="s">
        <v>183</v>
      </c>
      <c r="I35" s="1" t="s">
        <v>393</v>
      </c>
      <c r="J35" s="1" t="s">
        <v>29</v>
      </c>
      <c r="K35" s="1" t="s">
        <v>394</v>
      </c>
      <c r="L35" s="1" t="s">
        <v>394</v>
      </c>
      <c r="M35" s="1" t="s">
        <v>186</v>
      </c>
      <c r="N35" s="1" t="s">
        <v>186</v>
      </c>
      <c r="O35" s="1" t="s">
        <v>187</v>
      </c>
      <c r="P35" s="1" t="s">
        <v>188</v>
      </c>
      <c r="Q35" s="1" t="s">
        <v>395</v>
      </c>
      <c r="R35" s="1" t="s">
        <v>190</v>
      </c>
      <c r="S35" s="1" t="s">
        <v>191</v>
      </c>
      <c r="T35" s="1" t="s">
        <v>192</v>
      </c>
    </row>
    <row r="36" s="1" customFormat="1" spans="1:20">
      <c r="A36" s="3">
        <v>16561375746</v>
      </c>
      <c r="B36" s="1" t="s">
        <v>378</v>
      </c>
      <c r="C36" s="1" t="s">
        <v>396</v>
      </c>
      <c r="D36" s="1" t="s">
        <v>266</v>
      </c>
      <c r="E36" s="1" t="s">
        <v>397</v>
      </c>
      <c r="F36" s="1" t="s">
        <v>178</v>
      </c>
      <c r="G36" s="1" t="s">
        <v>182</v>
      </c>
      <c r="H36" s="1" t="s">
        <v>183</v>
      </c>
      <c r="I36" s="1" t="s">
        <v>356</v>
      </c>
      <c r="J36" s="1" t="s">
        <v>29</v>
      </c>
      <c r="K36" s="1" t="s">
        <v>357</v>
      </c>
      <c r="L36" s="1" t="s">
        <v>357</v>
      </c>
      <c r="M36" s="1" t="s">
        <v>186</v>
      </c>
      <c r="N36" s="1" t="s">
        <v>186</v>
      </c>
      <c r="O36" s="1" t="s">
        <v>187</v>
      </c>
      <c r="P36" s="1" t="s">
        <v>188</v>
      </c>
      <c r="Q36" s="1" t="s">
        <v>398</v>
      </c>
      <c r="R36" s="1" t="s">
        <v>190</v>
      </c>
      <c r="S36" s="1" t="s">
        <v>191</v>
      </c>
      <c r="T36" s="1" t="s">
        <v>192</v>
      </c>
    </row>
    <row r="37" s="1" customFormat="1" spans="1:20">
      <c r="A37" s="3">
        <v>16502366909</v>
      </c>
      <c r="B37" s="1" t="s">
        <v>399</v>
      </c>
      <c r="C37" s="1" t="s">
        <v>400</v>
      </c>
      <c r="D37" s="1" t="s">
        <v>401</v>
      </c>
      <c r="E37" s="1" t="s">
        <v>402</v>
      </c>
      <c r="F37" s="1" t="s">
        <v>264</v>
      </c>
      <c r="G37" s="1" t="s">
        <v>182</v>
      </c>
      <c r="H37" s="1" t="s">
        <v>183</v>
      </c>
      <c r="I37" s="1" t="s">
        <v>403</v>
      </c>
      <c r="J37" s="1" t="s">
        <v>29</v>
      </c>
      <c r="K37" s="1" t="s">
        <v>404</v>
      </c>
      <c r="L37" s="1" t="s">
        <v>404</v>
      </c>
      <c r="M37" s="1" t="s">
        <v>186</v>
      </c>
      <c r="N37" s="1" t="s">
        <v>186</v>
      </c>
      <c r="O37" s="1" t="s">
        <v>187</v>
      </c>
      <c r="P37" s="1" t="s">
        <v>188</v>
      </c>
      <c r="Q37" s="1" t="s">
        <v>405</v>
      </c>
      <c r="R37" s="1" t="s">
        <v>190</v>
      </c>
      <c r="S37" s="1" t="s">
        <v>191</v>
      </c>
      <c r="T37" s="1" t="s">
        <v>192</v>
      </c>
    </row>
    <row r="38" s="1" customFormat="1" spans="1:20">
      <c r="A38" s="3">
        <v>16498627641</v>
      </c>
      <c r="B38" s="1" t="s">
        <v>399</v>
      </c>
      <c r="C38" s="1" t="s">
        <v>406</v>
      </c>
      <c r="D38" s="1" t="s">
        <v>407</v>
      </c>
      <c r="E38" s="1" t="s">
        <v>408</v>
      </c>
      <c r="F38" s="1" t="s">
        <v>178</v>
      </c>
      <c r="G38" s="1" t="s">
        <v>182</v>
      </c>
      <c r="H38" s="1" t="s">
        <v>183</v>
      </c>
      <c r="I38" s="1" t="s">
        <v>409</v>
      </c>
      <c r="J38" s="1" t="s">
        <v>29</v>
      </c>
      <c r="K38" s="1" t="s">
        <v>410</v>
      </c>
      <c r="L38" s="1" t="s">
        <v>410</v>
      </c>
      <c r="M38" s="1" t="s">
        <v>186</v>
      </c>
      <c r="N38" s="1" t="s">
        <v>186</v>
      </c>
      <c r="O38" s="1" t="s">
        <v>187</v>
      </c>
      <c r="P38" s="1" t="s">
        <v>188</v>
      </c>
      <c r="Q38" s="1" t="s">
        <v>411</v>
      </c>
      <c r="R38" s="1" t="s">
        <v>190</v>
      </c>
      <c r="S38" s="1" t="s">
        <v>191</v>
      </c>
      <c r="T38" s="1" t="s">
        <v>192</v>
      </c>
    </row>
    <row r="39" s="1" customFormat="1" spans="1:20">
      <c r="A39" s="3">
        <v>16484736447</v>
      </c>
      <c r="B39" s="1" t="s">
        <v>412</v>
      </c>
      <c r="C39" s="1" t="s">
        <v>413</v>
      </c>
      <c r="D39" s="1" t="s">
        <v>414</v>
      </c>
      <c r="E39" s="1" t="s">
        <v>415</v>
      </c>
      <c r="F39" s="1" t="s">
        <v>178</v>
      </c>
      <c r="G39" s="1" t="s">
        <v>182</v>
      </c>
      <c r="H39" s="1" t="s">
        <v>183</v>
      </c>
      <c r="I39" s="1" t="s">
        <v>416</v>
      </c>
      <c r="J39" s="1" t="s">
        <v>29</v>
      </c>
      <c r="K39" s="1" t="s">
        <v>417</v>
      </c>
      <c r="L39" s="1" t="s">
        <v>417</v>
      </c>
      <c r="M39" s="1" t="s">
        <v>186</v>
      </c>
      <c r="N39" s="1" t="s">
        <v>186</v>
      </c>
      <c r="O39" s="1" t="s">
        <v>187</v>
      </c>
      <c r="P39" s="1" t="s">
        <v>188</v>
      </c>
      <c r="Q39" s="1" t="s">
        <v>418</v>
      </c>
      <c r="R39" s="1" t="s">
        <v>190</v>
      </c>
      <c r="S39" s="1" t="s">
        <v>191</v>
      </c>
      <c r="T39" s="1" t="s">
        <v>192</v>
      </c>
    </row>
    <row r="40" s="1" customFormat="1" spans="1:20">
      <c r="A40" s="3">
        <v>16457812507</v>
      </c>
      <c r="B40" s="1" t="s">
        <v>419</v>
      </c>
      <c r="C40" s="1" t="s">
        <v>420</v>
      </c>
      <c r="D40" s="1" t="s">
        <v>421</v>
      </c>
      <c r="E40" s="1" t="s">
        <v>422</v>
      </c>
      <c r="F40" s="1" t="s">
        <v>217</v>
      </c>
      <c r="G40" s="1" t="s">
        <v>182</v>
      </c>
      <c r="H40" s="1" t="s">
        <v>183</v>
      </c>
      <c r="I40" s="1" t="s">
        <v>423</v>
      </c>
      <c r="J40" s="1" t="s">
        <v>29</v>
      </c>
      <c r="K40" s="1" t="s">
        <v>424</v>
      </c>
      <c r="L40" s="1" t="s">
        <v>424</v>
      </c>
      <c r="M40" s="1" t="s">
        <v>186</v>
      </c>
      <c r="N40" s="1" t="s">
        <v>186</v>
      </c>
      <c r="O40" s="1" t="s">
        <v>187</v>
      </c>
      <c r="P40" s="1" t="s">
        <v>188</v>
      </c>
      <c r="Q40" s="1" t="s">
        <v>425</v>
      </c>
      <c r="R40" s="1" t="s">
        <v>190</v>
      </c>
      <c r="S40" s="1" t="s">
        <v>191</v>
      </c>
      <c r="T40" s="1" t="s">
        <v>192</v>
      </c>
    </row>
    <row r="41" s="1" customFormat="1" spans="1:20">
      <c r="A41" s="3">
        <v>16407319430</v>
      </c>
      <c r="B41" s="1" t="s">
        <v>426</v>
      </c>
      <c r="C41" s="1" t="s">
        <v>427</v>
      </c>
      <c r="D41" s="1" t="s">
        <v>428</v>
      </c>
      <c r="E41" s="1" t="s">
        <v>429</v>
      </c>
      <c r="F41" s="1" t="s">
        <v>264</v>
      </c>
      <c r="G41" s="1" t="s">
        <v>182</v>
      </c>
      <c r="H41" s="1" t="s">
        <v>183</v>
      </c>
      <c r="I41" s="1" t="s">
        <v>430</v>
      </c>
      <c r="J41" s="1" t="s">
        <v>29</v>
      </c>
      <c r="K41" s="1" t="s">
        <v>431</v>
      </c>
      <c r="L41" s="1" t="s">
        <v>431</v>
      </c>
      <c r="M41" s="1" t="s">
        <v>186</v>
      </c>
      <c r="N41" s="1" t="s">
        <v>186</v>
      </c>
      <c r="O41" s="1" t="s">
        <v>187</v>
      </c>
      <c r="P41" s="1" t="s">
        <v>188</v>
      </c>
      <c r="Q41" s="1" t="s">
        <v>432</v>
      </c>
      <c r="R41" s="1" t="s">
        <v>190</v>
      </c>
      <c r="S41" s="1" t="s">
        <v>191</v>
      </c>
      <c r="T41" s="1" t="s">
        <v>192</v>
      </c>
    </row>
    <row r="42" s="1" customFormat="1" spans="1:20">
      <c r="A42" s="3">
        <v>16320682717</v>
      </c>
      <c r="B42" s="1" t="s">
        <v>433</v>
      </c>
      <c r="C42" s="1" t="s">
        <v>434</v>
      </c>
      <c r="D42" s="1" t="s">
        <v>435</v>
      </c>
      <c r="E42" s="1" t="s">
        <v>436</v>
      </c>
      <c r="F42" s="1" t="s">
        <v>264</v>
      </c>
      <c r="G42" s="1" t="s">
        <v>182</v>
      </c>
      <c r="H42" s="1" t="s">
        <v>183</v>
      </c>
      <c r="I42" s="1" t="s">
        <v>437</v>
      </c>
      <c r="J42" s="1" t="s">
        <v>29</v>
      </c>
      <c r="K42" s="1" t="s">
        <v>388</v>
      </c>
      <c r="L42" s="1" t="s">
        <v>388</v>
      </c>
      <c r="M42" s="1" t="s">
        <v>186</v>
      </c>
      <c r="N42" s="1" t="s">
        <v>186</v>
      </c>
      <c r="O42" s="1" t="s">
        <v>187</v>
      </c>
      <c r="P42" s="1" t="s">
        <v>188</v>
      </c>
      <c r="Q42" s="1" t="s">
        <v>438</v>
      </c>
      <c r="R42" s="1" t="s">
        <v>190</v>
      </c>
      <c r="S42" s="1" t="s">
        <v>191</v>
      </c>
      <c r="T42" s="1" t="s">
        <v>192</v>
      </c>
    </row>
    <row r="43" s="1" customFormat="1" spans="1:20">
      <c r="A43" s="3">
        <v>16316923083</v>
      </c>
      <c r="B43" s="1" t="s">
        <v>433</v>
      </c>
      <c r="C43" s="1" t="s">
        <v>439</v>
      </c>
      <c r="D43" s="1" t="s">
        <v>440</v>
      </c>
      <c r="E43" s="1" t="s">
        <v>441</v>
      </c>
      <c r="F43" s="1" t="s">
        <v>264</v>
      </c>
      <c r="G43" s="1" t="s">
        <v>182</v>
      </c>
      <c r="H43" s="1" t="s">
        <v>183</v>
      </c>
      <c r="I43" s="1" t="s">
        <v>442</v>
      </c>
      <c r="J43" s="1" t="s">
        <v>29</v>
      </c>
      <c r="K43" s="1" t="s">
        <v>443</v>
      </c>
      <c r="L43" s="1" t="s">
        <v>443</v>
      </c>
      <c r="M43" s="1" t="s">
        <v>186</v>
      </c>
      <c r="N43" s="1" t="s">
        <v>186</v>
      </c>
      <c r="O43" s="1" t="s">
        <v>187</v>
      </c>
      <c r="P43" s="1" t="s">
        <v>188</v>
      </c>
      <c r="Q43" s="1" t="s">
        <v>444</v>
      </c>
      <c r="R43" s="1" t="s">
        <v>190</v>
      </c>
      <c r="S43" s="1" t="s">
        <v>191</v>
      </c>
      <c r="T43" s="1" t="s">
        <v>192</v>
      </c>
    </row>
    <row r="44" s="1" customFormat="1" spans="1:20">
      <c r="A44" s="3">
        <v>16231991341</v>
      </c>
      <c r="B44" s="1" t="s">
        <v>445</v>
      </c>
      <c r="C44" s="1" t="s">
        <v>446</v>
      </c>
      <c r="D44" s="1" t="s">
        <v>447</v>
      </c>
      <c r="E44" s="1" t="s">
        <v>448</v>
      </c>
      <c r="F44" s="1" t="s">
        <v>178</v>
      </c>
      <c r="G44" s="1" t="s">
        <v>182</v>
      </c>
      <c r="H44" s="1" t="s">
        <v>183</v>
      </c>
      <c r="I44" s="1" t="s">
        <v>449</v>
      </c>
      <c r="J44" s="1" t="s">
        <v>29</v>
      </c>
      <c r="K44" s="1" t="s">
        <v>450</v>
      </c>
      <c r="L44" s="1" t="s">
        <v>450</v>
      </c>
      <c r="M44" s="1" t="s">
        <v>186</v>
      </c>
      <c r="N44" s="1" t="s">
        <v>186</v>
      </c>
      <c r="O44" s="1" t="s">
        <v>187</v>
      </c>
      <c r="P44" s="1" t="s">
        <v>188</v>
      </c>
      <c r="Q44" s="1" t="s">
        <v>451</v>
      </c>
      <c r="R44" s="1" t="s">
        <v>190</v>
      </c>
      <c r="S44" s="1" t="s">
        <v>191</v>
      </c>
      <c r="T44" s="1" t="s">
        <v>192</v>
      </c>
    </row>
    <row r="45" s="1" customFormat="1" spans="1:20">
      <c r="A45" s="3">
        <v>16048435073</v>
      </c>
      <c r="B45" s="1" t="s">
        <v>452</v>
      </c>
      <c r="C45" s="1" t="s">
        <v>453</v>
      </c>
      <c r="D45" s="1" t="s">
        <v>454</v>
      </c>
      <c r="E45" s="1" t="s">
        <v>455</v>
      </c>
      <c r="F45" s="1" t="s">
        <v>289</v>
      </c>
      <c r="G45" s="1" t="s">
        <v>182</v>
      </c>
      <c r="H45" s="1" t="s">
        <v>183</v>
      </c>
      <c r="I45" s="1" t="s">
        <v>456</v>
      </c>
      <c r="J45" s="1" t="s">
        <v>29</v>
      </c>
      <c r="K45" s="1" t="s">
        <v>457</v>
      </c>
      <c r="L45" s="1" t="s">
        <v>457</v>
      </c>
      <c r="M45" s="1" t="s">
        <v>186</v>
      </c>
      <c r="N45" s="1" t="s">
        <v>186</v>
      </c>
      <c r="O45" s="1" t="s">
        <v>187</v>
      </c>
      <c r="P45" s="1" t="s">
        <v>188</v>
      </c>
      <c r="Q45" s="1" t="s">
        <v>458</v>
      </c>
      <c r="R45" s="1" t="s">
        <v>190</v>
      </c>
      <c r="S45" s="1" t="s">
        <v>191</v>
      </c>
      <c r="T45" s="1" t="s">
        <v>192</v>
      </c>
    </row>
    <row r="46" s="1" customFormat="1" spans="1:20">
      <c r="A46" s="3">
        <v>16035219682</v>
      </c>
      <c r="B46" s="1" t="s">
        <v>459</v>
      </c>
      <c r="C46" s="1" t="s">
        <v>460</v>
      </c>
      <c r="D46" s="1" t="s">
        <v>461</v>
      </c>
      <c r="E46" s="1" t="s">
        <v>462</v>
      </c>
      <c r="F46" s="1" t="s">
        <v>217</v>
      </c>
      <c r="G46" s="1" t="s">
        <v>182</v>
      </c>
      <c r="H46" s="1" t="s">
        <v>183</v>
      </c>
      <c r="I46" s="1" t="s">
        <v>463</v>
      </c>
      <c r="J46" s="1" t="s">
        <v>29</v>
      </c>
      <c r="K46" s="1" t="s">
        <v>464</v>
      </c>
      <c r="L46" s="1" t="s">
        <v>464</v>
      </c>
      <c r="M46" s="1" t="s">
        <v>186</v>
      </c>
      <c r="N46" s="1" t="s">
        <v>186</v>
      </c>
      <c r="O46" s="1" t="s">
        <v>187</v>
      </c>
      <c r="P46" s="1" t="s">
        <v>188</v>
      </c>
      <c r="Q46" s="1" t="s">
        <v>465</v>
      </c>
      <c r="R46" s="1" t="s">
        <v>190</v>
      </c>
      <c r="S46" s="1" t="s">
        <v>191</v>
      </c>
      <c r="T46" s="1" t="s">
        <v>192</v>
      </c>
    </row>
    <row r="47" s="1" customFormat="1" spans="1:20">
      <c r="A47" s="3">
        <v>15996425538</v>
      </c>
      <c r="B47" s="1" t="s">
        <v>466</v>
      </c>
      <c r="C47" s="1" t="s">
        <v>467</v>
      </c>
      <c r="D47" s="1" t="s">
        <v>461</v>
      </c>
      <c r="E47" s="1" t="s">
        <v>468</v>
      </c>
      <c r="F47" s="1" t="s">
        <v>264</v>
      </c>
      <c r="G47" s="1" t="s">
        <v>182</v>
      </c>
      <c r="H47" s="1" t="s">
        <v>183</v>
      </c>
      <c r="I47" s="1" t="s">
        <v>469</v>
      </c>
      <c r="J47" s="1" t="s">
        <v>29</v>
      </c>
      <c r="K47" s="1" t="s">
        <v>457</v>
      </c>
      <c r="L47" s="1" t="s">
        <v>457</v>
      </c>
      <c r="M47" s="1" t="s">
        <v>186</v>
      </c>
      <c r="N47" s="1" t="s">
        <v>186</v>
      </c>
      <c r="O47" s="1" t="s">
        <v>187</v>
      </c>
      <c r="P47" s="1" t="s">
        <v>188</v>
      </c>
      <c r="Q47" s="1" t="s">
        <v>470</v>
      </c>
      <c r="R47" s="1" t="s">
        <v>190</v>
      </c>
      <c r="S47" s="1" t="s">
        <v>191</v>
      </c>
      <c r="T47" s="1" t="s">
        <v>192</v>
      </c>
    </row>
    <row r="48" s="1" customFormat="1" spans="1:20">
      <c r="A48" s="3">
        <v>15996137912</v>
      </c>
      <c r="B48" s="1" t="s">
        <v>466</v>
      </c>
      <c r="C48" s="1" t="s">
        <v>471</v>
      </c>
      <c r="D48" s="1" t="s">
        <v>461</v>
      </c>
      <c r="E48" s="1" t="s">
        <v>472</v>
      </c>
      <c r="F48" s="1" t="s">
        <v>264</v>
      </c>
      <c r="G48" s="1" t="s">
        <v>182</v>
      </c>
      <c r="H48" s="1" t="s">
        <v>183</v>
      </c>
      <c r="I48" s="1" t="s">
        <v>469</v>
      </c>
      <c r="J48" s="1" t="s">
        <v>29</v>
      </c>
      <c r="K48" s="1" t="s">
        <v>457</v>
      </c>
      <c r="L48" s="1" t="s">
        <v>457</v>
      </c>
      <c r="M48" s="1" t="s">
        <v>186</v>
      </c>
      <c r="N48" s="1" t="s">
        <v>186</v>
      </c>
      <c r="O48" s="1" t="s">
        <v>187</v>
      </c>
      <c r="P48" s="1" t="s">
        <v>188</v>
      </c>
      <c r="Q48" s="1" t="s">
        <v>473</v>
      </c>
      <c r="R48" s="1" t="s">
        <v>190</v>
      </c>
      <c r="S48" s="1" t="s">
        <v>191</v>
      </c>
      <c r="T48" s="1" t="s">
        <v>192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2021-10-28T02:10:45Z</dcterms:created>
  <dcterms:modified xsi:type="dcterms:W3CDTF">2021-10-28T02:33:54Z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6BD46D88AE824904BAEE7CCE3B4097E4</vt:lpwstr>
  </property>
  <property fmtid="{D5CDD505-2E9C-101B-9397-08002B2CF9AE}" pid="3" name="KSOProductBuildVer">
    <vt:lpwstr>2052-11.1.0.10938</vt:lpwstr>
  </property>
</Properties>
</file>