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<sst xmlns="http://schemas.openxmlformats.org/spreadsheetml/2006/main" count="1480" uniqueCount="411">
  <si>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</si>
  <si>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</si>
  <si>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</si>
  <si>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</si>
  <si>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</si>
  <si>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</si>
  <si>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</si>
  <si>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</si>
  <si>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</si>
  <si>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</si>
  <si>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</si>
  <si>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</si>
  <si>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</si>
  <si>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</si>
  <si>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</si>
  <si>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</si>
  <si>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</si>
  <si>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</si>
  <si>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</si>
  <si>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</si>
  <si>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</si>
  <si>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</si>
  <si>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</si>
  <si>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</si>
  <si>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</si>
  <si>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</si>
  <si>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</si>
  <si>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[香港]香港悦品度假酒店(屯门)(Hotel COZi Resort)(80243669)</t>
  </si>
  <si>
    <t>高级客房（随机房型）&lt;2人入住&gt;</t>
  </si>
  <si>
    <t>CNY</t>
  </si>
  <si>
    <t>Mok/Kwai Fong</t>
  </si>
  <si>
    <t>CA13744211029CNY</t>
  </si>
  <si>
    <t>未提现</t>
  </si>
  <si>
    <t>携程开票</t>
  </si>
  <si>
    <t>[台北]台北你好咖啡旅馆(Nihao Cafe Hotel)(80941903)</t>
  </si>
  <si>
    <t>双人房&lt;2人入住&gt;</t>
  </si>
  <si>
    <t>Chu/Chih-Hsien,Chu/Chih-Hsien</t>
  </si>
  <si>
    <t>[香港]木的地酒店(Hotel Madera Hong Kong)(80243684)</t>
  </si>
  <si>
    <t>豪华大床客房&lt;2人入住&gt;</t>
  </si>
  <si>
    <t>lai/yin ling</t>
  </si>
  <si>
    <t>acknowledge</t>
  </si>
  <si>
    <t>[高雄]高雄窝饭店(Wo Hotel)(80941601)</t>
  </si>
  <si>
    <t>标准客房&lt;2人入住&gt;&lt;早餐&gt;</t>
  </si>
  <si>
    <t>Chang/Chi-Yen,Chang/Chi-Yen</t>
  </si>
  <si>
    <t>EXP-1839900743</t>
  </si>
  <si>
    <t>TAN/Kai kwong</t>
  </si>
  <si>
    <t>[广州]维也纳酒店(广州白云机场空港店)(68323474)</t>
  </si>
  <si>
    <t>标准双床房&lt;2人入住&gt;</t>
  </si>
  <si>
    <t>徐唯唯,黄海龙,李晓明</t>
  </si>
  <si>
    <t>取消</t>
  </si>
  <si>
    <t>[玉林]城市便捷酒店(玉林玉东店)(80246795)</t>
  </si>
  <si>
    <t>标准大床房&lt;2人入住&gt;</t>
  </si>
  <si>
    <t>董土花</t>
  </si>
  <si>
    <t>R_0775026_2764069</t>
  </si>
  <si>
    <t>豪华客房&lt;2人入住&gt;&lt;早餐&gt;</t>
  </si>
  <si>
    <t>wang/kai-chung</t>
  </si>
  <si>
    <t>EXP-1841971024</t>
  </si>
  <si>
    <t>[深圳]全季酒店(深圳会展中心店)(80129243)</t>
  </si>
  <si>
    <t>高级大床房&lt;2人入住&gt;&lt;早餐&gt;</t>
  </si>
  <si>
    <t>宋志奇,赵德澍,金鑫</t>
  </si>
  <si>
    <t>[深圳]深圳绿景酒店(80243582)</t>
  </si>
  <si>
    <t>高级大床房&lt;2人入住&gt;</t>
  </si>
  <si>
    <t>李东升</t>
  </si>
  <si>
    <t>[天津]7天连锁酒店(天津交通学院曹庄地铁站店)(80895835)</t>
  </si>
  <si>
    <t>自主大床房&lt;2人入住&gt;&lt;早餐&gt;</t>
  </si>
  <si>
    <t>单天佑</t>
  </si>
  <si>
    <t>[香港]M1酒店(M1 Hotel)(77151759)</t>
  </si>
  <si>
    <t>标准客房&lt;2人入住&gt;</t>
  </si>
  <si>
    <t>LEUNG/KAI CHO KENNETH</t>
  </si>
  <si>
    <t>[克拉玛依]维也纳酒店(克拉玛依店)(68373272)</t>
  </si>
  <si>
    <t>大床房&lt;2人入住&gt;&lt;早餐&gt;</t>
  </si>
  <si>
    <t>牟兰超</t>
  </si>
  <si>
    <t>[台中]天阁酒店(台中馆)(Tango Hotel Taichung)(80942068)</t>
  </si>
  <si>
    <t>天豪双床房&lt;2人入住&gt;</t>
  </si>
  <si>
    <t>PAI/NING FEN</t>
  </si>
  <si>
    <t>LIN/YI LIN</t>
  </si>
  <si>
    <t>[香港]悦品酒店(荃湾店)(Hotel COZi Oasis)(80243687)</t>
  </si>
  <si>
    <t>高级悦品客房&lt;2人入住&gt;</t>
  </si>
  <si>
    <t>yuningsih /yuyun</t>
  </si>
  <si>
    <t>Chia lung/Yeh</t>
  </si>
  <si>
    <t>EXP-1842444177</t>
  </si>
  <si>
    <t>[长沙]长沙会展诺富特酒店(80251071)</t>
  </si>
  <si>
    <t>标准双床房&lt;2人入住&gt;&lt;早餐&gt;</t>
  </si>
  <si>
    <t>高娟</t>
  </si>
  <si>
    <t>YANG/Weiqi,Luo/Zibin</t>
  </si>
  <si>
    <t>[台南]康桥商旅(台南赤崁楼馆)(Kindness Hotel (Tainan Chihkan Tower))(80941462)</t>
  </si>
  <si>
    <t>豪华双人房&lt;2人入住&gt;&lt;早餐&gt;</t>
  </si>
  <si>
    <t>HSIEH/MIN HAN,HSIEH/MIN HAN</t>
  </si>
  <si>
    <t>EXP-1842607861</t>
  </si>
  <si>
    <t>[高雄]康桥大饭店(高雄站前馆)(Kindness Hotel (Kaohsiung Station))(80942320)</t>
  </si>
  <si>
    <t>商务双人房&lt;2人入住&gt;&lt;早餐&gt;</t>
  </si>
  <si>
    <t>CHEN/WEI-JU,CHEN/WEI-JU</t>
  </si>
  <si>
    <t>OK</t>
  </si>
  <si>
    <t>[上海]维也纳酒店(上海虹桥枢纽松江新桥店)(68309603)</t>
  </si>
  <si>
    <t>高级双床房&lt;2人入住&gt;&lt;早餐&gt;</t>
  </si>
  <si>
    <t>徐良</t>
  </si>
  <si>
    <t>[安顺]维也纳酒店(安顺黄果树大街大润发店)(68328744)</t>
  </si>
  <si>
    <t>标准大床房&lt;2人入住&gt;&lt;早餐&gt;</t>
  </si>
  <si>
    <t>袁财龙</t>
  </si>
  <si>
    <t>[苏州]尚客优酒店(江苏苏州工业园区胜浦镇兴浦路店)(80248951)</t>
  </si>
  <si>
    <t>商务大床房&lt;2人入住&gt;</t>
  </si>
  <si>
    <t>韩源宝</t>
  </si>
  <si>
    <t>[西安]维也纳国际酒店(西安兵马俑地铁站店)(68375764)</t>
  </si>
  <si>
    <t>豪华大床房&lt;2人入住&gt;</t>
  </si>
  <si>
    <t>费昱鑫</t>
  </si>
  <si>
    <t>[武汉]维也纳国际酒店(武汉王家湾人信汇店)(68322583)</t>
  </si>
  <si>
    <t>任颜</t>
  </si>
  <si>
    <t>朱赟</t>
  </si>
  <si>
    <t>[南昌]维也纳酒店(南昌八一广场店)(68347299)</t>
  </si>
  <si>
    <t>高级大床房&lt;1人入住&gt;&lt;早餐&gt;</t>
  </si>
  <si>
    <t>李继,尹海源</t>
  </si>
  <si>
    <t>[平乐]维也纳酒店(平乐汽车站店)(68323208)</t>
  </si>
  <si>
    <t>谭毅平</t>
  </si>
  <si>
    <t>[拉萨]锦江都城酒店(拉萨布达拉宫店)(80895846)</t>
  </si>
  <si>
    <t>风雅商务房&lt;2人入住&gt;&lt;早餐&gt;</t>
  </si>
  <si>
    <t>贾会娟</t>
  </si>
  <si>
    <t>[深圳]7天酒店(深圳国际会展中心福永汽车站店)(80895792)</t>
  </si>
  <si>
    <t>经济房&lt;2人入住&gt;</t>
  </si>
  <si>
    <t>唐长霞</t>
  </si>
  <si>
    <t>管西强</t>
  </si>
  <si>
    <t>[拉萨]7天优品酒店(拉萨大昭寺店)(76255474)</t>
  </si>
  <si>
    <t>优品大床房&lt;2人入住&gt;</t>
  </si>
  <si>
    <t>震勇</t>
  </si>
  <si>
    <t>[惠州]维也纳酒店（广东惠州仲恺陈江大道店）(68373321)</t>
  </si>
  <si>
    <t>温想森</t>
  </si>
  <si>
    <t>[苏州]7天阳光酒店(苏州工业园区胜浦通江路店)(80248259)</t>
  </si>
  <si>
    <t>精选大床房&lt;2人入住&gt;</t>
  </si>
  <si>
    <t>符传才</t>
  </si>
  <si>
    <t>[上海]上海日航饭店(80242898)</t>
  </si>
  <si>
    <t>日航高级房&lt;2人入住&gt;</t>
  </si>
  <si>
    <t>钱畅</t>
  </si>
  <si>
    <t>[太原]IU酒店(太原柳巷迎泽公园山大一院店)(80246371)</t>
  </si>
  <si>
    <t>小U·精致大床房(无窗)&lt;2人入住&gt;</t>
  </si>
  <si>
    <t>霍成乾</t>
  </si>
  <si>
    <t>退单</t>
  </si>
  <si>
    <t>[广州]城市便捷酒店(广州天平架地铁站店)(68304216)</t>
  </si>
  <si>
    <t>商务双床房&lt;2人入住&gt;</t>
  </si>
  <si>
    <t>梁佳璟</t>
  </si>
  <si>
    <t>R_0020018_2366580</t>
  </si>
  <si>
    <t>[台南]泊乐行旅-赤崁店(Hotel Brown)(80941744)</t>
  </si>
  <si>
    <t>标准双人房&lt;2人入住&gt;&lt;早餐&gt;</t>
  </si>
  <si>
    <t>Chen/Peggy,Chen/Peggy</t>
  </si>
  <si>
    <t>[香港]香港港丽酒店(Conrad Hong Kong)(80243534)</t>
  </si>
  <si>
    <t>豪华双床房&lt;2人入住&gt;</t>
  </si>
  <si>
    <t>LIANG/WENZHAO</t>
  </si>
  <si>
    <t>3204662686;198359927</t>
  </si>
  <si>
    <t>[null](80247801)</t>
  </si>
  <si>
    <t>[null](80243457)</t>
  </si>
  <si>
    <t>[香港]香港逸东酒店(Eaton HK)(76478799)</t>
  </si>
  <si>
    <t>逸·新大床房&lt;2人入住&gt;</t>
  </si>
  <si>
    <t>Yip/Lok Tin</t>
  </si>
  <si>
    <t>[宿迁]格林豪泰(宿迁义乌商贸城富康大道快捷酒店)(76549010)</t>
  </si>
  <si>
    <t>1.5米床大床房&lt;2人入住&gt;</t>
  </si>
  <si>
    <t>彭海宁</t>
  </si>
  <si>
    <t>(GRT)72056666;</t>
  </si>
  <si>
    <t>[共和]格林豪泰酒店(共和店)(76434196)</t>
  </si>
  <si>
    <t>安心双床房&lt;2人入住&gt;</t>
  </si>
  <si>
    <t>马福海</t>
  </si>
  <si>
    <t>(GRT)72057290;</t>
  </si>
  <si>
    <t>[null](80245915)</t>
  </si>
  <si>
    <t>[香港]香港富荟旺角酒店(iclub Mong Kok Hotel)(76478775)</t>
  </si>
  <si>
    <t>卓荟客房&lt;2人入住&gt;&lt;早餐&gt;</t>
  </si>
  <si>
    <t>CHAN/LAI WAN ANITA</t>
  </si>
  <si>
    <t>[齐河]骏怡连锁酒店(德州齐河汽车站店)(80248312)</t>
  </si>
  <si>
    <t>普通大床房.&lt;2人入住&gt;</t>
  </si>
  <si>
    <t>张曙光</t>
  </si>
  <si>
    <t>(THK)YD02144211013183441939;</t>
  </si>
  <si>
    <t>[台北]台北怡亨酒店(Hotel éclat)(80942187)</t>
  </si>
  <si>
    <t>豪华大床房&lt;2人入住&gt;&lt;早餐&gt;</t>
  </si>
  <si>
    <t>LIN/YIHUEI</t>
  </si>
  <si>
    <t>Lian/Huizhen</t>
  </si>
  <si>
    <t>刘锋</t>
  </si>
  <si>
    <t>[南昌]尚客优快捷酒店(南昌红谷滩凤凰洲店)(79042762)</t>
  </si>
  <si>
    <t>曹芬</t>
  </si>
  <si>
    <t>[上海]格林豪泰酒店(上海周浦秀浦路康桥地铁站店)(80243327)</t>
  </si>
  <si>
    <t>邱其琳</t>
  </si>
  <si>
    <t>(GRT)72070834</t>
  </si>
  <si>
    <t>，</t>
  </si>
  <si>
    <t>本期扣款8.91元</t>
  </si>
  <si>
    <t>16532090420此单多收153元待退回</t>
  </si>
  <si>
    <t xml:space="preserve"> 16853.16 CNY</t>
  </si>
  <si>
    <t>A211029092537481</t>
  </si>
  <si>
    <t>A2110290926223605</t>
  </si>
  <si>
    <t>总计：16853.16元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</si>
  <si>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</si>
  <si>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</si>
  <si>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</si>
  <si>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</si>
  <si>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</si>
  <si>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</si>
  <si>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</si>
  <si>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</si>
  <si>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</si>
  <si>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</si>
  <si>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</si>
  <si>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</si>
  <si>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</si>
  <si>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</si>
  <si>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</si>
  <si>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</si>
  <si>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</si>
  <si>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2021-10-13</t>
  </si>
  <si>
    <t>2276959</t>
  </si>
  <si>
    <t>格林豪泰酒店(上海周浦秀浦路康桥地铁站店)</t>
  </si>
  <si>
    <t>2021-10-14</t>
  </si>
  <si>
    <t>退房日月结</t>
  </si>
  <si>
    <t>251.00</t>
  </si>
  <si>
    <t>RMB</t>
  </si>
  <si>
    <t>0</t>
  </si>
  <si>
    <t>0.00</t>
  </si>
  <si>
    <t>携程汇登国内直连</t>
  </si>
  <si>
    <t>2021-10-13 22:33:10</t>
  </si>
  <si>
    <t>否</t>
  </si>
  <si>
    <t>广州汇登信息科技有限公司</t>
  </si>
  <si>
    <t>直连</t>
  </si>
  <si>
    <t>2276947</t>
  </si>
  <si>
    <t>尚客优快捷酒店(南昌红谷滩凤凰洲店)</t>
  </si>
  <si>
    <t>142.00</t>
  </si>
  <si>
    <t>2021-10-13 22:22:34</t>
  </si>
  <si>
    <t>2276894</t>
  </si>
  <si>
    <t>尚客优酒店(江苏苏州工业园区胜浦镇兴浦路店)</t>
  </si>
  <si>
    <t>186.00</t>
  </si>
  <si>
    <t>2021-10-13 20:44:10</t>
  </si>
  <si>
    <t>2276891</t>
  </si>
  <si>
    <t>天阁酒店(台中馆)</t>
  </si>
  <si>
    <t>Lian Huizhen</t>
  </si>
  <si>
    <t>406.00</t>
  </si>
  <si>
    <t>2021-10-13 20:37:36</t>
  </si>
  <si>
    <t>2276867</t>
  </si>
  <si>
    <t>台北怡亨酒店</t>
  </si>
  <si>
    <t>LIN YIHUEI</t>
  </si>
  <si>
    <t>706.00</t>
  </si>
  <si>
    <t>2021-10-13 20:04:38</t>
  </si>
  <si>
    <t>2276820</t>
  </si>
  <si>
    <t>骏怡连锁酒店(德州齐河汽车站店)</t>
  </si>
  <si>
    <t>105.00</t>
  </si>
  <si>
    <t>2021-10-13 18:34:43</t>
  </si>
  <si>
    <t>2276784</t>
  </si>
  <si>
    <t>香港富荟旺角酒店</t>
  </si>
  <si>
    <t>CHAN LAI WAN ANITA</t>
  </si>
  <si>
    <t>355.00</t>
  </si>
  <si>
    <t>2021-10-13 17:15:41</t>
  </si>
  <si>
    <t>2276779</t>
  </si>
  <si>
    <t>尚客优快捷酒店(天津宝坻区钰华街店)</t>
  </si>
  <si>
    <t>温伟</t>
  </si>
  <si>
    <t>129.00</t>
  </si>
  <si>
    <t>2021-10-13 17:11:30</t>
  </si>
  <si>
    <t>2276757</t>
  </si>
  <si>
    <t>格林豪泰酒店(共和店)</t>
  </si>
  <si>
    <t>165.00</t>
  </si>
  <si>
    <t>2021-10-13 16:34:39</t>
  </si>
  <si>
    <t>2276752</t>
  </si>
  <si>
    <t>格林豪泰(宿迁义乌商贸城富康大道快捷酒店)</t>
  </si>
  <si>
    <t>140.00</t>
  </si>
  <si>
    <t>2021-10-13 16:16:36</t>
  </si>
  <si>
    <t>2276751</t>
  </si>
  <si>
    <t>香港逸东酒店</t>
  </si>
  <si>
    <t>Yip Lok Tin</t>
  </si>
  <si>
    <t>504.00</t>
  </si>
  <si>
    <t>2021-10-13 16:15:57</t>
  </si>
  <si>
    <t>2276748</t>
  </si>
  <si>
    <t>7天连锁酒店(韶关乐昌店)</t>
  </si>
  <si>
    <t>梁伟鑫</t>
  </si>
  <si>
    <t>107.00</t>
  </si>
  <si>
    <t>2021-10-13 16:12:51</t>
  </si>
  <si>
    <t>2276740</t>
  </si>
  <si>
    <t>格林豪泰酒店(沈丘火车站兆丰大道店)</t>
  </si>
  <si>
    <t>张力文</t>
  </si>
  <si>
    <t>157.00</t>
  </si>
  <si>
    <t>2021-10-13 15:49:11</t>
  </si>
  <si>
    <t>2276683</t>
  </si>
  <si>
    <t>香港港丽酒店</t>
  </si>
  <si>
    <t>LIANG WENZHAO</t>
  </si>
  <si>
    <t>1219.00</t>
  </si>
  <si>
    <t>2021-10-13 13:30:10</t>
  </si>
  <si>
    <t>2276656</t>
  </si>
  <si>
    <t>泊乐行旅 - 赤崁店</t>
  </si>
  <si>
    <t>Chen Peggy,Chen Peggy</t>
  </si>
  <si>
    <t>337.00</t>
  </si>
  <si>
    <t>2021-10-13 12:26:10</t>
  </si>
  <si>
    <t>2276655</t>
  </si>
  <si>
    <t>城市便捷酒店(广州天平架地铁站店)</t>
  </si>
  <si>
    <t>249.00</t>
  </si>
  <si>
    <t>2021-10-13 12:22:43</t>
  </si>
  <si>
    <t>2276611</t>
  </si>
  <si>
    <t>上海日航饭店</t>
  </si>
  <si>
    <t>638.00</t>
  </si>
  <si>
    <t>2021-10-13 10:30:06</t>
  </si>
  <si>
    <t>2276582</t>
  </si>
  <si>
    <t>7天阳光酒店(苏州工业园区胜浦通江路店)</t>
  </si>
  <si>
    <t>229.00</t>
  </si>
  <si>
    <t>2021-10-13 09:25:35</t>
  </si>
  <si>
    <t>2276542</t>
  </si>
  <si>
    <t>维也纳酒店（广东惠州仲恺陈江大道店）</t>
  </si>
  <si>
    <t>260.00</t>
  </si>
  <si>
    <t>2021-10-13 06:04:01</t>
  </si>
  <si>
    <t>2276541</t>
  </si>
  <si>
    <t>7天优品酒店(拉萨大昭寺店)</t>
  </si>
  <si>
    <t>130.00</t>
  </si>
  <si>
    <t>2021-10-13 06:00:35</t>
  </si>
  <si>
    <t>2276538</t>
  </si>
  <si>
    <t>维也纳酒店(平乐汽车站店)</t>
  </si>
  <si>
    <t>218.00</t>
  </si>
  <si>
    <t>2021-10-13 05:53:45</t>
  </si>
  <si>
    <t>2276490</t>
  </si>
  <si>
    <t>锦江都城酒店(拉萨布达拉宫店)</t>
  </si>
  <si>
    <t>60.00</t>
  </si>
  <si>
    <t>60</t>
  </si>
  <si>
    <t>2021-10-14 23:32:24</t>
  </si>
  <si>
    <t>2276486</t>
  </si>
  <si>
    <t>158.00</t>
  </si>
  <si>
    <t>2021-10-13 01:34:50</t>
  </si>
  <si>
    <t>2276475</t>
  </si>
  <si>
    <t>维也纳酒店(南昌八一广场店)</t>
  </si>
  <si>
    <t>490.00</t>
  </si>
  <si>
    <t>2021-10-13 01:04:47</t>
  </si>
  <si>
    <t>2276472</t>
  </si>
  <si>
    <t>维也纳国际酒店(武汉王家湾人信汇店)</t>
  </si>
  <si>
    <t>296.00</t>
  </si>
  <si>
    <t>2021-10-13 00:53:46</t>
  </si>
  <si>
    <t>2276471</t>
  </si>
  <si>
    <t>2021-10-13 00:51:57</t>
  </si>
  <si>
    <t>2276448</t>
  </si>
  <si>
    <t>维也纳国际酒店（西安兵马俑地铁站店）</t>
  </si>
  <si>
    <t>268.00</t>
  </si>
  <si>
    <t>2021-10-13 00:22:47</t>
  </si>
  <si>
    <t>2276447</t>
  </si>
  <si>
    <t>2021-10-13 00:16:27</t>
  </si>
  <si>
    <t>2276446</t>
  </si>
  <si>
    <t>维也纳3好酒店(安顺汇金中央广场店)</t>
  </si>
  <si>
    <t>209.00</t>
  </si>
  <si>
    <t>2021-10-13 00:16:08</t>
  </si>
  <si>
    <t>2276443</t>
  </si>
  <si>
    <t>维也纳酒店(上海虹桥枢纽松江新桥店)</t>
  </si>
  <si>
    <t>253.00</t>
  </si>
  <si>
    <t>2021-10-13 00:11:46</t>
  </si>
  <si>
    <t>2276439</t>
  </si>
  <si>
    <t>康桥大饭店 - 站前馆</t>
  </si>
  <si>
    <t>CHEN WEI-JU,CHEN WEI-JU</t>
  </si>
  <si>
    <t>394.00</t>
  </si>
  <si>
    <t>2021-10-13 00:03:01</t>
  </si>
  <si>
    <t>2021-10-12</t>
  </si>
  <si>
    <t>2276421</t>
  </si>
  <si>
    <t>康桥商旅(台南赤崁楼馆)</t>
  </si>
  <si>
    <t>HSIEH MIN HAN,HSIEH MIN HAN</t>
  </si>
  <si>
    <t>575.00</t>
  </si>
  <si>
    <t>2021-10-12 22:59:00</t>
  </si>
  <si>
    <t>2276419</t>
  </si>
  <si>
    <t>悦品酒店(荃湾店)</t>
  </si>
  <si>
    <t>YANG Weiqi,Luo Zibin</t>
  </si>
  <si>
    <t>2021-10-12 22:56:29</t>
  </si>
  <si>
    <t>2276085</t>
  </si>
  <si>
    <t>yuningsih  yuyun</t>
  </si>
  <si>
    <t>447.00</t>
  </si>
  <si>
    <t>2021-10-12 10:59:53</t>
  </si>
  <si>
    <t>2276062</t>
  </si>
  <si>
    <t>PAI NING FEN</t>
  </si>
  <si>
    <t>820.02</t>
  </si>
  <si>
    <t>2021-10-12 10:06:42</t>
  </si>
  <si>
    <t>2276007</t>
  </si>
  <si>
    <t>维也纳酒店(克拉玛依店)</t>
  </si>
  <si>
    <t>584.00</t>
  </si>
  <si>
    <t>2021-10-12 07:18:44</t>
  </si>
  <si>
    <t>2276006</t>
  </si>
  <si>
    <t>M1酒店</t>
  </si>
  <si>
    <t>LEUNG KAI CHO KENNETH</t>
  </si>
  <si>
    <t>2021-10-12 07:15:22</t>
  </si>
  <si>
    <t>2275998</t>
  </si>
  <si>
    <t>7天连锁酒店（天津交通学院曹庄地铁站店）</t>
  </si>
  <si>
    <t>604.00</t>
  </si>
  <si>
    <t>2021-10-12 06:48:17</t>
  </si>
  <si>
    <t>2021-10-11</t>
  </si>
  <si>
    <t>2275734</t>
  </si>
  <si>
    <t>深圳绿景酒店</t>
  </si>
  <si>
    <t>581.00</t>
  </si>
  <si>
    <t>2021-10-11 19:30:20</t>
  </si>
  <si>
    <t>2275653</t>
  </si>
  <si>
    <t>高雄窝饭店</t>
  </si>
  <si>
    <t>wang kai-chung</t>
  </si>
  <si>
    <t>771.42</t>
  </si>
  <si>
    <t>2021-10-11 15:59:30</t>
  </si>
  <si>
    <t>2275517</t>
  </si>
  <si>
    <t>城市便捷酒店(玉林玉东店)</t>
  </si>
  <si>
    <t>531.78</t>
  </si>
  <si>
    <t>2021-10-11 09:44:09</t>
  </si>
  <si>
    <t>2021-10-07</t>
  </si>
  <si>
    <t>2273969</t>
  </si>
  <si>
    <t>木的地酒店</t>
  </si>
  <si>
    <t>TAN Kai kwong</t>
  </si>
  <si>
    <t>412.03</t>
  </si>
  <si>
    <t>2021-10-07 11:25:41</t>
  </si>
  <si>
    <t>2273869</t>
  </si>
  <si>
    <t>Chang Chi-Yen,Chang Chi-Yen</t>
  </si>
  <si>
    <t>261.87</t>
  </si>
  <si>
    <t>2021-10-07 01:51:39</t>
  </si>
  <si>
    <t>2021-10-06</t>
  </si>
  <si>
    <t>2273842</t>
  </si>
  <si>
    <t>lai yin ling</t>
  </si>
  <si>
    <t>2021-10-06 23:53:10</t>
  </si>
  <si>
    <t>2021-10-04</t>
  </si>
  <si>
    <t>2272590</t>
  </si>
  <si>
    <t>台北你好咖啡旅馆</t>
  </si>
  <si>
    <t>Chu Chih-Hsien,Chu Chih-Hsien</t>
  </si>
  <si>
    <t>377.80</t>
  </si>
  <si>
    <t>2021-10-04 15:11:00</t>
  </si>
  <si>
    <t>2021-09-19</t>
  </si>
  <si>
    <t>2258757</t>
  </si>
  <si>
    <t>香港悦品度假酒店(屯门)</t>
  </si>
  <si>
    <t>Mok Kwai Fong</t>
  </si>
  <si>
    <t>345.10</t>
  </si>
  <si>
    <t>2021-09-19 12:18:23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</si>
</sst>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16318612752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44482</v>
      </c>
      <c r="G2" s="5">
        <v>44483</v>
      </c>
      <c r="H2" s="4">
        <v>1</v>
      </c>
      <c r="I2" s="4">
        <v>1</v>
      </c>
      <c r="J2" s="4">
        <v>1</v>
      </c>
      <c r="K2" s="4" t="s">
        <v>29</v>
      </c>
      <c r="L2" s="4">
        <v>345.1</v>
      </c>
      <c r="M2" s="4">
        <v>345.1</v>
      </c>
      <c r="N2" s="4" t="s">
        <v>30</v>
      </c>
      <c r="O2" s="4" t="s">
        <v>31</v>
      </c>
      <c r="P2" s="4" t="s">
        <v>32</v>
      </c>
      <c r="Q2" s="4">
        <v>0</v>
      </c>
      <c r="R2" s="6">
        <v>44458</v>
      </c>
      <c r="S2" s="5">
        <v>44498</v>
      </c>
      <c r="T2" s="4" t="s">
        <v>33</v>
      </c>
      <c r="U2" s="4">
        <v>345.1</v>
      </c>
      <c r="V2" s="4">
        <v>0</v>
      </c>
      <c r="W2" s="4">
        <v>0</v>
      </c>
    </row>
    <row r="3" s="4" customFormat="1" spans="1:25">
      <c r="A3" s="4">
        <v>16463108274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44482</v>
      </c>
      <c r="G3" s="5">
        <v>44483</v>
      </c>
      <c r="H3" s="4">
        <v>1</v>
      </c>
      <c r="I3" s="4">
        <v>1</v>
      </c>
      <c r="J3" s="4">
        <v>1</v>
      </c>
      <c r="K3" s="4" t="s">
        <v>29</v>
      </c>
      <c r="L3" s="4">
        <v>377.8</v>
      </c>
      <c r="M3" s="4">
        <v>377.8</v>
      </c>
      <c r="N3" s="4" t="s">
        <v>36</v>
      </c>
      <c r="O3" s="4" t="s">
        <v>31</v>
      </c>
      <c r="P3" s="4" t="s">
        <v>32</v>
      </c>
      <c r="Q3" s="4">
        <v>0</v>
      </c>
      <c r="R3" s="6">
        <v>44473</v>
      </c>
      <c r="S3" s="5">
        <v>44498</v>
      </c>
      <c r="T3" s="4" t="s">
        <v>33</v>
      </c>
      <c r="U3" s="4">
        <v>377.8</v>
      </c>
      <c r="V3" s="4">
        <v>0</v>
      </c>
      <c r="W3" s="4">
        <v>0</v>
      </c>
      <c r="X3" s="4"/>
      <c r="Y3" s="4">
        <v>74625448</v>
      </c>
    </row>
    <row r="4" s="4" customFormat="1" spans="1:25">
      <c r="A4" s="4">
        <v>16486328067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44482</v>
      </c>
      <c r="G4" s="5">
        <v>44483</v>
      </c>
      <c r="H4" s="4">
        <v>1</v>
      </c>
      <c r="I4" s="4">
        <v>1</v>
      </c>
      <c r="J4" s="4">
        <v>1</v>
      </c>
      <c r="K4" s="4" t="s">
        <v>29</v>
      </c>
      <c r="L4" s="4">
        <v>412.03</v>
      </c>
      <c r="M4" s="4">
        <v>412.03</v>
      </c>
      <c r="N4" s="4" t="s">
        <v>39</v>
      </c>
      <c r="O4" s="4" t="s">
        <v>31</v>
      </c>
      <c r="P4" s="4" t="s">
        <v>32</v>
      </c>
      <c r="Q4" s="4">
        <v>0</v>
      </c>
      <c r="R4" s="6">
        <v>44475</v>
      </c>
      <c r="S4" s="5">
        <v>44498</v>
      </c>
      <c r="T4" s="4" t="s">
        <v>33</v>
      </c>
      <c r="U4" s="4">
        <v>412.03</v>
      </c>
      <c r="V4" s="4">
        <v>0</v>
      </c>
      <c r="W4" s="4">
        <v>0</v>
      </c>
      <c r="X4" s="4"/>
      <c r="Y4" s="4" t="s">
        <v>40</v>
      </c>
    </row>
    <row r="5" s="4" customFormat="1" spans="1:25">
      <c r="A5" s="4">
        <v>16486567630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44482</v>
      </c>
      <c r="G5" s="5">
        <v>44483</v>
      </c>
      <c r="H5" s="4">
        <v>1</v>
      </c>
      <c r="I5" s="4">
        <v>1</v>
      </c>
      <c r="J5" s="4">
        <v>1</v>
      </c>
      <c r="K5" s="4" t="s">
        <v>29</v>
      </c>
      <c r="L5" s="4">
        <v>261.87</v>
      </c>
      <c r="M5" s="4">
        <v>261.87</v>
      </c>
      <c r="N5" s="4" t="s">
        <v>43</v>
      </c>
      <c r="O5" s="4" t="s">
        <v>31</v>
      </c>
      <c r="P5" s="4" t="s">
        <v>32</v>
      </c>
      <c r="Q5" s="4">
        <v>0</v>
      </c>
      <c r="R5" s="6">
        <v>44476</v>
      </c>
      <c r="S5" s="5">
        <v>44498</v>
      </c>
      <c r="T5" s="4" t="s">
        <v>33</v>
      </c>
      <c r="U5" s="4">
        <v>261.87</v>
      </c>
      <c r="V5" s="4">
        <v>0</v>
      </c>
      <c r="W5" s="4">
        <v>0</v>
      </c>
      <c r="X5" s="4"/>
      <c r="Y5" s="4" t="s">
        <v>44</v>
      </c>
    </row>
    <row r="6" s="4" customFormat="1" spans="1:24">
      <c r="A6" s="4">
        <v>16487381397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44482</v>
      </c>
      <c r="G6" s="5">
        <v>44483</v>
      </c>
      <c r="H6" s="4">
        <v>1</v>
      </c>
      <c r="I6" s="4">
        <v>1</v>
      </c>
      <c r="J6" s="4">
        <v>1</v>
      </c>
      <c r="K6" s="4" t="s">
        <v>29</v>
      </c>
      <c r="L6" s="4">
        <v>412.03</v>
      </c>
      <c r="M6" s="4">
        <v>412.03</v>
      </c>
      <c r="N6" s="4" t="s">
        <v>45</v>
      </c>
      <c r="O6" s="4" t="s">
        <v>31</v>
      </c>
      <c r="P6" s="4" t="s">
        <v>32</v>
      </c>
      <c r="Q6" s="4">
        <v>0</v>
      </c>
      <c r="R6" s="6">
        <v>44476</v>
      </c>
      <c r="S6" s="5">
        <v>44498</v>
      </c>
      <c r="T6" s="4" t="s">
        <v>33</v>
      </c>
      <c r="U6" s="4">
        <v>412.03</v>
      </c>
      <c r="V6" s="4">
        <v>0</v>
      </c>
      <c r="W6" s="4">
        <v>0</v>
      </c>
      <c r="X6" s="4">
        <v>2273969</v>
      </c>
    </row>
    <row r="7" s="4" customFormat="1" spans="1:24">
      <c r="A7" s="4">
        <v>16498407583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44479</v>
      </c>
      <c r="G7" s="5">
        <v>44483</v>
      </c>
      <c r="H7" s="4">
        <v>3</v>
      </c>
      <c r="I7" s="4">
        <v>4</v>
      </c>
      <c r="J7" s="4">
        <v>12</v>
      </c>
      <c r="K7" s="4" t="s">
        <v>29</v>
      </c>
      <c r="L7" s="4">
        <v>3683.28</v>
      </c>
      <c r="M7" s="4">
        <v>3683.28</v>
      </c>
      <c r="N7" s="4" t="s">
        <v>48</v>
      </c>
      <c r="O7" s="4" t="s">
        <v>31</v>
      </c>
      <c r="P7" s="4" t="s">
        <v>32</v>
      </c>
      <c r="Q7" s="4">
        <v>0</v>
      </c>
      <c r="R7" s="6">
        <v>44478</v>
      </c>
      <c r="S7" s="5">
        <v>44498</v>
      </c>
      <c r="T7" s="4" t="s">
        <v>33</v>
      </c>
      <c r="U7" s="4">
        <v>3683.28</v>
      </c>
      <c r="V7" s="4">
        <v>0</v>
      </c>
      <c r="W7" s="4">
        <v>0</v>
      </c>
      <c r="X7" s="4">
        <v>2274640</v>
      </c>
    </row>
    <row r="8" s="4" customFormat="1" spans="1:24">
      <c r="A8" s="4">
        <v>16498407583</v>
      </c>
      <c r="B8" s="4" t="s">
        <v>25</v>
      </c>
      <c r="C8" s="4" t="s">
        <v>49</v>
      </c>
      <c r="D8" s="4" t="s">
        <v>46</v>
      </c>
      <c r="E8" s="4" t="s">
        <v>47</v>
      </c>
      <c r="F8" s="5">
        <v>44479</v>
      </c>
      <c r="G8" s="5">
        <v>44483</v>
      </c>
      <c r="H8" s="4">
        <v>3</v>
      </c>
      <c r="I8" s="4">
        <v>4</v>
      </c>
      <c r="J8" s="4">
        <v>12</v>
      </c>
      <c r="K8" s="4" t="s">
        <v>29</v>
      </c>
      <c r="L8" s="4">
        <v>-3683.28</v>
      </c>
      <c r="M8" s="4">
        <v>-3683.28</v>
      </c>
      <c r="N8" s="4" t="s">
        <v>48</v>
      </c>
      <c r="O8" s="4" t="s">
        <v>31</v>
      </c>
      <c r="P8" s="4" t="s">
        <v>32</v>
      </c>
      <c r="Q8" s="4">
        <v>0</v>
      </c>
      <c r="R8" s="6">
        <v>44478</v>
      </c>
      <c r="S8" s="5">
        <v>44498</v>
      </c>
      <c r="T8" s="4" t="s">
        <v>33</v>
      </c>
      <c r="U8" s="4">
        <v>-3683.28</v>
      </c>
      <c r="V8" s="4">
        <v>0</v>
      </c>
      <c r="W8" s="4">
        <v>0</v>
      </c>
      <c r="X8" s="4">
        <v>2274640</v>
      </c>
    </row>
    <row r="9" s="4" customFormat="1" spans="1:25">
      <c r="A9" s="4">
        <v>16513900445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44480</v>
      </c>
      <c r="G9" s="5">
        <v>44483</v>
      </c>
      <c r="H9" s="4">
        <v>1</v>
      </c>
      <c r="I9" s="4">
        <v>3</v>
      </c>
      <c r="J9" s="4">
        <v>3</v>
      </c>
      <c r="K9" s="4" t="s">
        <v>29</v>
      </c>
      <c r="L9" s="4">
        <v>531.8</v>
      </c>
      <c r="M9" s="4">
        <v>531.8</v>
      </c>
      <c r="N9" s="4" t="s">
        <v>52</v>
      </c>
      <c r="O9" s="4" t="s">
        <v>31</v>
      </c>
      <c r="P9" s="4" t="s">
        <v>32</v>
      </c>
      <c r="Q9" s="4">
        <v>0</v>
      </c>
      <c r="R9" s="6">
        <v>44480</v>
      </c>
      <c r="S9" s="5">
        <v>44498</v>
      </c>
      <c r="T9" s="4" t="s">
        <v>33</v>
      </c>
      <c r="U9" s="4">
        <v>531.8</v>
      </c>
      <c r="V9" s="4">
        <v>0</v>
      </c>
      <c r="W9" s="4">
        <v>0</v>
      </c>
      <c r="X9" s="4">
        <v>2275517</v>
      </c>
      <c r="Y9" s="4" t="s">
        <v>53</v>
      </c>
    </row>
    <row r="10" s="4" customFormat="1" spans="1:25">
      <c r="A10" s="4">
        <v>16519049543</v>
      </c>
      <c r="B10" s="4" t="s">
        <v>25</v>
      </c>
      <c r="C10" s="4" t="s">
        <v>26</v>
      </c>
      <c r="D10" s="4" t="s">
        <v>41</v>
      </c>
      <c r="E10" s="4" t="s">
        <v>54</v>
      </c>
      <c r="F10" s="5">
        <v>44481</v>
      </c>
      <c r="G10" s="5">
        <v>44483</v>
      </c>
      <c r="H10" s="4">
        <v>1</v>
      </c>
      <c r="I10" s="4">
        <v>2</v>
      </c>
      <c r="J10" s="4">
        <v>2</v>
      </c>
      <c r="K10" s="4" t="s">
        <v>29</v>
      </c>
      <c r="L10" s="4">
        <v>771.42</v>
      </c>
      <c r="M10" s="4">
        <v>771.42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44480</v>
      </c>
      <c r="S10" s="5">
        <v>44498</v>
      </c>
      <c r="T10" s="4" t="s">
        <v>33</v>
      </c>
      <c r="U10" s="4">
        <v>771.42</v>
      </c>
      <c r="V10" s="4">
        <v>0</v>
      </c>
      <c r="W10" s="4">
        <v>0</v>
      </c>
      <c r="X10" s="4">
        <v>2275653</v>
      </c>
      <c r="Y10" s="4" t="s">
        <v>56</v>
      </c>
    </row>
    <row r="11" s="4" customFormat="1" spans="1:23">
      <c r="A11" s="4">
        <v>16519849905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44481</v>
      </c>
      <c r="G11" s="5">
        <v>44483</v>
      </c>
      <c r="H11" s="4">
        <v>3</v>
      </c>
      <c r="I11" s="4">
        <v>2</v>
      </c>
      <c r="J11" s="4">
        <v>6</v>
      </c>
      <c r="K11" s="4" t="s">
        <v>29</v>
      </c>
      <c r="L11" s="4">
        <v>3882</v>
      </c>
      <c r="M11" s="4">
        <v>3882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44480</v>
      </c>
      <c r="S11" s="5">
        <v>44498</v>
      </c>
      <c r="T11" s="4" t="s">
        <v>33</v>
      </c>
      <c r="U11" s="4">
        <v>3882</v>
      </c>
      <c r="V11" s="4">
        <v>0</v>
      </c>
      <c r="W11" s="4">
        <v>0</v>
      </c>
    </row>
    <row r="12" s="4" customFormat="1" spans="1:25">
      <c r="A12" s="4">
        <v>16520273786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44482</v>
      </c>
      <c r="G12" s="5">
        <v>44483</v>
      </c>
      <c r="H12" s="4">
        <v>1</v>
      </c>
      <c r="I12" s="4">
        <v>1</v>
      </c>
      <c r="J12" s="4">
        <v>1</v>
      </c>
      <c r="K12" s="4" t="s">
        <v>29</v>
      </c>
      <c r="L12" s="4">
        <v>581</v>
      </c>
      <c r="M12" s="4">
        <v>581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44480</v>
      </c>
      <c r="S12" s="5">
        <v>44498</v>
      </c>
      <c r="T12" s="4" t="s">
        <v>33</v>
      </c>
      <c r="U12" s="4">
        <v>581</v>
      </c>
      <c r="V12" s="4">
        <v>0</v>
      </c>
      <c r="W12" s="4">
        <v>0</v>
      </c>
      <c r="X12" s="4">
        <v>2275734</v>
      </c>
      <c r="Y12" s="4">
        <v>2110120020</v>
      </c>
    </row>
    <row r="13" s="4" customFormat="1" spans="1:23">
      <c r="A13" s="4">
        <v>16519849905</v>
      </c>
      <c r="B13" s="4" t="s">
        <v>25</v>
      </c>
      <c r="C13" s="4" t="s">
        <v>49</v>
      </c>
      <c r="D13" s="4" t="s">
        <v>57</v>
      </c>
      <c r="E13" s="4" t="s">
        <v>58</v>
      </c>
      <c r="F13" s="5">
        <v>44481</v>
      </c>
      <c r="G13" s="5">
        <v>44483</v>
      </c>
      <c r="H13" s="4">
        <v>3</v>
      </c>
      <c r="I13" s="4">
        <v>2</v>
      </c>
      <c r="J13" s="4">
        <v>6</v>
      </c>
      <c r="K13" s="4" t="s">
        <v>29</v>
      </c>
      <c r="L13" s="4">
        <v>-3882</v>
      </c>
      <c r="M13" s="4">
        <v>-3882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44480</v>
      </c>
      <c r="S13" s="5">
        <v>44498</v>
      </c>
      <c r="T13" s="4" t="s">
        <v>33</v>
      </c>
      <c r="U13" s="4">
        <v>-3882</v>
      </c>
      <c r="V13" s="4">
        <v>0</v>
      </c>
      <c r="W13" s="4">
        <v>0</v>
      </c>
    </row>
    <row r="14" s="4" customFormat="1" spans="1:23">
      <c r="A14" s="4">
        <v>16521863544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44481</v>
      </c>
      <c r="G14" s="5">
        <v>44483</v>
      </c>
      <c r="H14" s="4">
        <v>1</v>
      </c>
      <c r="I14" s="4">
        <v>2</v>
      </c>
      <c r="J14" s="4">
        <v>2</v>
      </c>
      <c r="K14" s="4" t="s">
        <v>29</v>
      </c>
      <c r="L14" s="4">
        <v>604</v>
      </c>
      <c r="M14" s="4">
        <v>604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44481</v>
      </c>
      <c r="S14" s="5">
        <v>44498</v>
      </c>
      <c r="T14" s="4" t="s">
        <v>33</v>
      </c>
      <c r="U14" s="4">
        <v>604</v>
      </c>
      <c r="V14" s="4">
        <v>0</v>
      </c>
      <c r="W14" s="4">
        <v>0</v>
      </c>
    </row>
    <row r="15" s="4" customFormat="1" spans="1:25">
      <c r="A15" s="4">
        <v>16521885006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44481</v>
      </c>
      <c r="G15" s="5">
        <v>44483</v>
      </c>
      <c r="H15" s="4">
        <v>1</v>
      </c>
      <c r="I15" s="4">
        <v>2</v>
      </c>
      <c r="J15" s="4">
        <v>2</v>
      </c>
      <c r="K15" s="4" t="s">
        <v>29</v>
      </c>
      <c r="L15" s="4">
        <v>406</v>
      </c>
      <c r="M15" s="4">
        <v>406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44481</v>
      </c>
      <c r="S15" s="5">
        <v>44498</v>
      </c>
      <c r="T15" s="4" t="s">
        <v>33</v>
      </c>
      <c r="U15" s="4">
        <v>406</v>
      </c>
      <c r="V15" s="4">
        <v>0</v>
      </c>
      <c r="W15" s="4">
        <v>0</v>
      </c>
      <c r="X15" s="4"/>
      <c r="Y15" s="4">
        <v>1376905</v>
      </c>
    </row>
    <row r="16" s="4" customFormat="1" spans="1:23">
      <c r="A16" s="4">
        <v>16521889931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44481</v>
      </c>
      <c r="G16" s="5">
        <v>44483</v>
      </c>
      <c r="H16" s="4">
        <v>1</v>
      </c>
      <c r="I16" s="4">
        <v>2</v>
      </c>
      <c r="J16" s="4">
        <v>2</v>
      </c>
      <c r="K16" s="4" t="s">
        <v>29</v>
      </c>
      <c r="L16" s="4">
        <v>584</v>
      </c>
      <c r="M16" s="4">
        <v>584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44481</v>
      </c>
      <c r="S16" s="5">
        <v>44498</v>
      </c>
      <c r="T16" s="4" t="s">
        <v>33</v>
      </c>
      <c r="U16" s="4">
        <v>584</v>
      </c>
      <c r="V16" s="4">
        <v>0</v>
      </c>
      <c r="W16" s="4">
        <v>0</v>
      </c>
    </row>
    <row r="17" s="4" customFormat="1" spans="1:25">
      <c r="A17" s="4">
        <v>16522310091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44481</v>
      </c>
      <c r="G17" s="5">
        <v>44483</v>
      </c>
      <c r="H17" s="4">
        <v>1</v>
      </c>
      <c r="I17" s="4">
        <v>2</v>
      </c>
      <c r="J17" s="4">
        <v>2</v>
      </c>
      <c r="K17" s="4" t="s">
        <v>29</v>
      </c>
      <c r="L17" s="4">
        <v>820.02</v>
      </c>
      <c r="M17" s="4">
        <v>820.02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44481</v>
      </c>
      <c r="S17" s="5">
        <v>44498</v>
      </c>
      <c r="T17" s="4" t="s">
        <v>33</v>
      </c>
      <c r="U17" s="4">
        <v>820.02</v>
      </c>
      <c r="V17" s="4">
        <v>0</v>
      </c>
      <c r="W17" s="4">
        <v>0</v>
      </c>
      <c r="X17" s="4"/>
      <c r="Y17" s="4" t="s">
        <v>40</v>
      </c>
    </row>
    <row r="18" s="4" customFormat="1" spans="1:23">
      <c r="A18" s="4">
        <v>16522455109</v>
      </c>
      <c r="B18" s="4" t="s">
        <v>25</v>
      </c>
      <c r="C18" s="4" t="s">
        <v>26</v>
      </c>
      <c r="D18" s="4" t="s">
        <v>72</v>
      </c>
      <c r="E18" s="4" t="s">
        <v>73</v>
      </c>
      <c r="F18" s="5">
        <v>44481</v>
      </c>
      <c r="G18" s="5">
        <v>44483</v>
      </c>
      <c r="H18" s="4">
        <v>1</v>
      </c>
      <c r="I18" s="4">
        <v>2</v>
      </c>
      <c r="J18" s="4">
        <v>2</v>
      </c>
      <c r="K18" s="4" t="s">
        <v>29</v>
      </c>
      <c r="L18" s="4">
        <v>820</v>
      </c>
      <c r="M18" s="4">
        <v>820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44481</v>
      </c>
      <c r="S18" s="5">
        <v>44498</v>
      </c>
      <c r="T18" s="4" t="s">
        <v>33</v>
      </c>
      <c r="U18" s="4">
        <v>820</v>
      </c>
      <c r="V18" s="4">
        <v>0</v>
      </c>
      <c r="W18" s="4">
        <v>0</v>
      </c>
    </row>
    <row r="19" s="4" customFormat="1" spans="1:23">
      <c r="A19" s="4">
        <v>16522547759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44481</v>
      </c>
      <c r="G19" s="5">
        <v>44483</v>
      </c>
      <c r="H19" s="4">
        <v>1</v>
      </c>
      <c r="I19" s="4">
        <v>2</v>
      </c>
      <c r="J19" s="4">
        <v>2</v>
      </c>
      <c r="K19" s="4" t="s">
        <v>29</v>
      </c>
      <c r="L19" s="4">
        <v>447</v>
      </c>
      <c r="M19" s="4">
        <v>447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44481</v>
      </c>
      <c r="S19" s="5">
        <v>44498</v>
      </c>
      <c r="T19" s="4" t="s">
        <v>33</v>
      </c>
      <c r="U19" s="4">
        <v>447</v>
      </c>
      <c r="V19" s="4">
        <v>0</v>
      </c>
      <c r="W19" s="4">
        <v>0</v>
      </c>
    </row>
    <row r="20" s="4" customFormat="1" spans="1:25">
      <c r="A20" s="4">
        <v>16522897726</v>
      </c>
      <c r="B20" s="4" t="s">
        <v>25</v>
      </c>
      <c r="C20" s="4" t="s">
        <v>26</v>
      </c>
      <c r="D20" s="4" t="s">
        <v>41</v>
      </c>
      <c r="E20" s="4" t="s">
        <v>42</v>
      </c>
      <c r="F20" s="5">
        <v>44482</v>
      </c>
      <c r="G20" s="5">
        <v>44483</v>
      </c>
      <c r="H20" s="4">
        <v>1</v>
      </c>
      <c r="I20" s="4">
        <v>1</v>
      </c>
      <c r="J20" s="4">
        <v>1</v>
      </c>
      <c r="K20" s="4" t="s">
        <v>29</v>
      </c>
      <c r="L20" s="4">
        <v>306</v>
      </c>
      <c r="M20" s="4">
        <v>306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44481</v>
      </c>
      <c r="S20" s="5">
        <v>44498</v>
      </c>
      <c r="T20" s="4" t="s">
        <v>33</v>
      </c>
      <c r="U20" s="4">
        <v>306</v>
      </c>
      <c r="V20" s="4">
        <v>0</v>
      </c>
      <c r="W20" s="4">
        <v>0</v>
      </c>
      <c r="X20" s="4"/>
      <c r="Y20" s="4" t="s">
        <v>80</v>
      </c>
    </row>
    <row r="21" s="4" customFormat="1" spans="1:23">
      <c r="A21" s="4">
        <v>16522455109</v>
      </c>
      <c r="B21" s="4" t="s">
        <v>25</v>
      </c>
      <c r="C21" s="4" t="s">
        <v>49</v>
      </c>
      <c r="D21" s="4" t="s">
        <v>72</v>
      </c>
      <c r="E21" s="4" t="s">
        <v>73</v>
      </c>
      <c r="F21" s="5">
        <v>44481</v>
      </c>
      <c r="G21" s="5">
        <v>44483</v>
      </c>
      <c r="H21" s="4">
        <v>1</v>
      </c>
      <c r="I21" s="4">
        <v>2</v>
      </c>
      <c r="J21" s="4">
        <v>2</v>
      </c>
      <c r="K21" s="4" t="s">
        <v>29</v>
      </c>
      <c r="L21" s="4">
        <v>-820</v>
      </c>
      <c r="M21" s="4">
        <v>-820</v>
      </c>
      <c r="N21" s="4" t="s">
        <v>75</v>
      </c>
      <c r="O21" s="4" t="s">
        <v>31</v>
      </c>
      <c r="P21" s="4" t="s">
        <v>32</v>
      </c>
      <c r="Q21" s="4">
        <v>0</v>
      </c>
      <c r="R21" s="6">
        <v>44481</v>
      </c>
      <c r="S21" s="5">
        <v>44498</v>
      </c>
      <c r="T21" s="4" t="s">
        <v>33</v>
      </c>
      <c r="U21" s="4">
        <v>-820</v>
      </c>
      <c r="V21" s="4">
        <v>0</v>
      </c>
      <c r="W21" s="4">
        <v>0</v>
      </c>
    </row>
    <row r="22" s="4" customFormat="1" spans="1:25">
      <c r="A22" s="4">
        <v>16528562387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44482</v>
      </c>
      <c r="G22" s="5">
        <v>44483</v>
      </c>
      <c r="H22" s="4">
        <v>1</v>
      </c>
      <c r="I22" s="4">
        <v>1</v>
      </c>
      <c r="J22" s="4">
        <v>1</v>
      </c>
      <c r="K22" s="4" t="s">
        <v>29</v>
      </c>
      <c r="L22" s="4">
        <v>443</v>
      </c>
      <c r="M22" s="4">
        <v>443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44481</v>
      </c>
      <c r="S22" s="5">
        <v>44498</v>
      </c>
      <c r="T22" s="4" t="s">
        <v>33</v>
      </c>
      <c r="U22" s="4">
        <v>443</v>
      </c>
      <c r="V22" s="4">
        <v>0</v>
      </c>
      <c r="W22" s="4">
        <v>0</v>
      </c>
      <c r="X22" s="4">
        <v>2276222</v>
      </c>
      <c r="Y22" s="4">
        <v>2110130502</v>
      </c>
    </row>
    <row r="23" s="4" customFormat="1" spans="1:23">
      <c r="A23" s="4">
        <v>16530898229</v>
      </c>
      <c r="B23" s="4" t="s">
        <v>25</v>
      </c>
      <c r="C23" s="4" t="s">
        <v>26</v>
      </c>
      <c r="D23" s="4" t="s">
        <v>76</v>
      </c>
      <c r="E23" s="4" t="s">
        <v>77</v>
      </c>
      <c r="F23" s="5">
        <v>44482</v>
      </c>
      <c r="G23" s="5">
        <v>44483</v>
      </c>
      <c r="H23" s="4">
        <v>1</v>
      </c>
      <c r="I23" s="4">
        <v>1</v>
      </c>
      <c r="J23" s="4">
        <v>1</v>
      </c>
      <c r="K23" s="4" t="s">
        <v>29</v>
      </c>
      <c r="L23" s="4">
        <v>337</v>
      </c>
      <c r="M23" s="4">
        <v>337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44481</v>
      </c>
      <c r="S23" s="5">
        <v>44498</v>
      </c>
      <c r="T23" s="4" t="s">
        <v>33</v>
      </c>
      <c r="U23" s="4">
        <v>337</v>
      </c>
      <c r="V23" s="4">
        <v>0</v>
      </c>
      <c r="W23" s="4">
        <v>0</v>
      </c>
    </row>
    <row r="24" s="4" customFormat="1" spans="1:25">
      <c r="A24" s="4">
        <v>16530925642</v>
      </c>
      <c r="B24" s="4" t="s">
        <v>25</v>
      </c>
      <c r="C24" s="4" t="s">
        <v>26</v>
      </c>
      <c r="D24" s="4" t="s">
        <v>85</v>
      </c>
      <c r="E24" s="4" t="s">
        <v>86</v>
      </c>
      <c r="F24" s="5">
        <v>44482</v>
      </c>
      <c r="G24" s="5">
        <v>44483</v>
      </c>
      <c r="H24" s="4">
        <v>1</v>
      </c>
      <c r="I24" s="4">
        <v>1</v>
      </c>
      <c r="J24" s="4">
        <v>1</v>
      </c>
      <c r="K24" s="4" t="s">
        <v>29</v>
      </c>
      <c r="L24" s="4">
        <v>575</v>
      </c>
      <c r="M24" s="4">
        <v>575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44481</v>
      </c>
      <c r="S24" s="5">
        <v>44498</v>
      </c>
      <c r="T24" s="4" t="s">
        <v>33</v>
      </c>
      <c r="U24" s="4">
        <v>575</v>
      </c>
      <c r="V24" s="4">
        <v>0</v>
      </c>
      <c r="W24" s="4">
        <v>0</v>
      </c>
      <c r="X24" s="4">
        <v>2276421</v>
      </c>
      <c r="Y24" s="4" t="s">
        <v>88</v>
      </c>
    </row>
    <row r="25" s="4" customFormat="1" spans="1:25">
      <c r="A25" s="4">
        <v>16531139457</v>
      </c>
      <c r="B25" s="4" t="s">
        <v>25</v>
      </c>
      <c r="C25" s="4" t="s">
        <v>26</v>
      </c>
      <c r="D25" s="4" t="s">
        <v>89</v>
      </c>
      <c r="E25" s="4" t="s">
        <v>90</v>
      </c>
      <c r="F25" s="5">
        <v>44482</v>
      </c>
      <c r="G25" s="5">
        <v>44483</v>
      </c>
      <c r="H25" s="4">
        <v>1</v>
      </c>
      <c r="I25" s="4">
        <v>1</v>
      </c>
      <c r="J25" s="4">
        <v>1</v>
      </c>
      <c r="K25" s="4" t="s">
        <v>29</v>
      </c>
      <c r="L25" s="4">
        <v>394</v>
      </c>
      <c r="M25" s="4">
        <v>394</v>
      </c>
      <c r="N25" s="4" t="s">
        <v>91</v>
      </c>
      <c r="O25" s="4" t="s">
        <v>31</v>
      </c>
      <c r="P25" s="4" t="s">
        <v>32</v>
      </c>
      <c r="Q25" s="4">
        <v>0</v>
      </c>
      <c r="R25" s="6">
        <v>44482</v>
      </c>
      <c r="S25" s="5">
        <v>44498</v>
      </c>
      <c r="T25" s="4" t="s">
        <v>33</v>
      </c>
      <c r="U25" s="4">
        <v>394</v>
      </c>
      <c r="V25" s="4">
        <v>0</v>
      </c>
      <c r="W25" s="4">
        <v>0</v>
      </c>
      <c r="X25" s="4"/>
      <c r="Y25" s="4" t="s">
        <v>92</v>
      </c>
    </row>
    <row r="26" s="4" customFormat="1" spans="1:23">
      <c r="A26" s="4">
        <v>16531162880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44482</v>
      </c>
      <c r="G26" s="5">
        <v>44483</v>
      </c>
      <c r="H26" s="4">
        <v>1</v>
      </c>
      <c r="I26" s="4">
        <v>1</v>
      </c>
      <c r="J26" s="4">
        <v>1</v>
      </c>
      <c r="K26" s="4" t="s">
        <v>29</v>
      </c>
      <c r="L26" s="4">
        <v>253</v>
      </c>
      <c r="M26" s="4">
        <v>253</v>
      </c>
      <c r="N26" s="4" t="s">
        <v>95</v>
      </c>
      <c r="O26" s="4" t="s">
        <v>31</v>
      </c>
      <c r="P26" s="4" t="s">
        <v>32</v>
      </c>
      <c r="Q26" s="4">
        <v>0</v>
      </c>
      <c r="R26" s="6">
        <v>44482</v>
      </c>
      <c r="S26" s="5">
        <v>44498</v>
      </c>
      <c r="T26" s="4" t="s">
        <v>33</v>
      </c>
      <c r="U26" s="4">
        <v>253</v>
      </c>
      <c r="V26" s="4">
        <v>0</v>
      </c>
      <c r="W26" s="4">
        <v>0</v>
      </c>
    </row>
    <row r="27" s="4" customFormat="1" spans="1:23">
      <c r="A27" s="4">
        <v>16531174156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44482</v>
      </c>
      <c r="G27" s="5">
        <v>44483</v>
      </c>
      <c r="H27" s="4">
        <v>1</v>
      </c>
      <c r="I27" s="4">
        <v>1</v>
      </c>
      <c r="J27" s="4">
        <v>1</v>
      </c>
      <c r="K27" s="4" t="s">
        <v>29</v>
      </c>
      <c r="L27" s="4">
        <v>209</v>
      </c>
      <c r="M27" s="4">
        <v>209</v>
      </c>
      <c r="N27" s="4" t="s">
        <v>98</v>
      </c>
      <c r="O27" s="4" t="s">
        <v>31</v>
      </c>
      <c r="P27" s="4" t="s">
        <v>32</v>
      </c>
      <c r="Q27" s="4">
        <v>0</v>
      </c>
      <c r="R27" s="6">
        <v>44482</v>
      </c>
      <c r="S27" s="5">
        <v>44498</v>
      </c>
      <c r="T27" s="4" t="s">
        <v>33</v>
      </c>
      <c r="U27" s="4">
        <v>209</v>
      </c>
      <c r="V27" s="4">
        <v>0</v>
      </c>
      <c r="W27" s="4">
        <v>0</v>
      </c>
    </row>
    <row r="28" s="4" customFormat="1" spans="1:23">
      <c r="A28" s="4">
        <v>16531174790</v>
      </c>
      <c r="B28" s="4" t="s">
        <v>25</v>
      </c>
      <c r="C28" s="4" t="s">
        <v>26</v>
      </c>
      <c r="D28" s="4" t="s">
        <v>99</v>
      </c>
      <c r="E28" s="4" t="s">
        <v>100</v>
      </c>
      <c r="F28" s="5">
        <v>44482</v>
      </c>
      <c r="G28" s="5">
        <v>44483</v>
      </c>
      <c r="H28" s="4">
        <v>1</v>
      </c>
      <c r="I28" s="4">
        <v>1</v>
      </c>
      <c r="J28" s="4">
        <v>1</v>
      </c>
      <c r="K28" s="4" t="s">
        <v>29</v>
      </c>
      <c r="L28" s="4">
        <v>186</v>
      </c>
      <c r="M28" s="4">
        <v>186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44482</v>
      </c>
      <c r="S28" s="5">
        <v>44498</v>
      </c>
      <c r="T28" s="4" t="s">
        <v>33</v>
      </c>
      <c r="U28" s="4">
        <v>186</v>
      </c>
      <c r="V28" s="4">
        <v>0</v>
      </c>
      <c r="W28" s="4">
        <v>0</v>
      </c>
    </row>
    <row r="29" s="4" customFormat="1" spans="1:23">
      <c r="A29" s="4">
        <v>16531189960</v>
      </c>
      <c r="B29" s="4" t="s">
        <v>25</v>
      </c>
      <c r="C29" s="4" t="s">
        <v>26</v>
      </c>
      <c r="D29" s="4" t="s">
        <v>102</v>
      </c>
      <c r="E29" s="4" t="s">
        <v>103</v>
      </c>
      <c r="F29" s="5">
        <v>44482</v>
      </c>
      <c r="G29" s="5">
        <v>44483</v>
      </c>
      <c r="H29" s="4">
        <v>1</v>
      </c>
      <c r="I29" s="4">
        <v>1</v>
      </c>
      <c r="J29" s="4">
        <v>1</v>
      </c>
      <c r="K29" s="4" t="s">
        <v>29</v>
      </c>
      <c r="L29" s="4">
        <v>268</v>
      </c>
      <c r="M29" s="4">
        <v>268</v>
      </c>
      <c r="N29" s="4" t="s">
        <v>104</v>
      </c>
      <c r="O29" s="4" t="s">
        <v>31</v>
      </c>
      <c r="P29" s="4" t="s">
        <v>32</v>
      </c>
      <c r="Q29" s="4">
        <v>0</v>
      </c>
      <c r="R29" s="6">
        <v>44482</v>
      </c>
      <c r="S29" s="5">
        <v>44498</v>
      </c>
      <c r="T29" s="4" t="s">
        <v>33</v>
      </c>
      <c r="U29" s="4">
        <v>268</v>
      </c>
      <c r="V29" s="4">
        <v>0</v>
      </c>
      <c r="W29" s="4">
        <v>0</v>
      </c>
    </row>
    <row r="30" s="4" customFormat="1" spans="1:23">
      <c r="A30" s="4">
        <v>16531251789</v>
      </c>
      <c r="B30" s="4" t="s">
        <v>25</v>
      </c>
      <c r="C30" s="4" t="s">
        <v>26</v>
      </c>
      <c r="D30" s="4" t="s">
        <v>105</v>
      </c>
      <c r="E30" s="4" t="s">
        <v>58</v>
      </c>
      <c r="F30" s="5">
        <v>44482</v>
      </c>
      <c r="G30" s="5">
        <v>44483</v>
      </c>
      <c r="H30" s="4">
        <v>1</v>
      </c>
      <c r="I30" s="4">
        <v>1</v>
      </c>
      <c r="J30" s="4">
        <v>1</v>
      </c>
      <c r="K30" s="4" t="s">
        <v>29</v>
      </c>
      <c r="L30" s="4">
        <v>296</v>
      </c>
      <c r="M30" s="4">
        <v>296</v>
      </c>
      <c r="N30" s="4" t="s">
        <v>106</v>
      </c>
      <c r="O30" s="4" t="s">
        <v>31</v>
      </c>
      <c r="P30" s="4" t="s">
        <v>32</v>
      </c>
      <c r="Q30" s="4">
        <v>0</v>
      </c>
      <c r="R30" s="6">
        <v>44482</v>
      </c>
      <c r="S30" s="5">
        <v>44498</v>
      </c>
      <c r="T30" s="4" t="s">
        <v>33</v>
      </c>
      <c r="U30" s="4">
        <v>296</v>
      </c>
      <c r="V30" s="4">
        <v>0</v>
      </c>
      <c r="W30" s="4">
        <v>0</v>
      </c>
    </row>
    <row r="31" s="4" customFormat="1" spans="1:23">
      <c r="A31" s="4">
        <v>16531254542</v>
      </c>
      <c r="B31" s="4" t="s">
        <v>25</v>
      </c>
      <c r="C31" s="4" t="s">
        <v>26</v>
      </c>
      <c r="D31" s="4" t="s">
        <v>105</v>
      </c>
      <c r="E31" s="4" t="s">
        <v>58</v>
      </c>
      <c r="F31" s="5">
        <v>44482</v>
      </c>
      <c r="G31" s="5">
        <v>44483</v>
      </c>
      <c r="H31" s="4">
        <v>1</v>
      </c>
      <c r="I31" s="4">
        <v>1</v>
      </c>
      <c r="J31" s="4">
        <v>1</v>
      </c>
      <c r="K31" s="4" t="s">
        <v>29</v>
      </c>
      <c r="L31" s="4">
        <v>296</v>
      </c>
      <c r="M31" s="4">
        <v>296</v>
      </c>
      <c r="N31" s="4" t="s">
        <v>107</v>
      </c>
      <c r="O31" s="4" t="s">
        <v>31</v>
      </c>
      <c r="P31" s="4" t="s">
        <v>32</v>
      </c>
      <c r="Q31" s="4">
        <v>0</v>
      </c>
      <c r="R31" s="6">
        <v>44482</v>
      </c>
      <c r="S31" s="5">
        <v>44498</v>
      </c>
      <c r="T31" s="4" t="s">
        <v>33</v>
      </c>
      <c r="U31" s="4">
        <v>296</v>
      </c>
      <c r="V31" s="4">
        <v>0</v>
      </c>
      <c r="W31" s="4">
        <v>0</v>
      </c>
    </row>
    <row r="32" s="4" customFormat="1" spans="1:23">
      <c r="A32" s="4">
        <v>16531273515</v>
      </c>
      <c r="B32" s="4" t="s">
        <v>25</v>
      </c>
      <c r="C32" s="4" t="s">
        <v>26</v>
      </c>
      <c r="D32" s="4" t="s">
        <v>108</v>
      </c>
      <c r="E32" s="4" t="s">
        <v>109</v>
      </c>
      <c r="F32" s="5">
        <v>44482</v>
      </c>
      <c r="G32" s="5">
        <v>44483</v>
      </c>
      <c r="H32" s="4">
        <v>2</v>
      </c>
      <c r="I32" s="4">
        <v>1</v>
      </c>
      <c r="J32" s="4">
        <v>2</v>
      </c>
      <c r="K32" s="4" t="s">
        <v>29</v>
      </c>
      <c r="L32" s="4">
        <v>490</v>
      </c>
      <c r="M32" s="4">
        <v>490</v>
      </c>
      <c r="N32" s="4" t="s">
        <v>110</v>
      </c>
      <c r="O32" s="4" t="s">
        <v>31</v>
      </c>
      <c r="P32" s="4" t="s">
        <v>32</v>
      </c>
      <c r="Q32" s="4">
        <v>0</v>
      </c>
      <c r="R32" s="6">
        <v>44482</v>
      </c>
      <c r="S32" s="5">
        <v>44498</v>
      </c>
      <c r="T32" s="4" t="s">
        <v>33</v>
      </c>
      <c r="U32" s="4">
        <v>490</v>
      </c>
      <c r="V32" s="4">
        <v>0</v>
      </c>
      <c r="W32" s="4">
        <v>0</v>
      </c>
    </row>
    <row r="33" s="4" customFormat="1" spans="1:23">
      <c r="A33" s="4">
        <v>16531318250</v>
      </c>
      <c r="B33" s="4" t="s">
        <v>25</v>
      </c>
      <c r="C33" s="4" t="s">
        <v>26</v>
      </c>
      <c r="D33" s="4" t="s">
        <v>111</v>
      </c>
      <c r="E33" s="4" t="s">
        <v>51</v>
      </c>
      <c r="F33" s="5">
        <v>44482</v>
      </c>
      <c r="G33" s="5">
        <v>44483</v>
      </c>
      <c r="H33" s="4">
        <v>1</v>
      </c>
      <c r="I33" s="4">
        <v>1</v>
      </c>
      <c r="J33" s="4">
        <v>1</v>
      </c>
      <c r="K33" s="4" t="s">
        <v>29</v>
      </c>
      <c r="L33" s="4">
        <v>158</v>
      </c>
      <c r="M33" s="4">
        <v>158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44482</v>
      </c>
      <c r="S33" s="5">
        <v>44498</v>
      </c>
      <c r="T33" s="4" t="s">
        <v>33</v>
      </c>
      <c r="U33" s="4">
        <v>158</v>
      </c>
      <c r="V33" s="4">
        <v>0</v>
      </c>
      <c r="W33" s="4">
        <v>0</v>
      </c>
    </row>
    <row r="34" s="4" customFormat="1" spans="1:24">
      <c r="A34" s="4">
        <v>16531336843</v>
      </c>
      <c r="B34" s="4" t="s">
        <v>25</v>
      </c>
      <c r="C34" s="4" t="s">
        <v>26</v>
      </c>
      <c r="D34" s="4" t="s">
        <v>113</v>
      </c>
      <c r="E34" s="4" t="s">
        <v>114</v>
      </c>
      <c r="F34" s="5">
        <v>44482</v>
      </c>
      <c r="G34" s="5">
        <v>44483</v>
      </c>
      <c r="H34" s="4">
        <v>1</v>
      </c>
      <c r="I34" s="4">
        <v>1</v>
      </c>
      <c r="J34" s="4">
        <v>1</v>
      </c>
      <c r="K34" s="4" t="s">
        <v>29</v>
      </c>
      <c r="L34" s="4">
        <v>298</v>
      </c>
      <c r="M34" s="4">
        <v>298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44482</v>
      </c>
      <c r="S34" s="5">
        <v>44498</v>
      </c>
      <c r="T34" s="4" t="s">
        <v>33</v>
      </c>
      <c r="U34" s="4">
        <v>298</v>
      </c>
      <c r="V34" s="4">
        <v>0</v>
      </c>
      <c r="W34" s="4">
        <v>0</v>
      </c>
      <c r="X34" s="4">
        <v>2276490</v>
      </c>
    </row>
    <row r="35" s="4" customFormat="1" spans="1:23">
      <c r="A35" s="4">
        <v>16531427027</v>
      </c>
      <c r="B35" s="4" t="s">
        <v>25</v>
      </c>
      <c r="C35" s="4" t="s">
        <v>26</v>
      </c>
      <c r="D35" s="4" t="s">
        <v>116</v>
      </c>
      <c r="E35" s="4" t="s">
        <v>117</v>
      </c>
      <c r="F35" s="5">
        <v>44482</v>
      </c>
      <c r="G35" s="5">
        <v>44483</v>
      </c>
      <c r="H35" s="4">
        <v>1</v>
      </c>
      <c r="I35" s="4">
        <v>1</v>
      </c>
      <c r="J35" s="4">
        <v>1</v>
      </c>
      <c r="K35" s="4" t="s">
        <v>29</v>
      </c>
      <c r="L35" s="4">
        <v>224</v>
      </c>
      <c r="M35" s="4">
        <v>224</v>
      </c>
      <c r="N35" s="4" t="s">
        <v>118</v>
      </c>
      <c r="O35" s="4" t="s">
        <v>31</v>
      </c>
      <c r="P35" s="4" t="s">
        <v>32</v>
      </c>
      <c r="Q35" s="4">
        <v>0</v>
      </c>
      <c r="R35" s="6">
        <v>44482</v>
      </c>
      <c r="S35" s="5">
        <v>44498</v>
      </c>
      <c r="T35" s="4" t="s">
        <v>33</v>
      </c>
      <c r="U35" s="4">
        <v>224</v>
      </c>
      <c r="V35" s="4">
        <v>0</v>
      </c>
      <c r="W35" s="4">
        <v>0</v>
      </c>
    </row>
    <row r="36" s="4" customFormat="1" spans="1:23">
      <c r="A36" s="4">
        <v>16531427027</v>
      </c>
      <c r="B36" s="4" t="s">
        <v>25</v>
      </c>
      <c r="C36" s="4" t="s">
        <v>49</v>
      </c>
      <c r="D36" s="4" t="s">
        <v>116</v>
      </c>
      <c r="E36" s="4" t="s">
        <v>117</v>
      </c>
      <c r="F36" s="5">
        <v>44482</v>
      </c>
      <c r="G36" s="5">
        <v>44483</v>
      </c>
      <c r="H36" s="4">
        <v>1</v>
      </c>
      <c r="I36" s="4">
        <v>1</v>
      </c>
      <c r="J36" s="4">
        <v>1</v>
      </c>
      <c r="K36" s="4" t="s">
        <v>29</v>
      </c>
      <c r="L36" s="4">
        <v>-224</v>
      </c>
      <c r="M36" s="4">
        <v>-224</v>
      </c>
      <c r="N36" s="4" t="s">
        <v>118</v>
      </c>
      <c r="O36" s="4" t="s">
        <v>31</v>
      </c>
      <c r="P36" s="4" t="s">
        <v>32</v>
      </c>
      <c r="Q36" s="4">
        <v>0</v>
      </c>
      <c r="R36" s="6">
        <v>44482</v>
      </c>
      <c r="S36" s="5">
        <v>44498</v>
      </c>
      <c r="T36" s="4" t="s">
        <v>33</v>
      </c>
      <c r="U36" s="4">
        <v>-224</v>
      </c>
      <c r="V36" s="4">
        <v>0</v>
      </c>
      <c r="W36" s="4">
        <v>0</v>
      </c>
    </row>
    <row r="37" s="4" customFormat="1" spans="1:23">
      <c r="A37" s="4">
        <v>16531455087</v>
      </c>
      <c r="B37" s="4" t="s">
        <v>25</v>
      </c>
      <c r="C37" s="4" t="s">
        <v>26</v>
      </c>
      <c r="D37" s="4" t="s">
        <v>111</v>
      </c>
      <c r="E37" s="4" t="s">
        <v>58</v>
      </c>
      <c r="F37" s="5">
        <v>44482</v>
      </c>
      <c r="G37" s="5">
        <v>44483</v>
      </c>
      <c r="H37" s="4">
        <v>1</v>
      </c>
      <c r="I37" s="4">
        <v>1</v>
      </c>
      <c r="J37" s="4">
        <v>1</v>
      </c>
      <c r="K37" s="4" t="s">
        <v>29</v>
      </c>
      <c r="L37" s="4">
        <v>218</v>
      </c>
      <c r="M37" s="4">
        <v>218</v>
      </c>
      <c r="N37" s="4" t="s">
        <v>119</v>
      </c>
      <c r="O37" s="4" t="s">
        <v>31</v>
      </c>
      <c r="P37" s="4" t="s">
        <v>32</v>
      </c>
      <c r="Q37" s="4">
        <v>0</v>
      </c>
      <c r="R37" s="6">
        <v>44482</v>
      </c>
      <c r="S37" s="5">
        <v>44498</v>
      </c>
      <c r="T37" s="4" t="s">
        <v>33</v>
      </c>
      <c r="U37" s="4">
        <v>218</v>
      </c>
      <c r="V37" s="4">
        <v>0</v>
      </c>
      <c r="W37" s="4">
        <v>0</v>
      </c>
    </row>
    <row r="38" s="4" customFormat="1" spans="1:23">
      <c r="A38" s="4">
        <v>16531457032</v>
      </c>
      <c r="B38" s="4" t="s">
        <v>25</v>
      </c>
      <c r="C38" s="4" t="s">
        <v>26</v>
      </c>
      <c r="D38" s="4" t="s">
        <v>120</v>
      </c>
      <c r="E38" s="4" t="s">
        <v>121</v>
      </c>
      <c r="F38" s="5">
        <v>44482</v>
      </c>
      <c r="G38" s="5">
        <v>44483</v>
      </c>
      <c r="H38" s="4">
        <v>1</v>
      </c>
      <c r="I38" s="4">
        <v>1</v>
      </c>
      <c r="J38" s="4">
        <v>1</v>
      </c>
      <c r="K38" s="4" t="s">
        <v>29</v>
      </c>
      <c r="L38" s="4">
        <v>130</v>
      </c>
      <c r="M38" s="4">
        <v>130</v>
      </c>
      <c r="N38" s="4" t="s">
        <v>122</v>
      </c>
      <c r="O38" s="4" t="s">
        <v>31</v>
      </c>
      <c r="P38" s="4" t="s">
        <v>32</v>
      </c>
      <c r="Q38" s="4">
        <v>0</v>
      </c>
      <c r="R38" s="6">
        <v>44482</v>
      </c>
      <c r="S38" s="5">
        <v>44498</v>
      </c>
      <c r="T38" s="4" t="s">
        <v>33</v>
      </c>
      <c r="U38" s="4">
        <v>130</v>
      </c>
      <c r="V38" s="4">
        <v>0</v>
      </c>
      <c r="W38" s="4">
        <v>0</v>
      </c>
    </row>
    <row r="39" s="4" customFormat="1" spans="1:23">
      <c r="A39" s="4">
        <v>16531458478</v>
      </c>
      <c r="B39" s="4" t="s">
        <v>25</v>
      </c>
      <c r="C39" s="4" t="s">
        <v>26</v>
      </c>
      <c r="D39" s="4" t="s">
        <v>123</v>
      </c>
      <c r="E39" s="4" t="s">
        <v>103</v>
      </c>
      <c r="F39" s="5">
        <v>44482</v>
      </c>
      <c r="G39" s="5">
        <v>44483</v>
      </c>
      <c r="H39" s="4">
        <v>1</v>
      </c>
      <c r="I39" s="4">
        <v>1</v>
      </c>
      <c r="J39" s="4">
        <v>1</v>
      </c>
      <c r="K39" s="4" t="s">
        <v>29</v>
      </c>
      <c r="L39" s="4">
        <v>260</v>
      </c>
      <c r="M39" s="4">
        <v>260</v>
      </c>
      <c r="N39" s="4" t="s">
        <v>124</v>
      </c>
      <c r="O39" s="4" t="s">
        <v>31</v>
      </c>
      <c r="P39" s="4" t="s">
        <v>32</v>
      </c>
      <c r="Q39" s="4">
        <v>0</v>
      </c>
      <c r="R39" s="6">
        <v>44482</v>
      </c>
      <c r="S39" s="5">
        <v>44498</v>
      </c>
      <c r="T39" s="4" t="s">
        <v>33</v>
      </c>
      <c r="U39" s="4">
        <v>260</v>
      </c>
      <c r="V39" s="4">
        <v>0</v>
      </c>
      <c r="W39" s="4">
        <v>0</v>
      </c>
    </row>
    <row r="40" s="4" customFormat="1" spans="1:25">
      <c r="A40" s="4">
        <v>16531790707</v>
      </c>
      <c r="B40" s="4" t="s">
        <v>25</v>
      </c>
      <c r="C40" s="4" t="s">
        <v>26</v>
      </c>
      <c r="D40" s="4" t="s">
        <v>125</v>
      </c>
      <c r="E40" s="4" t="s">
        <v>126</v>
      </c>
      <c r="F40" s="5">
        <v>44482</v>
      </c>
      <c r="G40" s="5">
        <v>44483</v>
      </c>
      <c r="H40" s="4">
        <v>1</v>
      </c>
      <c r="I40" s="4">
        <v>1</v>
      </c>
      <c r="J40" s="4">
        <v>1</v>
      </c>
      <c r="K40" s="4" t="s">
        <v>29</v>
      </c>
      <c r="L40" s="4">
        <v>229</v>
      </c>
      <c r="M40" s="4">
        <v>229</v>
      </c>
      <c r="N40" s="4" t="s">
        <v>127</v>
      </c>
      <c r="O40" s="4" t="s">
        <v>31</v>
      </c>
      <c r="P40" s="4" t="s">
        <v>32</v>
      </c>
      <c r="Q40" s="4">
        <v>0</v>
      </c>
      <c r="R40" s="6">
        <v>44482</v>
      </c>
      <c r="S40" s="5">
        <v>44498</v>
      </c>
      <c r="T40" s="4" t="s">
        <v>33</v>
      </c>
      <c r="U40" s="4">
        <v>229</v>
      </c>
      <c r="V40" s="4">
        <v>0</v>
      </c>
      <c r="W40" s="4">
        <v>0</v>
      </c>
      <c r="X40" s="4"/>
      <c r="Y40" s="4">
        <v>103941866264</v>
      </c>
    </row>
    <row r="41" s="4" customFormat="1" spans="1:25">
      <c r="A41" s="4">
        <v>16528562387</v>
      </c>
      <c r="B41" s="4" t="s">
        <v>25</v>
      </c>
      <c r="C41" s="4" t="s">
        <v>49</v>
      </c>
      <c r="D41" s="4" t="s">
        <v>81</v>
      </c>
      <c r="E41" s="4" t="s">
        <v>82</v>
      </c>
      <c r="F41" s="5">
        <v>44482</v>
      </c>
      <c r="G41" s="5">
        <v>44483</v>
      </c>
      <c r="H41" s="4">
        <v>1</v>
      </c>
      <c r="I41" s="4">
        <v>1</v>
      </c>
      <c r="J41" s="4">
        <v>1</v>
      </c>
      <c r="K41" s="4" t="s">
        <v>29</v>
      </c>
      <c r="L41" s="4">
        <v>-443</v>
      </c>
      <c r="M41" s="4">
        <v>-443</v>
      </c>
      <c r="N41" s="4" t="s">
        <v>83</v>
      </c>
      <c r="O41" s="4" t="s">
        <v>31</v>
      </c>
      <c r="P41" s="4" t="s">
        <v>32</v>
      </c>
      <c r="Q41" s="4">
        <v>0</v>
      </c>
      <c r="R41" s="6">
        <v>44481</v>
      </c>
      <c r="S41" s="5">
        <v>44498</v>
      </c>
      <c r="T41" s="4" t="s">
        <v>33</v>
      </c>
      <c r="U41" s="4">
        <v>-443</v>
      </c>
      <c r="V41" s="4">
        <v>0</v>
      </c>
      <c r="W41" s="4">
        <v>0</v>
      </c>
      <c r="X41" s="4">
        <v>2276222</v>
      </c>
      <c r="Y41" s="4">
        <v>2110130502</v>
      </c>
    </row>
    <row r="42" s="4" customFormat="1" spans="1:25">
      <c r="A42" s="4">
        <v>16532046581</v>
      </c>
      <c r="B42" s="4" t="s">
        <v>25</v>
      </c>
      <c r="C42" s="4" t="s">
        <v>26</v>
      </c>
      <c r="D42" s="4" t="s">
        <v>128</v>
      </c>
      <c r="E42" s="4" t="s">
        <v>129</v>
      </c>
      <c r="F42" s="5">
        <v>44482</v>
      </c>
      <c r="G42" s="5">
        <v>44483</v>
      </c>
      <c r="H42" s="4">
        <v>1</v>
      </c>
      <c r="I42" s="4">
        <v>1</v>
      </c>
      <c r="J42" s="4">
        <v>1</v>
      </c>
      <c r="K42" s="4" t="s">
        <v>29</v>
      </c>
      <c r="L42" s="4">
        <v>638</v>
      </c>
      <c r="M42" s="4">
        <v>638</v>
      </c>
      <c r="N42" s="4" t="s">
        <v>130</v>
      </c>
      <c r="O42" s="4" t="s">
        <v>31</v>
      </c>
      <c r="P42" s="4" t="s">
        <v>32</v>
      </c>
      <c r="Q42" s="4">
        <v>0</v>
      </c>
      <c r="R42" s="6">
        <v>44482</v>
      </c>
      <c r="S42" s="5">
        <v>44498</v>
      </c>
      <c r="T42" s="4" t="s">
        <v>33</v>
      </c>
      <c r="U42" s="4">
        <v>638</v>
      </c>
      <c r="V42" s="4">
        <v>0</v>
      </c>
      <c r="W42" s="4">
        <v>0</v>
      </c>
      <c r="X42" s="4">
        <v>2276611</v>
      </c>
      <c r="Y42" s="4" t="s">
        <v>40</v>
      </c>
    </row>
    <row r="43" s="4" customFormat="1" spans="1:25">
      <c r="A43" s="4">
        <v>16532090420</v>
      </c>
      <c r="B43" s="4" t="s">
        <v>25</v>
      </c>
      <c r="C43" s="4" t="s">
        <v>26</v>
      </c>
      <c r="D43" s="4" t="s">
        <v>131</v>
      </c>
      <c r="E43" s="4" t="s">
        <v>132</v>
      </c>
      <c r="F43" s="5">
        <v>44482</v>
      </c>
      <c r="G43" s="5">
        <v>44483</v>
      </c>
      <c r="H43" s="4">
        <v>1</v>
      </c>
      <c r="I43" s="4">
        <v>1</v>
      </c>
      <c r="J43" s="4">
        <v>1</v>
      </c>
      <c r="K43" s="4" t="s">
        <v>29</v>
      </c>
      <c r="L43" s="4">
        <v>153</v>
      </c>
      <c r="M43" s="4">
        <v>153</v>
      </c>
      <c r="N43" s="4" t="s">
        <v>133</v>
      </c>
      <c r="O43" s="4" t="s">
        <v>31</v>
      </c>
      <c r="P43" s="4" t="s">
        <v>32</v>
      </c>
      <c r="Q43" s="4">
        <v>0</v>
      </c>
      <c r="R43" s="6">
        <v>44482</v>
      </c>
      <c r="S43" s="5">
        <v>44498</v>
      </c>
      <c r="T43" s="4" t="s">
        <v>33</v>
      </c>
      <c r="U43" s="4">
        <v>153</v>
      </c>
      <c r="V43" s="4">
        <v>0</v>
      </c>
      <c r="W43" s="4">
        <v>0</v>
      </c>
      <c r="X43" s="4"/>
      <c r="Y43" s="4">
        <v>103942045434</v>
      </c>
    </row>
    <row r="44" s="4" customFormat="1" spans="1:24">
      <c r="A44" s="4">
        <v>16531336843</v>
      </c>
      <c r="B44" s="4" t="s">
        <v>25</v>
      </c>
      <c r="C44" s="4" t="s">
        <v>134</v>
      </c>
      <c r="D44" s="4" t="s">
        <v>113</v>
      </c>
      <c r="E44" s="4" t="s">
        <v>114</v>
      </c>
      <c r="F44" s="5">
        <v>44482</v>
      </c>
      <c r="G44" s="5">
        <v>44483</v>
      </c>
      <c r="H44" s="4">
        <v>1</v>
      </c>
      <c r="I44" s="4">
        <v>1</v>
      </c>
      <c r="J44" s="4">
        <v>1</v>
      </c>
      <c r="K44" s="4" t="s">
        <v>29</v>
      </c>
      <c r="L44" s="4">
        <v>-246.91</v>
      </c>
      <c r="M44" s="4">
        <v>-246.91</v>
      </c>
      <c r="N44" s="4" t="s">
        <v>115</v>
      </c>
      <c r="O44" s="4" t="s">
        <v>31</v>
      </c>
      <c r="P44" s="4" t="s">
        <v>32</v>
      </c>
      <c r="Q44" s="4">
        <v>0</v>
      </c>
      <c r="R44" s="6">
        <v>44482</v>
      </c>
      <c r="S44" s="5">
        <v>44498</v>
      </c>
      <c r="T44" s="4" t="s">
        <v>33</v>
      </c>
      <c r="U44" s="4">
        <v>-246.91</v>
      </c>
      <c r="V44" s="4">
        <v>0</v>
      </c>
      <c r="W44" s="4">
        <v>0</v>
      </c>
      <c r="X44" s="4">
        <v>2276490</v>
      </c>
    </row>
    <row r="45" s="4" customFormat="1" spans="1:25">
      <c r="A45" s="4">
        <v>16532643795</v>
      </c>
      <c r="B45" s="4" t="s">
        <v>25</v>
      </c>
      <c r="C45" s="4" t="s">
        <v>26</v>
      </c>
      <c r="D45" s="4" t="s">
        <v>135</v>
      </c>
      <c r="E45" s="4" t="s">
        <v>136</v>
      </c>
      <c r="F45" s="5">
        <v>44482</v>
      </c>
      <c r="G45" s="5">
        <v>44483</v>
      </c>
      <c r="H45" s="4">
        <v>1</v>
      </c>
      <c r="I45" s="4">
        <v>1</v>
      </c>
      <c r="J45" s="4">
        <v>1</v>
      </c>
      <c r="K45" s="4" t="s">
        <v>29</v>
      </c>
      <c r="L45" s="4">
        <v>249</v>
      </c>
      <c r="M45" s="4">
        <v>249</v>
      </c>
      <c r="N45" s="4" t="s">
        <v>137</v>
      </c>
      <c r="O45" s="4" t="s">
        <v>31</v>
      </c>
      <c r="P45" s="4" t="s">
        <v>32</v>
      </c>
      <c r="Q45" s="4">
        <v>0</v>
      </c>
      <c r="R45" s="6">
        <v>44482</v>
      </c>
      <c r="S45" s="5">
        <v>44498</v>
      </c>
      <c r="T45" s="4" t="s">
        <v>33</v>
      </c>
      <c r="U45" s="4">
        <v>249</v>
      </c>
      <c r="V45" s="4">
        <v>0</v>
      </c>
      <c r="W45" s="4">
        <v>0</v>
      </c>
      <c r="X45" s="4"/>
      <c r="Y45" s="4" t="s">
        <v>138</v>
      </c>
    </row>
    <row r="46" s="4" customFormat="1" spans="1:23">
      <c r="A46" s="4">
        <v>16532663423</v>
      </c>
      <c r="B46" s="4" t="s">
        <v>25</v>
      </c>
      <c r="C46" s="4" t="s">
        <v>26</v>
      </c>
      <c r="D46" s="4" t="s">
        <v>139</v>
      </c>
      <c r="E46" s="4" t="s">
        <v>140</v>
      </c>
      <c r="F46" s="5">
        <v>44482</v>
      </c>
      <c r="G46" s="5">
        <v>44483</v>
      </c>
      <c r="H46" s="4">
        <v>1</v>
      </c>
      <c r="I46" s="4">
        <v>1</v>
      </c>
      <c r="J46" s="4">
        <v>1</v>
      </c>
      <c r="K46" s="4" t="s">
        <v>29</v>
      </c>
      <c r="L46" s="4">
        <v>337</v>
      </c>
      <c r="M46" s="4">
        <v>337</v>
      </c>
      <c r="N46" s="4" t="s">
        <v>141</v>
      </c>
      <c r="O46" s="4" t="s">
        <v>31</v>
      </c>
      <c r="P46" s="4" t="s">
        <v>32</v>
      </c>
      <c r="Q46" s="4">
        <v>0</v>
      </c>
      <c r="R46" s="6">
        <v>44482</v>
      </c>
      <c r="S46" s="5">
        <v>44498</v>
      </c>
      <c r="T46" s="4" t="s">
        <v>33</v>
      </c>
      <c r="U46" s="4">
        <v>337</v>
      </c>
      <c r="V46" s="4">
        <v>0</v>
      </c>
      <c r="W46" s="4">
        <v>0</v>
      </c>
    </row>
    <row r="47" s="4" customFormat="1" spans="1:25">
      <c r="A47" s="4">
        <v>16533017397</v>
      </c>
      <c r="B47" s="4" t="s">
        <v>25</v>
      </c>
      <c r="C47" s="4" t="s">
        <v>26</v>
      </c>
      <c r="D47" s="4" t="s">
        <v>142</v>
      </c>
      <c r="E47" s="4" t="s">
        <v>143</v>
      </c>
      <c r="F47" s="5">
        <v>44482</v>
      </c>
      <c r="G47" s="5">
        <v>44483</v>
      </c>
      <c r="H47" s="4">
        <v>1</v>
      </c>
      <c r="I47" s="4">
        <v>1</v>
      </c>
      <c r="J47" s="4">
        <v>1</v>
      </c>
      <c r="K47" s="4" t="s">
        <v>29</v>
      </c>
      <c r="L47" s="4">
        <v>1219</v>
      </c>
      <c r="M47" s="4">
        <v>1219</v>
      </c>
      <c r="N47" s="4" t="s">
        <v>144</v>
      </c>
      <c r="O47" s="4" t="s">
        <v>31</v>
      </c>
      <c r="P47" s="4" t="s">
        <v>32</v>
      </c>
      <c r="Q47" s="4">
        <v>0</v>
      </c>
      <c r="R47" s="6">
        <v>44482</v>
      </c>
      <c r="S47" s="5">
        <v>44498</v>
      </c>
      <c r="T47" s="4" t="s">
        <v>33</v>
      </c>
      <c r="U47" s="4">
        <v>1219</v>
      </c>
      <c r="V47" s="4">
        <v>0</v>
      </c>
      <c r="W47" s="4">
        <v>0</v>
      </c>
      <c r="X47" s="4"/>
      <c r="Y47" s="4" t="s">
        <v>145</v>
      </c>
    </row>
    <row r="48" s="4" customFormat="1" spans="1:23">
      <c r="A48" s="4">
        <v>16537235201</v>
      </c>
      <c r="B48" s="4" t="s">
        <v>25</v>
      </c>
      <c r="C48" s="4" t="s">
        <v>26</v>
      </c>
      <c r="D48" s="4" t="s">
        <v>146</v>
      </c>
      <c r="E48" s="4"/>
      <c r="F48" s="5">
        <v>44482</v>
      </c>
      <c r="G48" s="5">
        <v>44483</v>
      </c>
      <c r="H48" s="4">
        <v>0</v>
      </c>
      <c r="I48" s="4">
        <v>1</v>
      </c>
      <c r="J48" s="4">
        <v>0</v>
      </c>
      <c r="K48" s="4" t="s">
        <v>29</v>
      </c>
      <c r="L48" s="4">
        <v>157</v>
      </c>
      <c r="M48" s="4">
        <v>157</v>
      </c>
      <c r="N48" s="4"/>
      <c r="O48" s="4" t="s">
        <v>31</v>
      </c>
      <c r="P48" s="4" t="s">
        <v>32</v>
      </c>
      <c r="Q48" s="4">
        <v>0</v>
      </c>
      <c r="R48" s="6">
        <v>44482</v>
      </c>
      <c r="S48" s="5">
        <v>44498</v>
      </c>
      <c r="T48" s="4" t="s">
        <v>33</v>
      </c>
      <c r="U48" s="4">
        <v>157</v>
      </c>
      <c r="V48" s="4">
        <v>0</v>
      </c>
      <c r="W48" s="4">
        <v>0</v>
      </c>
    </row>
    <row r="49" s="4" customFormat="1" spans="1:23">
      <c r="A49" s="4">
        <v>16537437138</v>
      </c>
      <c r="B49" s="4" t="s">
        <v>25</v>
      </c>
      <c r="C49" s="4" t="s">
        <v>26</v>
      </c>
      <c r="D49" s="4" t="s">
        <v>147</v>
      </c>
      <c r="E49" s="4"/>
      <c r="F49" s="5">
        <v>44482</v>
      </c>
      <c r="G49" s="5">
        <v>44483</v>
      </c>
      <c r="H49" s="4">
        <v>0</v>
      </c>
      <c r="I49" s="4">
        <v>1</v>
      </c>
      <c r="J49" s="4">
        <v>0</v>
      </c>
      <c r="K49" s="4" t="s">
        <v>29</v>
      </c>
      <c r="L49" s="4">
        <v>107</v>
      </c>
      <c r="M49" s="4">
        <v>107</v>
      </c>
      <c r="N49" s="4"/>
      <c r="O49" s="4" t="s">
        <v>31</v>
      </c>
      <c r="P49" s="4" t="s">
        <v>32</v>
      </c>
      <c r="Q49" s="4">
        <v>0</v>
      </c>
      <c r="R49" s="6">
        <v>44482</v>
      </c>
      <c r="S49" s="5">
        <v>44498</v>
      </c>
      <c r="T49" s="4" t="s">
        <v>33</v>
      </c>
      <c r="U49" s="4">
        <v>107</v>
      </c>
      <c r="V49" s="4">
        <v>0</v>
      </c>
      <c r="W49" s="4">
        <v>0</v>
      </c>
    </row>
    <row r="50" s="4" customFormat="1" spans="1:24">
      <c r="A50" s="4">
        <v>16537460124</v>
      </c>
      <c r="B50" s="4" t="s">
        <v>25</v>
      </c>
      <c r="C50" s="4" t="s">
        <v>26</v>
      </c>
      <c r="D50" s="4" t="s">
        <v>148</v>
      </c>
      <c r="E50" s="4" t="s">
        <v>149</v>
      </c>
      <c r="F50" s="5">
        <v>44482</v>
      </c>
      <c r="G50" s="5">
        <v>44483</v>
      </c>
      <c r="H50" s="4">
        <v>1</v>
      </c>
      <c r="I50" s="4">
        <v>1</v>
      </c>
      <c r="J50" s="4">
        <v>1</v>
      </c>
      <c r="K50" s="4" t="s">
        <v>29</v>
      </c>
      <c r="L50" s="4">
        <v>504</v>
      </c>
      <c r="M50" s="4">
        <v>504</v>
      </c>
      <c r="N50" s="4" t="s">
        <v>150</v>
      </c>
      <c r="O50" s="4" t="s">
        <v>31</v>
      </c>
      <c r="P50" s="4" t="s">
        <v>32</v>
      </c>
      <c r="Q50" s="4">
        <v>0</v>
      </c>
      <c r="R50" s="6">
        <v>44482</v>
      </c>
      <c r="S50" s="5">
        <v>44498</v>
      </c>
      <c r="T50" s="4" t="s">
        <v>33</v>
      </c>
      <c r="U50" s="4">
        <v>504</v>
      </c>
      <c r="V50" s="4">
        <v>0</v>
      </c>
      <c r="W50" s="4">
        <v>0</v>
      </c>
      <c r="X50" s="4">
        <v>2276751</v>
      </c>
    </row>
    <row r="51" s="4" customFormat="1" spans="1:25">
      <c r="A51" s="4">
        <v>16537472189</v>
      </c>
      <c r="B51" s="4" t="s">
        <v>25</v>
      </c>
      <c r="C51" s="4" t="s">
        <v>26</v>
      </c>
      <c r="D51" s="4" t="s">
        <v>151</v>
      </c>
      <c r="E51" s="4" t="s">
        <v>152</v>
      </c>
      <c r="F51" s="5">
        <v>44482</v>
      </c>
      <c r="G51" s="5">
        <v>44483</v>
      </c>
      <c r="H51" s="4">
        <v>1</v>
      </c>
      <c r="I51" s="4">
        <v>1</v>
      </c>
      <c r="J51" s="4">
        <v>1</v>
      </c>
      <c r="K51" s="4" t="s">
        <v>29</v>
      </c>
      <c r="L51" s="4">
        <v>140</v>
      </c>
      <c r="M51" s="4">
        <v>140</v>
      </c>
      <c r="N51" s="4" t="s">
        <v>153</v>
      </c>
      <c r="O51" s="4" t="s">
        <v>31</v>
      </c>
      <c r="P51" s="4" t="s">
        <v>32</v>
      </c>
      <c r="Q51" s="4">
        <v>0</v>
      </c>
      <c r="R51" s="6">
        <v>44482</v>
      </c>
      <c r="S51" s="5">
        <v>44498</v>
      </c>
      <c r="T51" s="4" t="s">
        <v>33</v>
      </c>
      <c r="U51" s="4">
        <v>140</v>
      </c>
      <c r="V51" s="4">
        <v>0</v>
      </c>
      <c r="W51" s="4">
        <v>0</v>
      </c>
      <c r="X51" s="4"/>
      <c r="Y51" s="4" t="s">
        <v>154</v>
      </c>
    </row>
    <row r="52" s="4" customFormat="1" spans="1:25">
      <c r="A52" s="4">
        <v>16537605971</v>
      </c>
      <c r="B52" s="4" t="s">
        <v>25</v>
      </c>
      <c r="C52" s="4" t="s">
        <v>26</v>
      </c>
      <c r="D52" s="4" t="s">
        <v>155</v>
      </c>
      <c r="E52" s="4" t="s">
        <v>156</v>
      </c>
      <c r="F52" s="5">
        <v>44482</v>
      </c>
      <c r="G52" s="5">
        <v>44483</v>
      </c>
      <c r="H52" s="4">
        <v>1</v>
      </c>
      <c r="I52" s="4">
        <v>1</v>
      </c>
      <c r="J52" s="4">
        <v>1</v>
      </c>
      <c r="K52" s="4" t="s">
        <v>29</v>
      </c>
      <c r="L52" s="4">
        <v>165</v>
      </c>
      <c r="M52" s="4">
        <v>165</v>
      </c>
      <c r="N52" s="4" t="s">
        <v>157</v>
      </c>
      <c r="O52" s="4" t="s">
        <v>31</v>
      </c>
      <c r="P52" s="4" t="s">
        <v>32</v>
      </c>
      <c r="Q52" s="4">
        <v>0</v>
      </c>
      <c r="R52" s="6">
        <v>44482</v>
      </c>
      <c r="S52" s="5">
        <v>44498</v>
      </c>
      <c r="T52" s="4" t="s">
        <v>33</v>
      </c>
      <c r="U52" s="4">
        <v>165</v>
      </c>
      <c r="V52" s="4">
        <v>0</v>
      </c>
      <c r="W52" s="4">
        <v>0</v>
      </c>
      <c r="X52" s="4"/>
      <c r="Y52" s="4" t="s">
        <v>158</v>
      </c>
    </row>
    <row r="53" s="4" customFormat="1" spans="1:23">
      <c r="A53" s="4">
        <v>16537816759</v>
      </c>
      <c r="B53" s="4" t="s">
        <v>25</v>
      </c>
      <c r="C53" s="4" t="s">
        <v>26</v>
      </c>
      <c r="D53" s="4" t="s">
        <v>159</v>
      </c>
      <c r="E53" s="4"/>
      <c r="F53" s="5">
        <v>44482</v>
      </c>
      <c r="G53" s="5">
        <v>44483</v>
      </c>
      <c r="H53" s="4">
        <v>0</v>
      </c>
      <c r="I53" s="4">
        <v>1</v>
      </c>
      <c r="J53" s="4">
        <v>0</v>
      </c>
      <c r="K53" s="4" t="s">
        <v>29</v>
      </c>
      <c r="L53" s="4">
        <v>129</v>
      </c>
      <c r="M53" s="4">
        <v>129</v>
      </c>
      <c r="N53" s="4"/>
      <c r="O53" s="4" t="s">
        <v>31</v>
      </c>
      <c r="P53" s="4" t="s">
        <v>32</v>
      </c>
      <c r="Q53" s="4">
        <v>0</v>
      </c>
      <c r="R53" s="6">
        <v>44482</v>
      </c>
      <c r="S53" s="5">
        <v>44498</v>
      </c>
      <c r="T53" s="4" t="s">
        <v>33</v>
      </c>
      <c r="U53" s="4">
        <v>129</v>
      </c>
      <c r="V53" s="4">
        <v>0</v>
      </c>
      <c r="W53" s="4">
        <v>0</v>
      </c>
    </row>
    <row r="54" s="4" customFormat="1" spans="1:23">
      <c r="A54" s="4">
        <v>16537845503</v>
      </c>
      <c r="B54" s="4" t="s">
        <v>25</v>
      </c>
      <c r="C54" s="4" t="s">
        <v>26</v>
      </c>
      <c r="D54" s="4" t="s">
        <v>160</v>
      </c>
      <c r="E54" s="4" t="s">
        <v>161</v>
      </c>
      <c r="F54" s="5">
        <v>44482</v>
      </c>
      <c r="G54" s="5">
        <v>44483</v>
      </c>
      <c r="H54" s="4">
        <v>1</v>
      </c>
      <c r="I54" s="4">
        <v>1</v>
      </c>
      <c r="J54" s="4">
        <v>1</v>
      </c>
      <c r="K54" s="4" t="s">
        <v>29</v>
      </c>
      <c r="L54" s="4">
        <v>355</v>
      </c>
      <c r="M54" s="4">
        <v>355</v>
      </c>
      <c r="N54" s="4" t="s">
        <v>162</v>
      </c>
      <c r="O54" s="4" t="s">
        <v>31</v>
      </c>
      <c r="P54" s="4" t="s">
        <v>32</v>
      </c>
      <c r="Q54" s="4">
        <v>0</v>
      </c>
      <c r="R54" s="6">
        <v>44482</v>
      </c>
      <c r="S54" s="5">
        <v>44498</v>
      </c>
      <c r="T54" s="4" t="s">
        <v>33</v>
      </c>
      <c r="U54" s="4">
        <v>355</v>
      </c>
      <c r="V54" s="4">
        <v>0</v>
      </c>
      <c r="W54" s="4">
        <v>0</v>
      </c>
    </row>
    <row r="55" s="4" customFormat="1" spans="1:25">
      <c r="A55" s="4">
        <v>16538349575</v>
      </c>
      <c r="B55" s="4" t="s">
        <v>25</v>
      </c>
      <c r="C55" s="4" t="s">
        <v>26</v>
      </c>
      <c r="D55" s="4" t="s">
        <v>163</v>
      </c>
      <c r="E55" s="4" t="s">
        <v>164</v>
      </c>
      <c r="F55" s="5">
        <v>44482</v>
      </c>
      <c r="G55" s="5">
        <v>44483</v>
      </c>
      <c r="H55" s="4">
        <v>1</v>
      </c>
      <c r="I55" s="4">
        <v>1</v>
      </c>
      <c r="J55" s="4">
        <v>1</v>
      </c>
      <c r="K55" s="4" t="s">
        <v>29</v>
      </c>
      <c r="L55" s="4">
        <v>105</v>
      </c>
      <c r="M55" s="4">
        <v>105</v>
      </c>
      <c r="N55" s="4" t="s">
        <v>165</v>
      </c>
      <c r="O55" s="4" t="s">
        <v>31</v>
      </c>
      <c r="P55" s="4" t="s">
        <v>32</v>
      </c>
      <c r="Q55" s="4">
        <v>0</v>
      </c>
      <c r="R55" s="6">
        <v>44482</v>
      </c>
      <c r="S55" s="5">
        <v>44498</v>
      </c>
      <c r="T55" s="4" t="s">
        <v>33</v>
      </c>
      <c r="U55" s="4">
        <v>105</v>
      </c>
      <c r="V55" s="4">
        <v>0</v>
      </c>
      <c r="W55" s="4">
        <v>0</v>
      </c>
      <c r="X55" s="4"/>
      <c r="Y55" s="4" t="s">
        <v>166</v>
      </c>
    </row>
    <row r="56" s="4" customFormat="1" spans="1:25">
      <c r="A56" s="4">
        <v>16522897726</v>
      </c>
      <c r="B56" s="4" t="s">
        <v>25</v>
      </c>
      <c r="C56" s="4" t="s">
        <v>49</v>
      </c>
      <c r="D56" s="4" t="s">
        <v>41</v>
      </c>
      <c r="E56" s="4" t="s">
        <v>42</v>
      </c>
      <c r="F56" s="5">
        <v>44482</v>
      </c>
      <c r="G56" s="5">
        <v>44483</v>
      </c>
      <c r="H56" s="4">
        <v>1</v>
      </c>
      <c r="I56" s="4">
        <v>1</v>
      </c>
      <c r="J56" s="4">
        <v>1</v>
      </c>
      <c r="K56" s="4" t="s">
        <v>29</v>
      </c>
      <c r="L56" s="4">
        <v>-306</v>
      </c>
      <c r="M56" s="4">
        <v>-306</v>
      </c>
      <c r="N56" s="4" t="s">
        <v>79</v>
      </c>
      <c r="O56" s="4" t="s">
        <v>31</v>
      </c>
      <c r="P56" s="4" t="s">
        <v>32</v>
      </c>
      <c r="Q56" s="4">
        <v>0</v>
      </c>
      <c r="R56" s="6">
        <v>44481</v>
      </c>
      <c r="S56" s="5">
        <v>44498</v>
      </c>
      <c r="T56" s="4" t="s">
        <v>33</v>
      </c>
      <c r="U56" s="4">
        <v>-306</v>
      </c>
      <c r="V56" s="4">
        <v>0</v>
      </c>
      <c r="W56" s="4">
        <v>0</v>
      </c>
      <c r="X56" s="4"/>
      <c r="Y56" s="4" t="s">
        <v>80</v>
      </c>
    </row>
    <row r="57" s="4" customFormat="1" spans="1:23">
      <c r="A57" s="4">
        <v>16538856807</v>
      </c>
      <c r="B57" s="4" t="s">
        <v>25</v>
      </c>
      <c r="C57" s="4" t="s">
        <v>26</v>
      </c>
      <c r="D57" s="4" t="s">
        <v>167</v>
      </c>
      <c r="E57" s="4" t="s">
        <v>168</v>
      </c>
      <c r="F57" s="5">
        <v>44482</v>
      </c>
      <c r="G57" s="5">
        <v>44483</v>
      </c>
      <c r="H57" s="4">
        <v>1</v>
      </c>
      <c r="I57" s="4">
        <v>1</v>
      </c>
      <c r="J57" s="4">
        <v>1</v>
      </c>
      <c r="K57" s="4" t="s">
        <v>29</v>
      </c>
      <c r="L57" s="4">
        <v>706</v>
      </c>
      <c r="M57" s="4">
        <v>706</v>
      </c>
      <c r="N57" s="4" t="s">
        <v>169</v>
      </c>
      <c r="O57" s="4" t="s">
        <v>31</v>
      </c>
      <c r="P57" s="4" t="s">
        <v>32</v>
      </c>
      <c r="Q57" s="4">
        <v>0</v>
      </c>
      <c r="R57" s="6">
        <v>44482</v>
      </c>
      <c r="S57" s="5">
        <v>44498</v>
      </c>
      <c r="T57" s="4" t="s">
        <v>33</v>
      </c>
      <c r="U57" s="4">
        <v>706</v>
      </c>
      <c r="V57" s="4">
        <v>0</v>
      </c>
      <c r="W57" s="4">
        <v>0</v>
      </c>
    </row>
    <row r="58" s="4" customFormat="1" spans="1:23">
      <c r="A58" s="4">
        <v>16539031017</v>
      </c>
      <c r="B58" s="4" t="s">
        <v>25</v>
      </c>
      <c r="C58" s="4" t="s">
        <v>26</v>
      </c>
      <c r="D58" s="4" t="s">
        <v>72</v>
      </c>
      <c r="E58" s="4" t="s">
        <v>73</v>
      </c>
      <c r="F58" s="5">
        <v>44482</v>
      </c>
      <c r="G58" s="5">
        <v>44483</v>
      </c>
      <c r="H58" s="4">
        <v>1</v>
      </c>
      <c r="I58" s="4">
        <v>1</v>
      </c>
      <c r="J58" s="4">
        <v>1</v>
      </c>
      <c r="K58" s="4" t="s">
        <v>29</v>
      </c>
      <c r="L58" s="4">
        <v>406</v>
      </c>
      <c r="M58" s="4">
        <v>406</v>
      </c>
      <c r="N58" s="4" t="s">
        <v>170</v>
      </c>
      <c r="O58" s="4" t="s">
        <v>31</v>
      </c>
      <c r="P58" s="4" t="s">
        <v>32</v>
      </c>
      <c r="Q58" s="4">
        <v>0</v>
      </c>
      <c r="R58" s="6">
        <v>44482</v>
      </c>
      <c r="S58" s="5">
        <v>44498</v>
      </c>
      <c r="T58" s="4" t="s">
        <v>33</v>
      </c>
      <c r="U58" s="4">
        <v>406</v>
      </c>
      <c r="V58" s="4">
        <v>0</v>
      </c>
      <c r="W58" s="4">
        <v>0</v>
      </c>
    </row>
    <row r="59" s="4" customFormat="1" spans="1:23">
      <c r="A59" s="4">
        <v>16539076972</v>
      </c>
      <c r="B59" s="4" t="s">
        <v>25</v>
      </c>
      <c r="C59" s="4" t="s">
        <v>26</v>
      </c>
      <c r="D59" s="4" t="s">
        <v>99</v>
      </c>
      <c r="E59" s="4" t="s">
        <v>100</v>
      </c>
      <c r="F59" s="5">
        <v>44482</v>
      </c>
      <c r="G59" s="5">
        <v>44483</v>
      </c>
      <c r="H59" s="4">
        <v>1</v>
      </c>
      <c r="I59" s="4">
        <v>1</v>
      </c>
      <c r="J59" s="4">
        <v>1</v>
      </c>
      <c r="K59" s="4" t="s">
        <v>29</v>
      </c>
      <c r="L59" s="4">
        <v>186</v>
      </c>
      <c r="M59" s="4">
        <v>186</v>
      </c>
      <c r="N59" s="4" t="s">
        <v>171</v>
      </c>
      <c r="O59" s="4" t="s">
        <v>31</v>
      </c>
      <c r="P59" s="4" t="s">
        <v>32</v>
      </c>
      <c r="Q59" s="4">
        <v>0</v>
      </c>
      <c r="R59" s="6">
        <v>44482</v>
      </c>
      <c r="S59" s="5">
        <v>44498</v>
      </c>
      <c r="T59" s="4" t="s">
        <v>33</v>
      </c>
      <c r="U59" s="4">
        <v>186</v>
      </c>
      <c r="V59" s="4">
        <v>0</v>
      </c>
      <c r="W59" s="4">
        <v>0</v>
      </c>
    </row>
    <row r="60" s="4" customFormat="1" spans="1:23">
      <c r="A60" s="4">
        <v>16539584439</v>
      </c>
      <c r="B60" s="4" t="s">
        <v>25</v>
      </c>
      <c r="C60" s="4" t="s">
        <v>26</v>
      </c>
      <c r="D60" s="4" t="s">
        <v>172</v>
      </c>
      <c r="E60" s="4" t="s">
        <v>47</v>
      </c>
      <c r="F60" s="5">
        <v>44482</v>
      </c>
      <c r="G60" s="5">
        <v>44483</v>
      </c>
      <c r="H60" s="4">
        <v>1</v>
      </c>
      <c r="I60" s="4">
        <v>1</v>
      </c>
      <c r="J60" s="4">
        <v>1</v>
      </c>
      <c r="K60" s="4" t="s">
        <v>29</v>
      </c>
      <c r="L60" s="4">
        <v>142</v>
      </c>
      <c r="M60" s="4">
        <v>142</v>
      </c>
      <c r="N60" s="4" t="s">
        <v>173</v>
      </c>
      <c r="O60" s="4" t="s">
        <v>31</v>
      </c>
      <c r="P60" s="4" t="s">
        <v>32</v>
      </c>
      <c r="Q60" s="4">
        <v>0</v>
      </c>
      <c r="R60" s="6">
        <v>44482</v>
      </c>
      <c r="S60" s="5">
        <v>44498</v>
      </c>
      <c r="T60" s="4" t="s">
        <v>33</v>
      </c>
      <c r="U60" s="4">
        <v>142</v>
      </c>
      <c r="V60" s="4">
        <v>0</v>
      </c>
      <c r="W60" s="4">
        <v>0</v>
      </c>
    </row>
    <row r="61" s="4" customFormat="1" spans="1:25">
      <c r="A61" s="4">
        <v>16539640169</v>
      </c>
      <c r="B61" s="4" t="s">
        <v>25</v>
      </c>
      <c r="C61" s="4" t="s">
        <v>26</v>
      </c>
      <c r="D61" s="4" t="s">
        <v>174</v>
      </c>
      <c r="E61" s="4" t="s">
        <v>61</v>
      </c>
      <c r="F61" s="5">
        <v>44482</v>
      </c>
      <c r="G61" s="5">
        <v>44483</v>
      </c>
      <c r="H61" s="4">
        <v>1</v>
      </c>
      <c r="I61" s="4">
        <v>1</v>
      </c>
      <c r="J61" s="4">
        <v>1</v>
      </c>
      <c r="K61" s="4" t="s">
        <v>29</v>
      </c>
      <c r="L61" s="4">
        <v>251</v>
      </c>
      <c r="M61" s="4">
        <v>251</v>
      </c>
      <c r="N61" s="4" t="s">
        <v>175</v>
      </c>
      <c r="O61" s="4" t="s">
        <v>31</v>
      </c>
      <c r="P61" s="4" t="s">
        <v>32</v>
      </c>
      <c r="Q61" s="4">
        <v>0</v>
      </c>
      <c r="R61" s="6">
        <v>44482</v>
      </c>
      <c r="S61" s="5">
        <v>44498</v>
      </c>
      <c r="T61" s="4" t="s">
        <v>33</v>
      </c>
      <c r="U61" s="4">
        <v>251</v>
      </c>
      <c r="V61" s="4">
        <v>0</v>
      </c>
      <c r="W61" s="4">
        <v>0</v>
      </c>
      <c r="X61" s="4">
        <v>2276959</v>
      </c>
      <c r="Y61" s="4" t="s">
        <v>176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"/>
  <sheetViews>
    <sheetView tabSelected="1" workbookViewId="0">
      <selection activeCell="E75" sqref="E75"/>
    </sheetView>
  </sheetViews>
  <sheetFormatPr defaultColWidth="9" defaultRowHeight="13.5"/>
  <cols>
    <col min="1" max="1" width="12.75" style="4" customWidth="1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177</v>
      </c>
    </row>
    <row r="2" s="4" customFormat="1" hidden="1" spans="1:9">
      <c r="A2" s="4">
        <v>16318612752</v>
      </c>
      <c r="B2" s="5">
        <v>44482</v>
      </c>
      <c r="C2" s="5">
        <v>44483</v>
      </c>
      <c r="D2" s="4">
        <v>345.1</v>
      </c>
      <c r="E2" s="4" t="str">
        <f>VLOOKUP(A2,HOP!A:L,12,0)</f>
        <v>345.10</v>
      </c>
      <c r="F2" s="4" t="str">
        <f>VLOOKUP(A2,HOP!A:C,3,0)</f>
        <v>2258757</v>
      </c>
      <c r="G2" s="4">
        <f>D2-E2</f>
        <v>0</v>
      </c>
      <c r="H2" s="4" t="str">
        <f>$H$1&amp;F2</f>
        <v>，2258757</v>
      </c>
      <c r="I2" s="4" t="str">
        <f>VLOOKUP(A2,HOP!A:T,20,0)</f>
        <v>直连</v>
      </c>
    </row>
    <row r="3" s="4" customFormat="1" hidden="1" spans="1:9">
      <c r="A3" s="4">
        <v>16463108274</v>
      </c>
      <c r="B3" s="5">
        <v>44482</v>
      </c>
      <c r="C3" s="5">
        <v>44483</v>
      </c>
      <c r="D3" s="4">
        <v>377.8</v>
      </c>
      <c r="E3" s="4" t="str">
        <f>VLOOKUP(A3,HOP!A:L,12,0)</f>
        <v>377.80</v>
      </c>
      <c r="F3" s="4" t="str">
        <f>VLOOKUP(A3,HOP!A:C,3,0)</f>
        <v>2272590</v>
      </c>
      <c r="G3" s="4">
        <f>D3-E3</f>
        <v>0</v>
      </c>
      <c r="H3" s="4" t="str">
        <f>$H$1&amp;F3</f>
        <v>，2272590</v>
      </c>
      <c r="I3" s="4" t="str">
        <f>VLOOKUP(A3,HOP!A:T,20,0)</f>
        <v>直连</v>
      </c>
    </row>
    <row r="4" s="4" customFormat="1" hidden="1" spans="1:9">
      <c r="A4" s="4">
        <v>16486328067</v>
      </c>
      <c r="B4" s="5">
        <v>44482</v>
      </c>
      <c r="C4" s="5">
        <v>44483</v>
      </c>
      <c r="D4" s="4">
        <v>412.03</v>
      </c>
      <c r="E4" s="4" t="str">
        <f>VLOOKUP(A4,HOP!A:L,12,0)</f>
        <v>412.03</v>
      </c>
      <c r="F4" s="4" t="str">
        <f>VLOOKUP(A4,HOP!A:C,3,0)</f>
        <v>2273842</v>
      </c>
      <c r="G4" s="4">
        <f>D4-E4</f>
        <v>0</v>
      </c>
      <c r="H4" s="4" t="str">
        <f>$H$1&amp;F4</f>
        <v>，2273842</v>
      </c>
      <c r="I4" s="4" t="str">
        <f>VLOOKUP(A4,HOP!A:T,20,0)</f>
        <v>直连</v>
      </c>
    </row>
    <row r="5" s="4" customFormat="1" hidden="1" spans="1:9">
      <c r="A5" s="4">
        <v>16486567630</v>
      </c>
      <c r="B5" s="5">
        <v>44482</v>
      </c>
      <c r="C5" s="5">
        <v>44483</v>
      </c>
      <c r="D5" s="4">
        <v>261.87</v>
      </c>
      <c r="E5" s="4" t="str">
        <f>VLOOKUP(A5,HOP!A:L,12,0)</f>
        <v>261.87</v>
      </c>
      <c r="F5" s="4" t="str">
        <f>VLOOKUP(A5,HOP!A:C,3,0)</f>
        <v>2273869</v>
      </c>
      <c r="G5" s="4">
        <f>D5-E5</f>
        <v>0</v>
      </c>
      <c r="H5" s="4" t="str">
        <f>$H$1&amp;F5</f>
        <v>，2273869</v>
      </c>
      <c r="I5" s="4" t="str">
        <f>VLOOKUP(A5,HOP!A:T,20,0)</f>
        <v>直连</v>
      </c>
    </row>
    <row r="6" s="4" customFormat="1" hidden="1" spans="1:9">
      <c r="A6" s="4">
        <v>16487381397</v>
      </c>
      <c r="B6" s="5">
        <v>44482</v>
      </c>
      <c r="C6" s="5">
        <v>44483</v>
      </c>
      <c r="D6" s="4">
        <v>412.03</v>
      </c>
      <c r="E6" s="4" t="str">
        <f>VLOOKUP(A6,HOP!A:L,12,0)</f>
        <v>412.03</v>
      </c>
      <c r="F6" s="4" t="str">
        <f>VLOOKUP(A6,HOP!A:C,3,0)</f>
        <v>2273969</v>
      </c>
      <c r="G6" s="4">
        <f>D6-E6</f>
        <v>0</v>
      </c>
      <c r="H6" s="4" t="str">
        <f>$H$1&amp;F6</f>
        <v>，2273969</v>
      </c>
      <c r="I6" s="4" t="str">
        <f>VLOOKUP(A6,HOP!A:T,20,0)</f>
        <v>直连</v>
      </c>
    </row>
    <row r="7" s="4" customFormat="1" hidden="1" spans="1:9">
      <c r="A7" s="4">
        <v>16498407583</v>
      </c>
      <c r="B7" s="5">
        <v>44479</v>
      </c>
      <c r="C7" s="5">
        <v>44483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16513900445</v>
      </c>
      <c r="B8" s="5">
        <v>44480</v>
      </c>
      <c r="C8" s="5">
        <v>44483</v>
      </c>
      <c r="D8" s="4">
        <v>531.8</v>
      </c>
      <c r="E8" s="4" t="str">
        <f>VLOOKUP(A8,HOP!A:L,12,0)</f>
        <v>531.78</v>
      </c>
      <c r="F8" s="4" t="str">
        <f>VLOOKUP(A8,HOP!A:C,3,0)</f>
        <v>2275517</v>
      </c>
      <c r="G8" s="4">
        <f>D8-E8</f>
        <v>0.0199999999999818</v>
      </c>
      <c r="H8" s="4" t="str">
        <f>$H$1&amp;F8</f>
        <v>，2275517</v>
      </c>
      <c r="I8" s="4" t="str">
        <f>VLOOKUP(A8,HOP!A:T,20,0)</f>
        <v>直连</v>
      </c>
    </row>
    <row r="9" s="4" customFormat="1" hidden="1" spans="1:9">
      <c r="A9" s="4">
        <v>16519049543</v>
      </c>
      <c r="B9" s="5">
        <v>44481</v>
      </c>
      <c r="C9" s="5">
        <v>44483</v>
      </c>
      <c r="D9" s="4">
        <v>771.42</v>
      </c>
      <c r="E9" s="4" t="str">
        <f>VLOOKUP(A9,HOP!A:L,12,0)</f>
        <v>771.42</v>
      </c>
      <c r="F9" s="4" t="str">
        <f>VLOOKUP(A9,HOP!A:C,3,0)</f>
        <v>2275653</v>
      </c>
      <c r="G9" s="4">
        <f>D9-E9</f>
        <v>0</v>
      </c>
      <c r="H9" s="4" t="str">
        <f>$H$1&amp;F9</f>
        <v>，2275653</v>
      </c>
      <c r="I9" s="4" t="str">
        <f>VLOOKUP(A9,HOP!A:T,20,0)</f>
        <v>直连</v>
      </c>
    </row>
    <row r="10" s="4" customFormat="1" hidden="1" spans="1:9">
      <c r="A10" s="4">
        <v>16519849905</v>
      </c>
      <c r="B10" s="5">
        <v>44481</v>
      </c>
      <c r="C10" s="5">
        <v>44483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hidden="1" spans="1:9">
      <c r="A11" s="4">
        <v>16520273786</v>
      </c>
      <c r="B11" s="5">
        <v>44482</v>
      </c>
      <c r="C11" s="5">
        <v>44483</v>
      </c>
      <c r="D11" s="4">
        <v>581</v>
      </c>
      <c r="E11" s="4" t="str">
        <f>VLOOKUP(A11,HOP!A:L,12,0)</f>
        <v>581.00</v>
      </c>
      <c r="F11" s="4" t="str">
        <f>VLOOKUP(A11,HOP!A:C,3,0)</f>
        <v>2275734</v>
      </c>
      <c r="G11" s="4">
        <f>D11-E11</f>
        <v>0</v>
      </c>
      <c r="H11" s="4" t="str">
        <f>$H$1&amp;F11</f>
        <v>，2275734</v>
      </c>
      <c r="I11" s="4" t="str">
        <f>VLOOKUP(A11,HOP!A:T,20,0)</f>
        <v>直连</v>
      </c>
    </row>
    <row r="12" s="4" customFormat="1" hidden="1" spans="1:9">
      <c r="A12" s="4">
        <v>16521863544</v>
      </c>
      <c r="B12" s="5">
        <v>44481</v>
      </c>
      <c r="C12" s="5">
        <v>44483</v>
      </c>
      <c r="D12" s="4">
        <v>604</v>
      </c>
      <c r="E12" s="4" t="str">
        <f>VLOOKUP(A12,HOP!A:L,12,0)</f>
        <v>604.00</v>
      </c>
      <c r="F12" s="4" t="str">
        <f>VLOOKUP(A12,HOP!A:C,3,0)</f>
        <v>2275998</v>
      </c>
      <c r="G12" s="4">
        <f>D12-E12</f>
        <v>0</v>
      </c>
      <c r="H12" s="4" t="str">
        <f>$H$1&amp;F12</f>
        <v>，2275998</v>
      </c>
      <c r="I12" s="4" t="str">
        <f>VLOOKUP(A12,HOP!A:T,20,0)</f>
        <v>直连</v>
      </c>
    </row>
    <row r="13" s="4" customFormat="1" hidden="1" spans="1:9">
      <c r="A13" s="4">
        <v>16521885006</v>
      </c>
      <c r="B13" s="5">
        <v>44481</v>
      </c>
      <c r="C13" s="5">
        <v>44483</v>
      </c>
      <c r="D13" s="4">
        <v>406</v>
      </c>
      <c r="E13" s="4" t="str">
        <f>VLOOKUP(A13,HOP!A:L,12,0)</f>
        <v>406.00</v>
      </c>
      <c r="F13" s="4" t="str">
        <f>VLOOKUP(A13,HOP!A:C,3,0)</f>
        <v>2276006</v>
      </c>
      <c r="G13" s="4">
        <f>D13-E13</f>
        <v>0</v>
      </c>
      <c r="H13" s="4" t="str">
        <f>$H$1&amp;F13</f>
        <v>，2276006</v>
      </c>
      <c r="I13" s="4" t="str">
        <f>VLOOKUP(A13,HOP!A:T,20,0)</f>
        <v>直连</v>
      </c>
    </row>
    <row r="14" s="4" customFormat="1" hidden="1" spans="1:9">
      <c r="A14" s="4">
        <v>16521889931</v>
      </c>
      <c r="B14" s="5">
        <v>44481</v>
      </c>
      <c r="C14" s="5">
        <v>44483</v>
      </c>
      <c r="D14" s="4">
        <v>584</v>
      </c>
      <c r="E14" s="4" t="str">
        <f>VLOOKUP(A14,HOP!A:L,12,0)</f>
        <v>584.00</v>
      </c>
      <c r="F14" s="4" t="str">
        <f>VLOOKUP(A14,HOP!A:C,3,0)</f>
        <v>2276007</v>
      </c>
      <c r="G14" s="4">
        <f>D14-E14</f>
        <v>0</v>
      </c>
      <c r="H14" s="4" t="str">
        <f>$H$1&amp;F14</f>
        <v>，2276007</v>
      </c>
      <c r="I14" s="4" t="str">
        <f>VLOOKUP(A14,HOP!A:T,20,0)</f>
        <v>直连</v>
      </c>
    </row>
    <row r="15" s="4" customFormat="1" hidden="1" spans="1:9">
      <c r="A15" s="4">
        <v>16522310091</v>
      </c>
      <c r="B15" s="5">
        <v>44481</v>
      </c>
      <c r="C15" s="5">
        <v>44483</v>
      </c>
      <c r="D15" s="4">
        <v>820.02</v>
      </c>
      <c r="E15" s="4" t="str">
        <f>VLOOKUP(A15,HOP!A:L,12,0)</f>
        <v>820.02</v>
      </c>
      <c r="F15" s="4" t="str">
        <f>VLOOKUP(A15,HOP!A:C,3,0)</f>
        <v>2276062</v>
      </c>
      <c r="G15" s="4">
        <f>D15-E15</f>
        <v>0</v>
      </c>
      <c r="H15" s="4" t="str">
        <f>$H$1&amp;F15</f>
        <v>，2276062</v>
      </c>
      <c r="I15" s="4" t="str">
        <f>VLOOKUP(A15,HOP!A:T,20,0)</f>
        <v>直连</v>
      </c>
    </row>
    <row r="16" s="4" customFormat="1" hidden="1" spans="1:9">
      <c r="A16" s="4">
        <v>16522455109</v>
      </c>
      <c r="B16" s="5">
        <v>44481</v>
      </c>
      <c r="C16" s="5">
        <v>44483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>D16-E16</f>
        <v>#N/A</v>
      </c>
      <c r="H16" s="4" t="e">
        <f>$H$1&amp;F16</f>
        <v>#N/A</v>
      </c>
      <c r="I16" s="4" t="e">
        <f>VLOOKUP(A16,HOP!A:T,20,0)</f>
        <v>#N/A</v>
      </c>
    </row>
    <row r="17" s="4" customFormat="1" hidden="1" spans="1:9">
      <c r="A17" s="4">
        <v>16522547759</v>
      </c>
      <c r="B17" s="5">
        <v>44481</v>
      </c>
      <c r="C17" s="5">
        <v>44483</v>
      </c>
      <c r="D17" s="4">
        <v>447</v>
      </c>
      <c r="E17" s="4" t="str">
        <f>VLOOKUP(A17,HOP!A:L,12,0)</f>
        <v>447.00</v>
      </c>
      <c r="F17" s="4" t="str">
        <f>VLOOKUP(A17,HOP!A:C,3,0)</f>
        <v>2276085</v>
      </c>
      <c r="G17" s="4">
        <f>D17-E17</f>
        <v>0</v>
      </c>
      <c r="H17" s="4" t="str">
        <f>$H$1&amp;F17</f>
        <v>，2276085</v>
      </c>
      <c r="I17" s="4" t="str">
        <f>VLOOKUP(A17,HOP!A:T,20,0)</f>
        <v>直连</v>
      </c>
    </row>
    <row r="18" s="4" customFormat="1" hidden="1" spans="1:9">
      <c r="A18" s="4">
        <v>16522897726</v>
      </c>
      <c r="B18" s="5">
        <v>44482</v>
      </c>
      <c r="C18" s="5">
        <v>44483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>D18-E18</f>
        <v>#N/A</v>
      </c>
      <c r="H18" s="4" t="e">
        <f>$H$1&amp;F18</f>
        <v>#N/A</v>
      </c>
      <c r="I18" s="4" t="e">
        <f>VLOOKUP(A18,HOP!A:T,20,0)</f>
        <v>#N/A</v>
      </c>
    </row>
    <row r="19" s="4" customFormat="1" hidden="1" spans="1:9">
      <c r="A19" s="4">
        <v>16528562387</v>
      </c>
      <c r="B19" s="5">
        <v>44482</v>
      </c>
      <c r="C19" s="5">
        <v>44483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ref="G19:G31" si="0">D19-E19</f>
        <v>#N/A</v>
      </c>
      <c r="H19" s="4" t="e">
        <f t="shared" ref="H19:H31" si="1">$H$1&amp;F19</f>
        <v>#N/A</v>
      </c>
      <c r="I19" s="4" t="e">
        <f>VLOOKUP(A19,HOP!A:T,20,0)</f>
        <v>#N/A</v>
      </c>
    </row>
    <row r="20" s="4" customFormat="1" hidden="1" spans="1:9">
      <c r="A20" s="4">
        <v>16530898229</v>
      </c>
      <c r="B20" s="5">
        <v>44482</v>
      </c>
      <c r="C20" s="5">
        <v>44483</v>
      </c>
      <c r="D20" s="4">
        <v>337</v>
      </c>
      <c r="E20" s="4" t="str">
        <f>VLOOKUP(A20,HOP!A:L,12,0)</f>
        <v>337.00</v>
      </c>
      <c r="F20" s="4" t="str">
        <f>VLOOKUP(A20,HOP!A:C,3,0)</f>
        <v>2276419</v>
      </c>
      <c r="G20" s="4">
        <f t="shared" si="0"/>
        <v>0</v>
      </c>
      <c r="H20" s="4" t="str">
        <f t="shared" si="1"/>
        <v>，2276419</v>
      </c>
      <c r="I20" s="4" t="str">
        <f>VLOOKUP(A20,HOP!A:T,20,0)</f>
        <v>直连</v>
      </c>
    </row>
    <row r="21" s="4" customFormat="1" hidden="1" spans="1:9">
      <c r="A21" s="4">
        <v>16530925642</v>
      </c>
      <c r="B21" s="5">
        <v>44482</v>
      </c>
      <c r="C21" s="5">
        <v>44483</v>
      </c>
      <c r="D21" s="4">
        <v>575</v>
      </c>
      <c r="E21" s="4" t="str">
        <f>VLOOKUP(A21,HOP!A:L,12,0)</f>
        <v>575.00</v>
      </c>
      <c r="F21" s="4" t="str">
        <f>VLOOKUP(A21,HOP!A:C,3,0)</f>
        <v>2276421</v>
      </c>
      <c r="G21" s="4">
        <f t="shared" si="0"/>
        <v>0</v>
      </c>
      <c r="H21" s="4" t="str">
        <f t="shared" si="1"/>
        <v>，2276421</v>
      </c>
      <c r="I21" s="4" t="str">
        <f>VLOOKUP(A21,HOP!A:T,20,0)</f>
        <v>直连</v>
      </c>
    </row>
    <row r="22" s="4" customFormat="1" hidden="1" spans="1:9">
      <c r="A22" s="4">
        <v>16531139457</v>
      </c>
      <c r="B22" s="5">
        <v>44482</v>
      </c>
      <c r="C22" s="5">
        <v>44483</v>
      </c>
      <c r="D22" s="4">
        <v>394</v>
      </c>
      <c r="E22" s="4" t="str">
        <f>VLOOKUP(A22,HOP!A:L,12,0)</f>
        <v>394.00</v>
      </c>
      <c r="F22" s="4" t="str">
        <f>VLOOKUP(A22,HOP!A:C,3,0)</f>
        <v>2276439</v>
      </c>
      <c r="G22" s="4">
        <f t="shared" si="0"/>
        <v>0</v>
      </c>
      <c r="H22" s="4" t="str">
        <f t="shared" si="1"/>
        <v>，2276439</v>
      </c>
      <c r="I22" s="4" t="str">
        <f>VLOOKUP(A22,HOP!A:T,20,0)</f>
        <v>直连</v>
      </c>
    </row>
    <row r="23" s="4" customFormat="1" hidden="1" spans="1:9">
      <c r="A23" s="4">
        <v>16531162880</v>
      </c>
      <c r="B23" s="5">
        <v>44482</v>
      </c>
      <c r="C23" s="5">
        <v>44483</v>
      </c>
      <c r="D23" s="4">
        <v>253</v>
      </c>
      <c r="E23" s="4" t="str">
        <f>VLOOKUP(A23,HOP!A:L,12,0)</f>
        <v>253.00</v>
      </c>
      <c r="F23" s="4" t="str">
        <f>VLOOKUP(A23,HOP!A:C,3,0)</f>
        <v>2276443</v>
      </c>
      <c r="G23" s="4">
        <f t="shared" si="0"/>
        <v>0</v>
      </c>
      <c r="H23" s="4" t="str">
        <f t="shared" si="1"/>
        <v>，2276443</v>
      </c>
      <c r="I23" s="4" t="str">
        <f>VLOOKUP(A23,HOP!A:T,20,0)</f>
        <v>直连</v>
      </c>
    </row>
    <row r="24" s="4" customFormat="1" hidden="1" spans="1:9">
      <c r="A24" s="4">
        <v>16531174156</v>
      </c>
      <c r="B24" s="5">
        <v>44482</v>
      </c>
      <c r="C24" s="5">
        <v>44483</v>
      </c>
      <c r="D24" s="4">
        <v>209</v>
      </c>
      <c r="E24" s="4" t="str">
        <f>VLOOKUP(A24,HOP!A:L,12,0)</f>
        <v>209.00</v>
      </c>
      <c r="F24" s="4" t="str">
        <f>VLOOKUP(A24,HOP!A:C,3,0)</f>
        <v>2276446</v>
      </c>
      <c r="G24" s="4">
        <f t="shared" si="0"/>
        <v>0</v>
      </c>
      <c r="H24" s="4" t="str">
        <f t="shared" si="1"/>
        <v>，2276446</v>
      </c>
      <c r="I24" s="4" t="str">
        <f>VLOOKUP(A24,HOP!A:T,20,0)</f>
        <v>直连</v>
      </c>
    </row>
    <row r="25" s="4" customFormat="1" hidden="1" spans="1:9">
      <c r="A25" s="4">
        <v>16531174790</v>
      </c>
      <c r="B25" s="5">
        <v>44482</v>
      </c>
      <c r="C25" s="5">
        <v>44483</v>
      </c>
      <c r="D25" s="4">
        <v>186</v>
      </c>
      <c r="E25" s="4" t="str">
        <f>VLOOKUP(A25,HOP!A:L,12,0)</f>
        <v>186.00</v>
      </c>
      <c r="F25" s="4" t="str">
        <f>VLOOKUP(A25,HOP!A:C,3,0)</f>
        <v>2276447</v>
      </c>
      <c r="G25" s="4">
        <f t="shared" si="0"/>
        <v>0</v>
      </c>
      <c r="H25" s="4" t="str">
        <f t="shared" si="1"/>
        <v>，2276447</v>
      </c>
      <c r="I25" s="4" t="str">
        <f>VLOOKUP(A25,HOP!A:T,20,0)</f>
        <v>直连</v>
      </c>
    </row>
    <row r="26" s="4" customFormat="1" hidden="1" spans="1:9">
      <c r="A26" s="4">
        <v>16531189960</v>
      </c>
      <c r="B26" s="5">
        <v>44482</v>
      </c>
      <c r="C26" s="5">
        <v>44483</v>
      </c>
      <c r="D26" s="4">
        <v>268</v>
      </c>
      <c r="E26" s="4" t="str">
        <f>VLOOKUP(A26,HOP!A:L,12,0)</f>
        <v>268.00</v>
      </c>
      <c r="F26" s="4" t="str">
        <f>VLOOKUP(A26,HOP!A:C,3,0)</f>
        <v>2276448</v>
      </c>
      <c r="G26" s="4">
        <f t="shared" si="0"/>
        <v>0</v>
      </c>
      <c r="H26" s="4" t="str">
        <f t="shared" si="1"/>
        <v>，2276448</v>
      </c>
      <c r="I26" s="4" t="str">
        <f>VLOOKUP(A26,HOP!A:T,20,0)</f>
        <v>直连</v>
      </c>
    </row>
    <row r="27" s="4" customFormat="1" hidden="1" spans="1:9">
      <c r="A27" s="4">
        <v>16531251789</v>
      </c>
      <c r="B27" s="5">
        <v>44482</v>
      </c>
      <c r="C27" s="5">
        <v>44483</v>
      </c>
      <c r="D27" s="4">
        <v>296</v>
      </c>
      <c r="E27" s="4" t="str">
        <f>VLOOKUP(A27,HOP!A:L,12,0)</f>
        <v>296.00</v>
      </c>
      <c r="F27" s="4" t="str">
        <f>VLOOKUP(A27,HOP!A:C,3,0)</f>
        <v>2276471</v>
      </c>
      <c r="G27" s="4">
        <f t="shared" si="0"/>
        <v>0</v>
      </c>
      <c r="H27" s="4" t="str">
        <f t="shared" si="1"/>
        <v>，2276471</v>
      </c>
      <c r="I27" s="4" t="str">
        <f>VLOOKUP(A27,HOP!A:T,20,0)</f>
        <v>直连</v>
      </c>
    </row>
    <row r="28" s="4" customFormat="1" hidden="1" spans="1:9">
      <c r="A28" s="4">
        <v>16531254542</v>
      </c>
      <c r="B28" s="5">
        <v>44482</v>
      </c>
      <c r="C28" s="5">
        <v>44483</v>
      </c>
      <c r="D28" s="4">
        <v>296</v>
      </c>
      <c r="E28" s="4" t="str">
        <f>VLOOKUP(A28,HOP!A:L,12,0)</f>
        <v>296.00</v>
      </c>
      <c r="F28" s="4" t="str">
        <f>VLOOKUP(A28,HOP!A:C,3,0)</f>
        <v>2276472</v>
      </c>
      <c r="G28" s="4">
        <f t="shared" si="0"/>
        <v>0</v>
      </c>
      <c r="H28" s="4" t="str">
        <f t="shared" si="1"/>
        <v>，2276472</v>
      </c>
      <c r="I28" s="4" t="str">
        <f>VLOOKUP(A28,HOP!A:T,20,0)</f>
        <v>直连</v>
      </c>
    </row>
    <row r="29" s="4" customFormat="1" hidden="1" spans="1:9">
      <c r="A29" s="4">
        <v>16531273515</v>
      </c>
      <c r="B29" s="5">
        <v>44482</v>
      </c>
      <c r="C29" s="5">
        <v>44483</v>
      </c>
      <c r="D29" s="4">
        <v>490</v>
      </c>
      <c r="E29" s="4" t="str">
        <f>VLOOKUP(A29,HOP!A:L,12,0)</f>
        <v>490.00</v>
      </c>
      <c r="F29" s="4" t="str">
        <f>VLOOKUP(A29,HOP!A:C,3,0)</f>
        <v>2276475</v>
      </c>
      <c r="G29" s="4">
        <f t="shared" si="0"/>
        <v>0</v>
      </c>
      <c r="H29" s="4" t="str">
        <f t="shared" si="1"/>
        <v>，2276475</v>
      </c>
      <c r="I29" s="4" t="str">
        <f>VLOOKUP(A29,HOP!A:T,20,0)</f>
        <v>直连</v>
      </c>
    </row>
    <row r="30" s="4" customFormat="1" hidden="1" spans="1:9">
      <c r="A30" s="4">
        <v>16531318250</v>
      </c>
      <c r="B30" s="5">
        <v>44482</v>
      </c>
      <c r="C30" s="5">
        <v>44483</v>
      </c>
      <c r="D30" s="4">
        <v>158</v>
      </c>
      <c r="E30" s="4" t="str">
        <f>VLOOKUP(A30,HOP!A:L,12,0)</f>
        <v>158.00</v>
      </c>
      <c r="F30" s="4" t="str">
        <f>VLOOKUP(A30,HOP!A:C,3,0)</f>
        <v>2276486</v>
      </c>
      <c r="G30" s="4">
        <f t="shared" si="0"/>
        <v>0</v>
      </c>
      <c r="H30" s="4" t="str">
        <f t="shared" si="1"/>
        <v>，2276486</v>
      </c>
      <c r="I30" s="4" t="str">
        <f>VLOOKUP(A30,HOP!A:T,20,0)</f>
        <v>直连</v>
      </c>
    </row>
    <row r="31" s="4" customFormat="1" spans="1:10">
      <c r="A31" s="4">
        <v>16531336843</v>
      </c>
      <c r="B31" s="5">
        <v>44482</v>
      </c>
      <c r="C31" s="5">
        <v>44483</v>
      </c>
      <c r="D31" s="4">
        <v>51.09</v>
      </c>
      <c r="E31" s="4" t="str">
        <f>VLOOKUP(A31,HOP!A:L,12,0)</f>
        <v>60.00</v>
      </c>
      <c r="F31" s="4" t="str">
        <f>VLOOKUP(A31,HOP!A:C,3,0)</f>
        <v>2276490</v>
      </c>
      <c r="G31" s="4">
        <f t="shared" si="0"/>
        <v>-8.91</v>
      </c>
      <c r="H31" s="4" t="str">
        <f t="shared" si="1"/>
        <v>，2276490</v>
      </c>
      <c r="I31" s="4" t="str">
        <f>VLOOKUP(A31,HOP!A:T,20,0)</f>
        <v>直连</v>
      </c>
      <c r="J31" s="4" t="s">
        <v>178</v>
      </c>
    </row>
    <row r="32" s="4" customFormat="1" hidden="1" spans="1:9">
      <c r="A32" s="4">
        <v>16531427027</v>
      </c>
      <c r="B32" s="5">
        <v>44482</v>
      </c>
      <c r="C32" s="5">
        <v>44483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>D32-E32</f>
        <v>#N/A</v>
      </c>
      <c r="H32" s="4" t="e">
        <f>$H$1&amp;F32</f>
        <v>#N/A</v>
      </c>
      <c r="I32" s="4" t="e">
        <f>VLOOKUP(A32,HOP!A:T,20,0)</f>
        <v>#N/A</v>
      </c>
    </row>
    <row r="33" s="4" customFormat="1" hidden="1" spans="1:9">
      <c r="A33" s="4">
        <v>16531455087</v>
      </c>
      <c r="B33" s="5">
        <v>44482</v>
      </c>
      <c r="C33" s="5">
        <v>44483</v>
      </c>
      <c r="D33" s="4">
        <v>218</v>
      </c>
      <c r="E33" s="4" t="str">
        <f>VLOOKUP(A33,HOP!A:L,12,0)</f>
        <v>218.00</v>
      </c>
      <c r="F33" s="4" t="str">
        <f>VLOOKUP(A33,HOP!A:C,3,0)</f>
        <v>2276538</v>
      </c>
      <c r="G33" s="4">
        <f>D33-E33</f>
        <v>0</v>
      </c>
      <c r="H33" s="4" t="str">
        <f>$H$1&amp;F33</f>
        <v>，2276538</v>
      </c>
      <c r="I33" s="4" t="str">
        <f>VLOOKUP(A33,HOP!A:T,20,0)</f>
        <v>直连</v>
      </c>
    </row>
    <row r="34" s="4" customFormat="1" hidden="1" spans="1:9">
      <c r="A34" s="4">
        <v>16531457032</v>
      </c>
      <c r="B34" s="5">
        <v>44482</v>
      </c>
      <c r="C34" s="5">
        <v>44483</v>
      </c>
      <c r="D34" s="4">
        <v>130</v>
      </c>
      <c r="E34" s="4" t="str">
        <f>VLOOKUP(A34,HOP!A:L,12,0)</f>
        <v>130.00</v>
      </c>
      <c r="F34" s="4" t="str">
        <f>VLOOKUP(A34,HOP!A:C,3,0)</f>
        <v>2276541</v>
      </c>
      <c r="G34" s="4">
        <f>D34-E34</f>
        <v>0</v>
      </c>
      <c r="H34" s="4" t="str">
        <f>$H$1&amp;F34</f>
        <v>，2276541</v>
      </c>
      <c r="I34" s="4" t="str">
        <f>VLOOKUP(A34,HOP!A:T,20,0)</f>
        <v>直连</v>
      </c>
    </row>
    <row r="35" s="4" customFormat="1" hidden="1" spans="1:9">
      <c r="A35" s="4">
        <v>16531458478</v>
      </c>
      <c r="B35" s="5">
        <v>44482</v>
      </c>
      <c r="C35" s="5">
        <v>44483</v>
      </c>
      <c r="D35" s="4">
        <v>260</v>
      </c>
      <c r="E35" s="4" t="str">
        <f>VLOOKUP(A35,HOP!A:L,12,0)</f>
        <v>260.00</v>
      </c>
      <c r="F35" s="4" t="str">
        <f>VLOOKUP(A35,HOP!A:C,3,0)</f>
        <v>2276542</v>
      </c>
      <c r="G35" s="4">
        <f>D35-E35</f>
        <v>0</v>
      </c>
      <c r="H35" s="4" t="str">
        <f>$H$1&amp;F35</f>
        <v>，2276542</v>
      </c>
      <c r="I35" s="4" t="str">
        <f>VLOOKUP(A35,HOP!A:T,20,0)</f>
        <v>直连</v>
      </c>
    </row>
    <row r="36" s="4" customFormat="1" hidden="1" spans="1:9">
      <c r="A36" s="4">
        <v>16531790707</v>
      </c>
      <c r="B36" s="5">
        <v>44482</v>
      </c>
      <c r="C36" s="5">
        <v>44483</v>
      </c>
      <c r="D36" s="4">
        <v>229</v>
      </c>
      <c r="E36" s="4" t="str">
        <f>VLOOKUP(A36,HOP!A:L,12,0)</f>
        <v>229.00</v>
      </c>
      <c r="F36" s="4" t="str">
        <f>VLOOKUP(A36,HOP!A:C,3,0)</f>
        <v>2276582</v>
      </c>
      <c r="G36" s="4">
        <f>D36-E36</f>
        <v>0</v>
      </c>
      <c r="H36" s="4" t="str">
        <f>$H$1&amp;F36</f>
        <v>，2276582</v>
      </c>
      <c r="I36" s="4" t="str">
        <f>VLOOKUP(A36,HOP!A:T,20,0)</f>
        <v>直连</v>
      </c>
    </row>
    <row r="37" s="4" customFormat="1" hidden="1" spans="1:9">
      <c r="A37" s="4">
        <v>16532046581</v>
      </c>
      <c r="B37" s="5">
        <v>44482</v>
      </c>
      <c r="C37" s="5">
        <v>44483</v>
      </c>
      <c r="D37" s="4">
        <v>638</v>
      </c>
      <c r="E37" s="4" t="str">
        <f>VLOOKUP(A37,HOP!A:L,12,0)</f>
        <v>638.00</v>
      </c>
      <c r="F37" s="4" t="str">
        <f>VLOOKUP(A37,HOP!A:C,3,0)</f>
        <v>2276611</v>
      </c>
      <c r="G37" s="4">
        <f>D37-E37</f>
        <v>0</v>
      </c>
      <c r="H37" s="4" t="str">
        <f>$H$1&amp;F37</f>
        <v>，2276611</v>
      </c>
      <c r="I37" s="4" t="str">
        <f>VLOOKUP(A37,HOP!A:T,20,0)</f>
        <v>直连</v>
      </c>
    </row>
    <row r="38" s="4" customFormat="1" spans="1:10">
      <c r="A38" s="4">
        <v>16532090420</v>
      </c>
      <c r="B38" s="5">
        <v>44482</v>
      </c>
      <c r="C38" s="5">
        <v>44483</v>
      </c>
      <c r="D38" s="4">
        <v>153</v>
      </c>
      <c r="E38" s="4" t="e">
        <f>VLOOKUP(A38,HOP!A:L,12,0)</f>
        <v>#N/A</v>
      </c>
      <c r="F38" s="4">
        <v>2276616</v>
      </c>
      <c r="G38" s="4" t="e">
        <f>D38-E38</f>
        <v>#N/A</v>
      </c>
      <c r="H38" s="4" t="str">
        <f>$H$1&amp;F38</f>
        <v>，2276616</v>
      </c>
      <c r="I38" s="4" t="e">
        <f>VLOOKUP(A38,HOP!A:T,20,0)</f>
        <v>#N/A</v>
      </c>
      <c r="J38" s="4" t="s">
        <v>179</v>
      </c>
    </row>
    <row r="39" s="4" customFormat="1" hidden="1" spans="1:9">
      <c r="A39" s="4">
        <v>16532643795</v>
      </c>
      <c r="B39" s="5">
        <v>44482</v>
      </c>
      <c r="C39" s="5">
        <v>44483</v>
      </c>
      <c r="D39" s="4">
        <v>249</v>
      </c>
      <c r="E39" s="4" t="str">
        <f>VLOOKUP(A39,HOP!A:L,12,0)</f>
        <v>249.00</v>
      </c>
      <c r="F39" s="4" t="str">
        <f>VLOOKUP(A39,HOP!A:C,3,0)</f>
        <v>2276655</v>
      </c>
      <c r="G39" s="4">
        <f t="shared" ref="G39:G55" si="2">D39-E39</f>
        <v>0</v>
      </c>
      <c r="H39" s="4" t="str">
        <f t="shared" ref="H39:H55" si="3">$H$1&amp;F39</f>
        <v>，2276655</v>
      </c>
      <c r="I39" s="4" t="str">
        <f>VLOOKUP(A39,HOP!A:T,20,0)</f>
        <v>直连</v>
      </c>
    </row>
    <row r="40" s="4" customFormat="1" hidden="1" spans="1:9">
      <c r="A40" s="4">
        <v>16532663423</v>
      </c>
      <c r="B40" s="5">
        <v>44482</v>
      </c>
      <c r="C40" s="5">
        <v>44483</v>
      </c>
      <c r="D40" s="4">
        <v>337</v>
      </c>
      <c r="E40" s="4" t="str">
        <f>VLOOKUP(A40,HOP!A:L,12,0)</f>
        <v>337.00</v>
      </c>
      <c r="F40" s="4" t="str">
        <f>VLOOKUP(A40,HOP!A:C,3,0)</f>
        <v>2276656</v>
      </c>
      <c r="G40" s="4">
        <f t="shared" si="2"/>
        <v>0</v>
      </c>
      <c r="H40" s="4" t="str">
        <f t="shared" si="3"/>
        <v>，2276656</v>
      </c>
      <c r="I40" s="4" t="str">
        <f>VLOOKUP(A40,HOP!A:T,20,0)</f>
        <v>直连</v>
      </c>
    </row>
    <row r="41" s="4" customFormat="1" hidden="1" spans="1:9">
      <c r="A41" s="4">
        <v>16533017397</v>
      </c>
      <c r="B41" s="5">
        <v>44482</v>
      </c>
      <c r="C41" s="5">
        <v>44483</v>
      </c>
      <c r="D41" s="4">
        <v>1219</v>
      </c>
      <c r="E41" s="4" t="str">
        <f>VLOOKUP(A41,HOP!A:L,12,0)</f>
        <v>1219.00</v>
      </c>
      <c r="F41" s="4" t="str">
        <f>VLOOKUP(A41,HOP!A:C,3,0)</f>
        <v>2276683</v>
      </c>
      <c r="G41" s="4">
        <f t="shared" si="2"/>
        <v>0</v>
      </c>
      <c r="H41" s="4" t="str">
        <f t="shared" si="3"/>
        <v>，2276683</v>
      </c>
      <c r="I41" s="4" t="str">
        <f>VLOOKUP(A41,HOP!A:T,20,0)</f>
        <v>直连</v>
      </c>
    </row>
    <row r="42" s="4" customFormat="1" hidden="1" spans="1:9">
      <c r="A42" s="4">
        <v>16537235201</v>
      </c>
      <c r="B42" s="5">
        <v>44482</v>
      </c>
      <c r="C42" s="5">
        <v>44483</v>
      </c>
      <c r="D42" s="4">
        <v>157</v>
      </c>
      <c r="E42" s="4" t="str">
        <f>VLOOKUP(A42,HOP!A:L,12,0)</f>
        <v>157.00</v>
      </c>
      <c r="F42" s="4" t="str">
        <f>VLOOKUP(A42,HOP!A:C,3,0)</f>
        <v>2276740</v>
      </c>
      <c r="G42" s="4">
        <f t="shared" si="2"/>
        <v>0</v>
      </c>
      <c r="H42" s="4" t="str">
        <f t="shared" si="3"/>
        <v>，2276740</v>
      </c>
      <c r="I42" s="4" t="str">
        <f>VLOOKUP(A42,HOP!A:T,20,0)</f>
        <v>直连</v>
      </c>
    </row>
    <row r="43" s="4" customFormat="1" hidden="1" spans="1:9">
      <c r="A43" s="4">
        <v>16537437138</v>
      </c>
      <c r="B43" s="5">
        <v>44482</v>
      </c>
      <c r="C43" s="5">
        <v>44483</v>
      </c>
      <c r="D43" s="4">
        <v>107</v>
      </c>
      <c r="E43" s="4" t="str">
        <f>VLOOKUP(A43,HOP!A:L,12,0)</f>
        <v>107.00</v>
      </c>
      <c r="F43" s="4" t="str">
        <f>VLOOKUP(A43,HOP!A:C,3,0)</f>
        <v>2276748</v>
      </c>
      <c r="G43" s="4">
        <f t="shared" si="2"/>
        <v>0</v>
      </c>
      <c r="H43" s="4" t="str">
        <f t="shared" si="3"/>
        <v>，2276748</v>
      </c>
      <c r="I43" s="4" t="str">
        <f>VLOOKUP(A43,HOP!A:T,20,0)</f>
        <v>直连</v>
      </c>
    </row>
    <row r="44" s="4" customFormat="1" hidden="1" spans="1:9">
      <c r="A44" s="4">
        <v>16537460124</v>
      </c>
      <c r="B44" s="5">
        <v>44482</v>
      </c>
      <c r="C44" s="5">
        <v>44483</v>
      </c>
      <c r="D44" s="4">
        <v>504</v>
      </c>
      <c r="E44" s="4" t="str">
        <f>VLOOKUP(A44,HOP!A:L,12,0)</f>
        <v>504.00</v>
      </c>
      <c r="F44" s="4" t="str">
        <f>VLOOKUP(A44,HOP!A:C,3,0)</f>
        <v>2276751</v>
      </c>
      <c r="G44" s="4">
        <f t="shared" si="2"/>
        <v>0</v>
      </c>
      <c r="H44" s="4" t="str">
        <f t="shared" si="3"/>
        <v>，2276751</v>
      </c>
      <c r="I44" s="4" t="str">
        <f>VLOOKUP(A44,HOP!A:T,20,0)</f>
        <v>直连</v>
      </c>
    </row>
    <row r="45" s="4" customFormat="1" hidden="1" spans="1:9">
      <c r="A45" s="4">
        <v>16537472189</v>
      </c>
      <c r="B45" s="5">
        <v>44482</v>
      </c>
      <c r="C45" s="5">
        <v>44483</v>
      </c>
      <c r="D45" s="4">
        <v>140</v>
      </c>
      <c r="E45" s="4" t="str">
        <f>VLOOKUP(A45,HOP!A:L,12,0)</f>
        <v>140.00</v>
      </c>
      <c r="F45" s="4" t="str">
        <f>VLOOKUP(A45,HOP!A:C,3,0)</f>
        <v>2276752</v>
      </c>
      <c r="G45" s="4">
        <f t="shared" si="2"/>
        <v>0</v>
      </c>
      <c r="H45" s="4" t="str">
        <f t="shared" si="3"/>
        <v>，2276752</v>
      </c>
      <c r="I45" s="4" t="str">
        <f>VLOOKUP(A45,HOP!A:T,20,0)</f>
        <v>直连</v>
      </c>
    </row>
    <row r="46" s="4" customFormat="1" hidden="1" spans="1:9">
      <c r="A46" s="4">
        <v>16537605971</v>
      </c>
      <c r="B46" s="5">
        <v>44482</v>
      </c>
      <c r="C46" s="5">
        <v>44483</v>
      </c>
      <c r="D46" s="4">
        <v>165</v>
      </c>
      <c r="E46" s="4" t="str">
        <f>VLOOKUP(A46,HOP!A:L,12,0)</f>
        <v>165.00</v>
      </c>
      <c r="F46" s="4" t="str">
        <f>VLOOKUP(A46,HOP!A:C,3,0)</f>
        <v>2276757</v>
      </c>
      <c r="G46" s="4">
        <f t="shared" si="2"/>
        <v>0</v>
      </c>
      <c r="H46" s="4" t="str">
        <f t="shared" si="3"/>
        <v>，2276757</v>
      </c>
      <c r="I46" s="4" t="str">
        <f>VLOOKUP(A46,HOP!A:T,20,0)</f>
        <v>直连</v>
      </c>
    </row>
    <row r="47" s="4" customFormat="1" hidden="1" spans="1:9">
      <c r="A47" s="4">
        <v>16537816759</v>
      </c>
      <c r="B47" s="5">
        <v>44482</v>
      </c>
      <c r="C47" s="5">
        <v>44483</v>
      </c>
      <c r="D47" s="4">
        <v>129</v>
      </c>
      <c r="E47" s="4" t="str">
        <f>VLOOKUP(A47,HOP!A:L,12,0)</f>
        <v>129.00</v>
      </c>
      <c r="F47" s="4" t="str">
        <f>VLOOKUP(A47,HOP!A:C,3,0)</f>
        <v>2276779</v>
      </c>
      <c r="G47" s="4">
        <f t="shared" si="2"/>
        <v>0</v>
      </c>
      <c r="H47" s="4" t="str">
        <f t="shared" si="3"/>
        <v>，2276779</v>
      </c>
      <c r="I47" s="4" t="str">
        <f>VLOOKUP(A47,HOP!A:T,20,0)</f>
        <v>直连</v>
      </c>
    </row>
    <row r="48" s="4" customFormat="1" hidden="1" spans="1:9">
      <c r="A48" s="4">
        <v>16537845503</v>
      </c>
      <c r="B48" s="5">
        <v>44482</v>
      </c>
      <c r="C48" s="5">
        <v>44483</v>
      </c>
      <c r="D48" s="4">
        <v>355</v>
      </c>
      <c r="E48" s="4" t="str">
        <f>VLOOKUP(A48,HOP!A:L,12,0)</f>
        <v>355.00</v>
      </c>
      <c r="F48" s="4" t="str">
        <f>VLOOKUP(A48,HOP!A:C,3,0)</f>
        <v>2276784</v>
      </c>
      <c r="G48" s="4">
        <f t="shared" si="2"/>
        <v>0</v>
      </c>
      <c r="H48" s="4" t="str">
        <f t="shared" si="3"/>
        <v>，2276784</v>
      </c>
      <c r="I48" s="4" t="str">
        <f>VLOOKUP(A48,HOP!A:T,20,0)</f>
        <v>直连</v>
      </c>
    </row>
    <row r="49" s="4" customFormat="1" hidden="1" spans="1:9">
      <c r="A49" s="4">
        <v>16538349575</v>
      </c>
      <c r="B49" s="5">
        <v>44482</v>
      </c>
      <c r="C49" s="5">
        <v>44483</v>
      </c>
      <c r="D49" s="4">
        <v>105</v>
      </c>
      <c r="E49" s="4" t="str">
        <f>VLOOKUP(A49,HOP!A:L,12,0)</f>
        <v>105.00</v>
      </c>
      <c r="F49" s="4" t="str">
        <f>VLOOKUP(A49,HOP!A:C,3,0)</f>
        <v>2276820</v>
      </c>
      <c r="G49" s="4">
        <f t="shared" si="2"/>
        <v>0</v>
      </c>
      <c r="H49" s="4" t="str">
        <f t="shared" si="3"/>
        <v>，2276820</v>
      </c>
      <c r="I49" s="4" t="str">
        <f>VLOOKUP(A49,HOP!A:T,20,0)</f>
        <v>直连</v>
      </c>
    </row>
    <row r="50" s="4" customFormat="1" hidden="1" spans="1:9">
      <c r="A50" s="4">
        <v>16538856807</v>
      </c>
      <c r="B50" s="5">
        <v>44482</v>
      </c>
      <c r="C50" s="5">
        <v>44483</v>
      </c>
      <c r="D50" s="4">
        <v>706</v>
      </c>
      <c r="E50" s="4" t="str">
        <f>VLOOKUP(A50,HOP!A:L,12,0)</f>
        <v>706.00</v>
      </c>
      <c r="F50" s="4" t="str">
        <f>VLOOKUP(A50,HOP!A:C,3,0)</f>
        <v>2276867</v>
      </c>
      <c r="G50" s="4">
        <f>D50-E50</f>
        <v>0</v>
      </c>
      <c r="H50" s="4" t="str">
        <f>$H$1&amp;F50</f>
        <v>，2276867</v>
      </c>
      <c r="I50" s="4" t="str">
        <f>VLOOKUP(A50,HOP!A:T,20,0)</f>
        <v>直连</v>
      </c>
    </row>
    <row r="51" s="4" customFormat="1" hidden="1" spans="1:9">
      <c r="A51" s="4">
        <v>16539031017</v>
      </c>
      <c r="B51" s="5">
        <v>44482</v>
      </c>
      <c r="C51" s="5">
        <v>44483</v>
      </c>
      <c r="D51" s="4">
        <v>406</v>
      </c>
      <c r="E51" s="4" t="str">
        <f>VLOOKUP(A51,HOP!A:L,12,0)</f>
        <v>406.00</v>
      </c>
      <c r="F51" s="4" t="str">
        <f>VLOOKUP(A51,HOP!A:C,3,0)</f>
        <v>2276891</v>
      </c>
      <c r="G51" s="4">
        <f>D51-E51</f>
        <v>0</v>
      </c>
      <c r="H51" s="4" t="str">
        <f>$H$1&amp;F51</f>
        <v>，2276891</v>
      </c>
      <c r="I51" s="4" t="str">
        <f>VLOOKUP(A51,HOP!A:T,20,0)</f>
        <v>直连</v>
      </c>
    </row>
    <row r="52" s="4" customFormat="1" hidden="1" spans="1:9">
      <c r="A52" s="4">
        <v>16539076972</v>
      </c>
      <c r="B52" s="5">
        <v>44482</v>
      </c>
      <c r="C52" s="5">
        <v>44483</v>
      </c>
      <c r="D52" s="4">
        <v>186</v>
      </c>
      <c r="E52" s="4" t="str">
        <f>VLOOKUP(A52,HOP!A:L,12,0)</f>
        <v>186.00</v>
      </c>
      <c r="F52" s="4" t="str">
        <f>VLOOKUP(A52,HOP!A:C,3,0)</f>
        <v>2276894</v>
      </c>
      <c r="G52" s="4">
        <f>D52-E52</f>
        <v>0</v>
      </c>
      <c r="H52" s="4" t="str">
        <f>$H$1&amp;F52</f>
        <v>，2276894</v>
      </c>
      <c r="I52" s="4" t="str">
        <f>VLOOKUP(A52,HOP!A:T,20,0)</f>
        <v>直连</v>
      </c>
    </row>
    <row r="53" s="4" customFormat="1" hidden="1" spans="1:9">
      <c r="A53" s="4">
        <v>16539584439</v>
      </c>
      <c r="B53" s="5">
        <v>44482</v>
      </c>
      <c r="C53" s="5">
        <v>44483</v>
      </c>
      <c r="D53" s="4">
        <v>142</v>
      </c>
      <c r="E53" s="4" t="str">
        <f>VLOOKUP(A53,HOP!A:L,12,0)</f>
        <v>142.00</v>
      </c>
      <c r="F53" s="4" t="str">
        <f>VLOOKUP(A53,HOP!A:C,3,0)</f>
        <v>2276947</v>
      </c>
      <c r="G53" s="4">
        <f>D53-E53</f>
        <v>0</v>
      </c>
      <c r="H53" s="4" t="str">
        <f>$H$1&amp;F53</f>
        <v>，2276947</v>
      </c>
      <c r="I53" s="4" t="str">
        <f>VLOOKUP(A53,HOP!A:T,20,0)</f>
        <v>直连</v>
      </c>
    </row>
    <row r="54" s="4" customFormat="1" hidden="1" spans="1:9">
      <c r="A54" s="4">
        <v>16539640169</v>
      </c>
      <c r="B54" s="5">
        <v>44482</v>
      </c>
      <c r="C54" s="5">
        <v>44483</v>
      </c>
      <c r="D54" s="4">
        <v>251</v>
      </c>
      <c r="E54" s="4" t="str">
        <f>VLOOKUP(A54,HOP!A:L,12,0)</f>
        <v>251.00</v>
      </c>
      <c r="F54" s="4" t="str">
        <f>VLOOKUP(A54,HOP!A:C,3,0)</f>
        <v>2276959</v>
      </c>
      <c r="G54" s="4">
        <f>D54-E54</f>
        <v>0</v>
      </c>
      <c r="H54" s="4" t="str">
        <f>$H$1&amp;F54</f>
        <v>，2276959</v>
      </c>
      <c r="I54" s="4" t="str">
        <f>VLOOKUP(A54,HOP!A:T,20,0)</f>
        <v>直连</v>
      </c>
    </row>
    <row r="56" spans="4:4">
      <c r="D56" s="4">
        <f>SUM(D2:D55)</f>
        <v>16853.16</v>
      </c>
    </row>
    <row r="57" hidden="1" spans="4:4">
      <c r="D57" s="4" t="s">
        <v>180</v>
      </c>
    </row>
    <row r="60" spans="1:3">
      <c r="A60" s="4" t="s">
        <v>181</v>
      </c>
      <c r="C60" s="4">
        <v>16700.16</v>
      </c>
    </row>
    <row r="61" spans="1:3">
      <c r="A61" s="4" t="s">
        <v>182</v>
      </c>
      <c r="C61" s="4">
        <v>153</v>
      </c>
    </row>
    <row r="62" spans="1:3">
      <c r="A62" s="4" t="s">
        <v>183</v>
      </c>
      <c r="C62" s="4">
        <f>SUBTOTAL(9,C60:C61)</f>
        <v>16853.16</v>
      </c>
    </row>
  </sheetData>
  <autoFilter ref="A1:XFD57">
    <filterColumn colId="3">
      <filters blank="1">
        <filter val="490"/>
        <filter val="251"/>
        <filter val="153"/>
        <filter val="253"/>
        <filter val="394"/>
        <filter val="355"/>
        <filter val="296"/>
        <filter val="16853.16"/>
        <filter val="157"/>
        <filter val="158"/>
        <filter val="218"/>
        <filter val="1219"/>
        <filter val="260"/>
        <filter val="345.1"/>
        <filter val="165"/>
        <filter val="268"/>
        <filter val="377.8"/>
        <filter val="531.8"/>
        <filter val="129"/>
        <filter val="229"/>
        <filter val="130"/>
        <filter val="575"/>
        <filter val="337"/>
        <filter val="638"/>
        <filter val="140"/>
        <filter val="581"/>
        <filter val="142"/>
        <filter val="771.42"/>
        <filter val="820.02"/>
        <filter val="412.03"/>
        <filter val="504"/>
        <filter val="584"/>
        <filter val="604"/>
        <filter val="105"/>
        <filter val="186"/>
        <filter val="406"/>
        <filter val="706"/>
        <filter val="107"/>
        <filter val="447"/>
        <filter val="261.87"/>
        <filter val="209"/>
        <filter val="249"/>
        <filter val="51.09"/>
      </filters>
    </filterColumn>
    <filterColumn colId="6">
      <filters blank="1">
        <filter val="#N/A"/>
        <filter val="-8.91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184</v>
      </c>
      <c r="B1" s="2" t="s">
        <v>185</v>
      </c>
      <c r="C1" s="2" t="s">
        <v>186</v>
      </c>
      <c r="D1" s="2" t="s">
        <v>187</v>
      </c>
      <c r="E1" s="2" t="s">
        <v>13</v>
      </c>
      <c r="F1" s="2" t="s">
        <v>5</v>
      </c>
      <c r="G1" s="2" t="s">
        <v>6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</row>
    <row r="2" s="1" customFormat="1" spans="1:20">
      <c r="A2" s="3">
        <v>16539640169</v>
      </c>
      <c r="B2" s="1" t="s">
        <v>201</v>
      </c>
      <c r="C2" s="1" t="s">
        <v>202</v>
      </c>
      <c r="D2" s="1" t="s">
        <v>203</v>
      </c>
      <c r="E2" s="1" t="s">
        <v>175</v>
      </c>
      <c r="F2" s="1" t="s">
        <v>201</v>
      </c>
      <c r="G2" s="1" t="s">
        <v>204</v>
      </c>
      <c r="H2" s="1" t="s">
        <v>205</v>
      </c>
      <c r="I2" s="1" t="s">
        <v>206</v>
      </c>
      <c r="J2" s="1" t="s">
        <v>207</v>
      </c>
      <c r="K2" s="1" t="s">
        <v>206</v>
      </c>
      <c r="L2" s="1" t="s">
        <v>206</v>
      </c>
      <c r="M2" s="1" t="s">
        <v>208</v>
      </c>
      <c r="N2" s="1" t="s">
        <v>208</v>
      </c>
      <c r="O2" s="1" t="s">
        <v>209</v>
      </c>
      <c r="P2" s="1" t="s">
        <v>210</v>
      </c>
      <c r="Q2" s="1" t="s">
        <v>211</v>
      </c>
      <c r="R2" s="1" t="s">
        <v>212</v>
      </c>
      <c r="S2" s="1" t="s">
        <v>213</v>
      </c>
      <c r="T2" s="1" t="s">
        <v>214</v>
      </c>
    </row>
    <row r="3" s="1" customFormat="1" spans="1:20">
      <c r="A3" s="3">
        <v>16539584439</v>
      </c>
      <c r="B3" s="1" t="s">
        <v>201</v>
      </c>
      <c r="C3" s="1" t="s">
        <v>215</v>
      </c>
      <c r="D3" s="1" t="s">
        <v>216</v>
      </c>
      <c r="E3" s="1" t="s">
        <v>173</v>
      </c>
      <c r="F3" s="1" t="s">
        <v>201</v>
      </c>
      <c r="G3" s="1" t="s">
        <v>204</v>
      </c>
      <c r="H3" s="1" t="s">
        <v>205</v>
      </c>
      <c r="I3" s="1" t="s">
        <v>217</v>
      </c>
      <c r="J3" s="1" t="s">
        <v>207</v>
      </c>
      <c r="K3" s="1" t="s">
        <v>217</v>
      </c>
      <c r="L3" s="1" t="s">
        <v>217</v>
      </c>
      <c r="M3" s="1" t="s">
        <v>208</v>
      </c>
      <c r="N3" s="1" t="s">
        <v>208</v>
      </c>
      <c r="O3" s="1" t="s">
        <v>209</v>
      </c>
      <c r="P3" s="1" t="s">
        <v>210</v>
      </c>
      <c r="Q3" s="1" t="s">
        <v>218</v>
      </c>
      <c r="R3" s="1" t="s">
        <v>212</v>
      </c>
      <c r="S3" s="1" t="s">
        <v>213</v>
      </c>
      <c r="T3" s="1" t="s">
        <v>214</v>
      </c>
    </row>
    <row r="4" s="1" customFormat="1" spans="1:20">
      <c r="A4" s="3">
        <v>16539076972</v>
      </c>
      <c r="B4" s="1" t="s">
        <v>201</v>
      </c>
      <c r="C4" s="1" t="s">
        <v>219</v>
      </c>
      <c r="D4" s="1" t="s">
        <v>220</v>
      </c>
      <c r="E4" s="1" t="s">
        <v>171</v>
      </c>
      <c r="F4" s="1" t="s">
        <v>201</v>
      </c>
      <c r="G4" s="1" t="s">
        <v>204</v>
      </c>
      <c r="H4" s="1" t="s">
        <v>205</v>
      </c>
      <c r="I4" s="1" t="s">
        <v>221</v>
      </c>
      <c r="J4" s="1" t="s">
        <v>207</v>
      </c>
      <c r="K4" s="1" t="s">
        <v>221</v>
      </c>
      <c r="L4" s="1" t="s">
        <v>221</v>
      </c>
      <c r="M4" s="1" t="s">
        <v>208</v>
      </c>
      <c r="N4" s="1" t="s">
        <v>208</v>
      </c>
      <c r="O4" s="1" t="s">
        <v>209</v>
      </c>
      <c r="P4" s="1" t="s">
        <v>210</v>
      </c>
      <c r="Q4" s="1" t="s">
        <v>222</v>
      </c>
      <c r="R4" s="1" t="s">
        <v>212</v>
      </c>
      <c r="S4" s="1" t="s">
        <v>213</v>
      </c>
      <c r="T4" s="1" t="s">
        <v>214</v>
      </c>
    </row>
    <row r="5" s="1" customFormat="1" spans="1:20">
      <c r="A5" s="3">
        <v>16539031017</v>
      </c>
      <c r="B5" s="1" t="s">
        <v>201</v>
      </c>
      <c r="C5" s="1" t="s">
        <v>223</v>
      </c>
      <c r="D5" s="1" t="s">
        <v>224</v>
      </c>
      <c r="E5" s="1" t="s">
        <v>225</v>
      </c>
      <c r="F5" s="1" t="s">
        <v>201</v>
      </c>
      <c r="G5" s="1" t="s">
        <v>204</v>
      </c>
      <c r="H5" s="1" t="s">
        <v>205</v>
      </c>
      <c r="I5" s="1" t="s">
        <v>226</v>
      </c>
      <c r="J5" s="1" t="s">
        <v>207</v>
      </c>
      <c r="K5" s="1" t="s">
        <v>226</v>
      </c>
      <c r="L5" s="1" t="s">
        <v>226</v>
      </c>
      <c r="M5" s="1" t="s">
        <v>208</v>
      </c>
      <c r="N5" s="1" t="s">
        <v>208</v>
      </c>
      <c r="O5" s="1" t="s">
        <v>209</v>
      </c>
      <c r="P5" s="1" t="s">
        <v>210</v>
      </c>
      <c r="Q5" s="1" t="s">
        <v>227</v>
      </c>
      <c r="R5" s="1" t="s">
        <v>212</v>
      </c>
      <c r="S5" s="1" t="s">
        <v>213</v>
      </c>
      <c r="T5" s="1" t="s">
        <v>214</v>
      </c>
    </row>
    <row r="6" s="1" customFormat="1" spans="1:20">
      <c r="A6" s="3">
        <v>16538856807</v>
      </c>
      <c r="B6" s="1" t="s">
        <v>201</v>
      </c>
      <c r="C6" s="1" t="s">
        <v>228</v>
      </c>
      <c r="D6" s="1" t="s">
        <v>229</v>
      </c>
      <c r="E6" s="1" t="s">
        <v>230</v>
      </c>
      <c r="F6" s="1" t="s">
        <v>201</v>
      </c>
      <c r="G6" s="1" t="s">
        <v>204</v>
      </c>
      <c r="H6" s="1" t="s">
        <v>205</v>
      </c>
      <c r="I6" s="1" t="s">
        <v>231</v>
      </c>
      <c r="J6" s="1" t="s">
        <v>207</v>
      </c>
      <c r="K6" s="1" t="s">
        <v>231</v>
      </c>
      <c r="L6" s="1" t="s">
        <v>231</v>
      </c>
      <c r="M6" s="1" t="s">
        <v>208</v>
      </c>
      <c r="N6" s="1" t="s">
        <v>208</v>
      </c>
      <c r="O6" s="1" t="s">
        <v>209</v>
      </c>
      <c r="P6" s="1" t="s">
        <v>210</v>
      </c>
      <c r="Q6" s="1" t="s">
        <v>232</v>
      </c>
      <c r="R6" s="1" t="s">
        <v>212</v>
      </c>
      <c r="S6" s="1" t="s">
        <v>213</v>
      </c>
      <c r="T6" s="1" t="s">
        <v>214</v>
      </c>
    </row>
    <row r="7" s="1" customFormat="1" spans="1:20">
      <c r="A7" s="3">
        <v>16538349575</v>
      </c>
      <c r="B7" s="1" t="s">
        <v>201</v>
      </c>
      <c r="C7" s="1" t="s">
        <v>233</v>
      </c>
      <c r="D7" s="1" t="s">
        <v>234</v>
      </c>
      <c r="E7" s="1" t="s">
        <v>165</v>
      </c>
      <c r="F7" s="1" t="s">
        <v>201</v>
      </c>
      <c r="G7" s="1" t="s">
        <v>204</v>
      </c>
      <c r="H7" s="1" t="s">
        <v>205</v>
      </c>
      <c r="I7" s="1" t="s">
        <v>235</v>
      </c>
      <c r="J7" s="1" t="s">
        <v>207</v>
      </c>
      <c r="K7" s="1" t="s">
        <v>235</v>
      </c>
      <c r="L7" s="1" t="s">
        <v>235</v>
      </c>
      <c r="M7" s="1" t="s">
        <v>208</v>
      </c>
      <c r="N7" s="1" t="s">
        <v>208</v>
      </c>
      <c r="O7" s="1" t="s">
        <v>209</v>
      </c>
      <c r="P7" s="1" t="s">
        <v>210</v>
      </c>
      <c r="Q7" s="1" t="s">
        <v>236</v>
      </c>
      <c r="R7" s="1" t="s">
        <v>212</v>
      </c>
      <c r="S7" s="1" t="s">
        <v>213</v>
      </c>
      <c r="T7" s="1" t="s">
        <v>214</v>
      </c>
    </row>
    <row r="8" s="1" customFormat="1" spans="1:20">
      <c r="A8" s="3">
        <v>16537845503</v>
      </c>
      <c r="B8" s="1" t="s">
        <v>201</v>
      </c>
      <c r="C8" s="1" t="s">
        <v>237</v>
      </c>
      <c r="D8" s="1" t="s">
        <v>238</v>
      </c>
      <c r="E8" s="1" t="s">
        <v>239</v>
      </c>
      <c r="F8" s="1" t="s">
        <v>201</v>
      </c>
      <c r="G8" s="1" t="s">
        <v>204</v>
      </c>
      <c r="H8" s="1" t="s">
        <v>205</v>
      </c>
      <c r="I8" s="1" t="s">
        <v>240</v>
      </c>
      <c r="J8" s="1" t="s">
        <v>207</v>
      </c>
      <c r="K8" s="1" t="s">
        <v>240</v>
      </c>
      <c r="L8" s="1" t="s">
        <v>240</v>
      </c>
      <c r="M8" s="1" t="s">
        <v>208</v>
      </c>
      <c r="N8" s="1" t="s">
        <v>208</v>
      </c>
      <c r="O8" s="1" t="s">
        <v>209</v>
      </c>
      <c r="P8" s="1" t="s">
        <v>210</v>
      </c>
      <c r="Q8" s="1" t="s">
        <v>241</v>
      </c>
      <c r="R8" s="1" t="s">
        <v>212</v>
      </c>
      <c r="S8" s="1" t="s">
        <v>213</v>
      </c>
      <c r="T8" s="1" t="s">
        <v>214</v>
      </c>
    </row>
    <row r="9" s="1" customFormat="1" spans="1:20">
      <c r="A9" s="3">
        <v>16537816759</v>
      </c>
      <c r="B9" s="1" t="s">
        <v>201</v>
      </c>
      <c r="C9" s="1" t="s">
        <v>242</v>
      </c>
      <c r="D9" s="1" t="s">
        <v>243</v>
      </c>
      <c r="E9" s="1" t="s">
        <v>244</v>
      </c>
      <c r="F9" s="1" t="s">
        <v>201</v>
      </c>
      <c r="G9" s="1" t="s">
        <v>204</v>
      </c>
      <c r="H9" s="1" t="s">
        <v>205</v>
      </c>
      <c r="I9" s="1" t="s">
        <v>245</v>
      </c>
      <c r="J9" s="1" t="s">
        <v>207</v>
      </c>
      <c r="K9" s="1" t="s">
        <v>245</v>
      </c>
      <c r="L9" s="1" t="s">
        <v>245</v>
      </c>
      <c r="M9" s="1" t="s">
        <v>208</v>
      </c>
      <c r="N9" s="1" t="s">
        <v>208</v>
      </c>
      <c r="O9" s="1" t="s">
        <v>209</v>
      </c>
      <c r="P9" s="1" t="s">
        <v>210</v>
      </c>
      <c r="Q9" s="1" t="s">
        <v>246</v>
      </c>
      <c r="R9" s="1" t="s">
        <v>212</v>
      </c>
      <c r="S9" s="1" t="s">
        <v>213</v>
      </c>
      <c r="T9" s="1" t="s">
        <v>214</v>
      </c>
    </row>
    <row r="10" s="1" customFormat="1" spans="1:20">
      <c r="A10" s="3">
        <v>16537605971</v>
      </c>
      <c r="B10" s="1" t="s">
        <v>201</v>
      </c>
      <c r="C10" s="1" t="s">
        <v>247</v>
      </c>
      <c r="D10" s="1" t="s">
        <v>248</v>
      </c>
      <c r="E10" s="1" t="s">
        <v>157</v>
      </c>
      <c r="F10" s="1" t="s">
        <v>201</v>
      </c>
      <c r="G10" s="1" t="s">
        <v>204</v>
      </c>
      <c r="H10" s="1" t="s">
        <v>205</v>
      </c>
      <c r="I10" s="1" t="s">
        <v>249</v>
      </c>
      <c r="J10" s="1" t="s">
        <v>207</v>
      </c>
      <c r="K10" s="1" t="s">
        <v>249</v>
      </c>
      <c r="L10" s="1" t="s">
        <v>249</v>
      </c>
      <c r="M10" s="1" t="s">
        <v>208</v>
      </c>
      <c r="N10" s="1" t="s">
        <v>208</v>
      </c>
      <c r="O10" s="1" t="s">
        <v>209</v>
      </c>
      <c r="P10" s="1" t="s">
        <v>210</v>
      </c>
      <c r="Q10" s="1" t="s">
        <v>250</v>
      </c>
      <c r="R10" s="1" t="s">
        <v>212</v>
      </c>
      <c r="S10" s="1" t="s">
        <v>213</v>
      </c>
      <c r="T10" s="1" t="s">
        <v>214</v>
      </c>
    </row>
    <row r="11" s="1" customFormat="1" spans="1:20">
      <c r="A11" s="3">
        <v>16537472189</v>
      </c>
      <c r="B11" s="1" t="s">
        <v>201</v>
      </c>
      <c r="C11" s="1" t="s">
        <v>251</v>
      </c>
      <c r="D11" s="1" t="s">
        <v>252</v>
      </c>
      <c r="E11" s="1" t="s">
        <v>153</v>
      </c>
      <c r="F11" s="1" t="s">
        <v>201</v>
      </c>
      <c r="G11" s="1" t="s">
        <v>204</v>
      </c>
      <c r="H11" s="1" t="s">
        <v>205</v>
      </c>
      <c r="I11" s="1" t="s">
        <v>253</v>
      </c>
      <c r="J11" s="1" t="s">
        <v>207</v>
      </c>
      <c r="K11" s="1" t="s">
        <v>253</v>
      </c>
      <c r="L11" s="1" t="s">
        <v>253</v>
      </c>
      <c r="M11" s="1" t="s">
        <v>208</v>
      </c>
      <c r="N11" s="1" t="s">
        <v>208</v>
      </c>
      <c r="O11" s="1" t="s">
        <v>209</v>
      </c>
      <c r="P11" s="1" t="s">
        <v>210</v>
      </c>
      <c r="Q11" s="1" t="s">
        <v>254</v>
      </c>
      <c r="R11" s="1" t="s">
        <v>212</v>
      </c>
      <c r="S11" s="1" t="s">
        <v>213</v>
      </c>
      <c r="T11" s="1" t="s">
        <v>214</v>
      </c>
    </row>
    <row r="12" s="1" customFormat="1" spans="1:20">
      <c r="A12" s="3">
        <v>16537460124</v>
      </c>
      <c r="B12" s="1" t="s">
        <v>201</v>
      </c>
      <c r="C12" s="1" t="s">
        <v>255</v>
      </c>
      <c r="D12" s="1" t="s">
        <v>256</v>
      </c>
      <c r="E12" s="1" t="s">
        <v>257</v>
      </c>
      <c r="F12" s="1" t="s">
        <v>201</v>
      </c>
      <c r="G12" s="1" t="s">
        <v>204</v>
      </c>
      <c r="H12" s="1" t="s">
        <v>205</v>
      </c>
      <c r="I12" s="1" t="s">
        <v>258</v>
      </c>
      <c r="J12" s="1" t="s">
        <v>207</v>
      </c>
      <c r="K12" s="1" t="s">
        <v>258</v>
      </c>
      <c r="L12" s="1" t="s">
        <v>258</v>
      </c>
      <c r="M12" s="1" t="s">
        <v>208</v>
      </c>
      <c r="N12" s="1" t="s">
        <v>208</v>
      </c>
      <c r="O12" s="1" t="s">
        <v>209</v>
      </c>
      <c r="P12" s="1" t="s">
        <v>210</v>
      </c>
      <c r="Q12" s="1" t="s">
        <v>259</v>
      </c>
      <c r="R12" s="1" t="s">
        <v>212</v>
      </c>
      <c r="S12" s="1" t="s">
        <v>213</v>
      </c>
      <c r="T12" s="1" t="s">
        <v>214</v>
      </c>
    </row>
    <row r="13" s="1" customFormat="1" spans="1:20">
      <c r="A13" s="3">
        <v>16537437138</v>
      </c>
      <c r="B13" s="1" t="s">
        <v>201</v>
      </c>
      <c r="C13" s="1" t="s">
        <v>260</v>
      </c>
      <c r="D13" s="1" t="s">
        <v>261</v>
      </c>
      <c r="E13" s="1" t="s">
        <v>262</v>
      </c>
      <c r="F13" s="1" t="s">
        <v>201</v>
      </c>
      <c r="G13" s="1" t="s">
        <v>204</v>
      </c>
      <c r="H13" s="1" t="s">
        <v>205</v>
      </c>
      <c r="I13" s="1" t="s">
        <v>263</v>
      </c>
      <c r="J13" s="1" t="s">
        <v>207</v>
      </c>
      <c r="K13" s="1" t="s">
        <v>263</v>
      </c>
      <c r="L13" s="1" t="s">
        <v>263</v>
      </c>
      <c r="M13" s="1" t="s">
        <v>208</v>
      </c>
      <c r="N13" s="1" t="s">
        <v>208</v>
      </c>
      <c r="O13" s="1" t="s">
        <v>209</v>
      </c>
      <c r="P13" s="1" t="s">
        <v>210</v>
      </c>
      <c r="Q13" s="1" t="s">
        <v>264</v>
      </c>
      <c r="R13" s="1" t="s">
        <v>212</v>
      </c>
      <c r="S13" s="1" t="s">
        <v>213</v>
      </c>
      <c r="T13" s="1" t="s">
        <v>214</v>
      </c>
    </row>
    <row r="14" s="1" customFormat="1" spans="1:20">
      <c r="A14" s="3">
        <v>16537235201</v>
      </c>
      <c r="B14" s="1" t="s">
        <v>201</v>
      </c>
      <c r="C14" s="1" t="s">
        <v>265</v>
      </c>
      <c r="D14" s="1" t="s">
        <v>266</v>
      </c>
      <c r="E14" s="1" t="s">
        <v>267</v>
      </c>
      <c r="F14" s="1" t="s">
        <v>201</v>
      </c>
      <c r="G14" s="1" t="s">
        <v>204</v>
      </c>
      <c r="H14" s="1" t="s">
        <v>205</v>
      </c>
      <c r="I14" s="1" t="s">
        <v>268</v>
      </c>
      <c r="J14" s="1" t="s">
        <v>207</v>
      </c>
      <c r="K14" s="1" t="s">
        <v>268</v>
      </c>
      <c r="L14" s="1" t="s">
        <v>268</v>
      </c>
      <c r="M14" s="1" t="s">
        <v>208</v>
      </c>
      <c r="N14" s="1" t="s">
        <v>208</v>
      </c>
      <c r="O14" s="1" t="s">
        <v>209</v>
      </c>
      <c r="P14" s="1" t="s">
        <v>210</v>
      </c>
      <c r="Q14" s="1" t="s">
        <v>269</v>
      </c>
      <c r="R14" s="1" t="s">
        <v>212</v>
      </c>
      <c r="S14" s="1" t="s">
        <v>213</v>
      </c>
      <c r="T14" s="1" t="s">
        <v>214</v>
      </c>
    </row>
    <row r="15" s="1" customFormat="1" spans="1:20">
      <c r="A15" s="3">
        <v>16533017397</v>
      </c>
      <c r="B15" s="1" t="s">
        <v>201</v>
      </c>
      <c r="C15" s="1" t="s">
        <v>270</v>
      </c>
      <c r="D15" s="1" t="s">
        <v>271</v>
      </c>
      <c r="E15" s="1" t="s">
        <v>272</v>
      </c>
      <c r="F15" s="1" t="s">
        <v>201</v>
      </c>
      <c r="G15" s="1" t="s">
        <v>204</v>
      </c>
      <c r="H15" s="1" t="s">
        <v>205</v>
      </c>
      <c r="I15" s="1" t="s">
        <v>273</v>
      </c>
      <c r="J15" s="1" t="s">
        <v>207</v>
      </c>
      <c r="K15" s="1" t="s">
        <v>273</v>
      </c>
      <c r="L15" s="1" t="s">
        <v>273</v>
      </c>
      <c r="M15" s="1" t="s">
        <v>208</v>
      </c>
      <c r="N15" s="1" t="s">
        <v>208</v>
      </c>
      <c r="O15" s="1" t="s">
        <v>209</v>
      </c>
      <c r="P15" s="1" t="s">
        <v>210</v>
      </c>
      <c r="Q15" s="1" t="s">
        <v>274</v>
      </c>
      <c r="R15" s="1" t="s">
        <v>212</v>
      </c>
      <c r="S15" s="1" t="s">
        <v>213</v>
      </c>
      <c r="T15" s="1" t="s">
        <v>214</v>
      </c>
    </row>
    <row r="16" s="1" customFormat="1" spans="1:20">
      <c r="A16" s="3">
        <v>16532663423</v>
      </c>
      <c r="B16" s="1" t="s">
        <v>201</v>
      </c>
      <c r="C16" s="1" t="s">
        <v>275</v>
      </c>
      <c r="D16" s="1" t="s">
        <v>276</v>
      </c>
      <c r="E16" s="1" t="s">
        <v>277</v>
      </c>
      <c r="F16" s="1" t="s">
        <v>201</v>
      </c>
      <c r="G16" s="1" t="s">
        <v>204</v>
      </c>
      <c r="H16" s="1" t="s">
        <v>205</v>
      </c>
      <c r="I16" s="1" t="s">
        <v>278</v>
      </c>
      <c r="J16" s="1" t="s">
        <v>207</v>
      </c>
      <c r="K16" s="1" t="s">
        <v>278</v>
      </c>
      <c r="L16" s="1" t="s">
        <v>278</v>
      </c>
      <c r="M16" s="1" t="s">
        <v>208</v>
      </c>
      <c r="N16" s="1" t="s">
        <v>208</v>
      </c>
      <c r="O16" s="1" t="s">
        <v>209</v>
      </c>
      <c r="P16" s="1" t="s">
        <v>210</v>
      </c>
      <c r="Q16" s="1" t="s">
        <v>279</v>
      </c>
      <c r="R16" s="1" t="s">
        <v>212</v>
      </c>
      <c r="S16" s="1" t="s">
        <v>213</v>
      </c>
      <c r="T16" s="1" t="s">
        <v>214</v>
      </c>
    </row>
    <row r="17" s="1" customFormat="1" spans="1:20">
      <c r="A17" s="3">
        <v>16532643795</v>
      </c>
      <c r="B17" s="1" t="s">
        <v>201</v>
      </c>
      <c r="C17" s="1" t="s">
        <v>280</v>
      </c>
      <c r="D17" s="1" t="s">
        <v>281</v>
      </c>
      <c r="E17" s="1" t="s">
        <v>137</v>
      </c>
      <c r="F17" s="1" t="s">
        <v>201</v>
      </c>
      <c r="G17" s="1" t="s">
        <v>204</v>
      </c>
      <c r="H17" s="1" t="s">
        <v>205</v>
      </c>
      <c r="I17" s="1" t="s">
        <v>282</v>
      </c>
      <c r="J17" s="1" t="s">
        <v>207</v>
      </c>
      <c r="K17" s="1" t="s">
        <v>282</v>
      </c>
      <c r="L17" s="1" t="s">
        <v>282</v>
      </c>
      <c r="M17" s="1" t="s">
        <v>208</v>
      </c>
      <c r="N17" s="1" t="s">
        <v>208</v>
      </c>
      <c r="O17" s="1" t="s">
        <v>209</v>
      </c>
      <c r="P17" s="1" t="s">
        <v>210</v>
      </c>
      <c r="Q17" s="1" t="s">
        <v>283</v>
      </c>
      <c r="R17" s="1" t="s">
        <v>212</v>
      </c>
      <c r="S17" s="1" t="s">
        <v>213</v>
      </c>
      <c r="T17" s="1" t="s">
        <v>214</v>
      </c>
    </row>
    <row r="18" s="1" customFormat="1" spans="1:20">
      <c r="A18" s="3">
        <v>16532046581</v>
      </c>
      <c r="B18" s="1" t="s">
        <v>201</v>
      </c>
      <c r="C18" s="1" t="s">
        <v>284</v>
      </c>
      <c r="D18" s="1" t="s">
        <v>285</v>
      </c>
      <c r="E18" s="1" t="s">
        <v>130</v>
      </c>
      <c r="F18" s="1" t="s">
        <v>201</v>
      </c>
      <c r="G18" s="1" t="s">
        <v>204</v>
      </c>
      <c r="H18" s="1" t="s">
        <v>205</v>
      </c>
      <c r="I18" s="1" t="s">
        <v>286</v>
      </c>
      <c r="J18" s="1" t="s">
        <v>207</v>
      </c>
      <c r="K18" s="1" t="s">
        <v>286</v>
      </c>
      <c r="L18" s="1" t="s">
        <v>286</v>
      </c>
      <c r="M18" s="1" t="s">
        <v>208</v>
      </c>
      <c r="N18" s="1" t="s">
        <v>208</v>
      </c>
      <c r="O18" s="1" t="s">
        <v>209</v>
      </c>
      <c r="P18" s="1" t="s">
        <v>210</v>
      </c>
      <c r="Q18" s="1" t="s">
        <v>287</v>
      </c>
      <c r="R18" s="1" t="s">
        <v>212</v>
      </c>
      <c r="S18" s="1" t="s">
        <v>213</v>
      </c>
      <c r="T18" s="1" t="s">
        <v>214</v>
      </c>
    </row>
    <row r="19" s="1" customFormat="1" spans="1:20">
      <c r="A19" s="3">
        <v>16531790707</v>
      </c>
      <c r="B19" s="1" t="s">
        <v>201</v>
      </c>
      <c r="C19" s="1" t="s">
        <v>288</v>
      </c>
      <c r="D19" s="1" t="s">
        <v>289</v>
      </c>
      <c r="E19" s="1" t="s">
        <v>127</v>
      </c>
      <c r="F19" s="1" t="s">
        <v>201</v>
      </c>
      <c r="G19" s="1" t="s">
        <v>204</v>
      </c>
      <c r="H19" s="1" t="s">
        <v>205</v>
      </c>
      <c r="I19" s="1" t="s">
        <v>290</v>
      </c>
      <c r="J19" s="1" t="s">
        <v>207</v>
      </c>
      <c r="K19" s="1" t="s">
        <v>290</v>
      </c>
      <c r="L19" s="1" t="s">
        <v>290</v>
      </c>
      <c r="M19" s="1" t="s">
        <v>208</v>
      </c>
      <c r="N19" s="1" t="s">
        <v>208</v>
      </c>
      <c r="O19" s="1" t="s">
        <v>209</v>
      </c>
      <c r="P19" s="1" t="s">
        <v>210</v>
      </c>
      <c r="Q19" s="1" t="s">
        <v>291</v>
      </c>
      <c r="R19" s="1" t="s">
        <v>212</v>
      </c>
      <c r="S19" s="1" t="s">
        <v>213</v>
      </c>
      <c r="T19" s="1" t="s">
        <v>214</v>
      </c>
    </row>
    <row r="20" s="1" customFormat="1" spans="1:20">
      <c r="A20" s="3">
        <v>16531458478</v>
      </c>
      <c r="B20" s="1" t="s">
        <v>201</v>
      </c>
      <c r="C20" s="1" t="s">
        <v>292</v>
      </c>
      <c r="D20" s="1" t="s">
        <v>293</v>
      </c>
      <c r="E20" s="1" t="s">
        <v>124</v>
      </c>
      <c r="F20" s="1" t="s">
        <v>201</v>
      </c>
      <c r="G20" s="1" t="s">
        <v>204</v>
      </c>
      <c r="H20" s="1" t="s">
        <v>205</v>
      </c>
      <c r="I20" s="1" t="s">
        <v>294</v>
      </c>
      <c r="J20" s="1" t="s">
        <v>207</v>
      </c>
      <c r="K20" s="1" t="s">
        <v>294</v>
      </c>
      <c r="L20" s="1" t="s">
        <v>294</v>
      </c>
      <c r="M20" s="1" t="s">
        <v>208</v>
      </c>
      <c r="N20" s="1" t="s">
        <v>208</v>
      </c>
      <c r="O20" s="1" t="s">
        <v>209</v>
      </c>
      <c r="P20" s="1" t="s">
        <v>210</v>
      </c>
      <c r="Q20" s="1" t="s">
        <v>295</v>
      </c>
      <c r="R20" s="1" t="s">
        <v>212</v>
      </c>
      <c r="S20" s="1" t="s">
        <v>213</v>
      </c>
      <c r="T20" s="1" t="s">
        <v>214</v>
      </c>
    </row>
    <row r="21" s="1" customFormat="1" spans="1:20">
      <c r="A21" s="3">
        <v>16531457032</v>
      </c>
      <c r="B21" s="1" t="s">
        <v>201</v>
      </c>
      <c r="C21" s="1" t="s">
        <v>296</v>
      </c>
      <c r="D21" s="1" t="s">
        <v>297</v>
      </c>
      <c r="E21" s="1" t="s">
        <v>122</v>
      </c>
      <c r="F21" s="1" t="s">
        <v>201</v>
      </c>
      <c r="G21" s="1" t="s">
        <v>204</v>
      </c>
      <c r="H21" s="1" t="s">
        <v>205</v>
      </c>
      <c r="I21" s="1" t="s">
        <v>298</v>
      </c>
      <c r="J21" s="1" t="s">
        <v>207</v>
      </c>
      <c r="K21" s="1" t="s">
        <v>298</v>
      </c>
      <c r="L21" s="1" t="s">
        <v>298</v>
      </c>
      <c r="M21" s="1" t="s">
        <v>208</v>
      </c>
      <c r="N21" s="1" t="s">
        <v>208</v>
      </c>
      <c r="O21" s="1" t="s">
        <v>209</v>
      </c>
      <c r="P21" s="1" t="s">
        <v>210</v>
      </c>
      <c r="Q21" s="1" t="s">
        <v>299</v>
      </c>
      <c r="R21" s="1" t="s">
        <v>212</v>
      </c>
      <c r="S21" s="1" t="s">
        <v>213</v>
      </c>
      <c r="T21" s="1" t="s">
        <v>214</v>
      </c>
    </row>
    <row r="22" s="1" customFormat="1" spans="1:20">
      <c r="A22" s="3">
        <v>16531455087</v>
      </c>
      <c r="B22" s="1" t="s">
        <v>201</v>
      </c>
      <c r="C22" s="1" t="s">
        <v>300</v>
      </c>
      <c r="D22" s="1" t="s">
        <v>301</v>
      </c>
      <c r="E22" s="1" t="s">
        <v>119</v>
      </c>
      <c r="F22" s="1" t="s">
        <v>201</v>
      </c>
      <c r="G22" s="1" t="s">
        <v>204</v>
      </c>
      <c r="H22" s="1" t="s">
        <v>205</v>
      </c>
      <c r="I22" s="1" t="s">
        <v>302</v>
      </c>
      <c r="J22" s="1" t="s">
        <v>207</v>
      </c>
      <c r="K22" s="1" t="s">
        <v>302</v>
      </c>
      <c r="L22" s="1" t="s">
        <v>302</v>
      </c>
      <c r="M22" s="1" t="s">
        <v>208</v>
      </c>
      <c r="N22" s="1" t="s">
        <v>208</v>
      </c>
      <c r="O22" s="1" t="s">
        <v>209</v>
      </c>
      <c r="P22" s="1" t="s">
        <v>210</v>
      </c>
      <c r="Q22" s="1" t="s">
        <v>303</v>
      </c>
      <c r="R22" s="1" t="s">
        <v>212</v>
      </c>
      <c r="S22" s="1" t="s">
        <v>213</v>
      </c>
      <c r="T22" s="1" t="s">
        <v>214</v>
      </c>
    </row>
    <row r="23" s="1" customFormat="1" spans="1:20">
      <c r="A23" s="3">
        <v>16531336843</v>
      </c>
      <c r="B23" s="1" t="s">
        <v>201</v>
      </c>
      <c r="C23" s="1" t="s">
        <v>304</v>
      </c>
      <c r="D23" s="1" t="s">
        <v>305</v>
      </c>
      <c r="E23" s="1" t="s">
        <v>115</v>
      </c>
      <c r="F23" s="1" t="s">
        <v>201</v>
      </c>
      <c r="G23" s="1" t="s">
        <v>204</v>
      </c>
      <c r="H23" s="1" t="s">
        <v>205</v>
      </c>
      <c r="I23" s="1" t="s">
        <v>209</v>
      </c>
      <c r="J23" s="1" t="s">
        <v>207</v>
      </c>
      <c r="K23" s="1" t="s">
        <v>209</v>
      </c>
      <c r="L23" s="1" t="s">
        <v>306</v>
      </c>
      <c r="M23" s="1" t="s">
        <v>307</v>
      </c>
      <c r="N23" s="1" t="s">
        <v>307</v>
      </c>
      <c r="O23" s="1" t="s">
        <v>209</v>
      </c>
      <c r="P23" s="1" t="s">
        <v>210</v>
      </c>
      <c r="Q23" s="1" t="s">
        <v>308</v>
      </c>
      <c r="R23" s="1" t="s">
        <v>212</v>
      </c>
      <c r="S23" s="1" t="s">
        <v>213</v>
      </c>
      <c r="T23" s="1" t="s">
        <v>214</v>
      </c>
    </row>
    <row r="24" s="1" customFormat="1" spans="1:20">
      <c r="A24" s="3">
        <v>16531318250</v>
      </c>
      <c r="B24" s="1" t="s">
        <v>201</v>
      </c>
      <c r="C24" s="1" t="s">
        <v>309</v>
      </c>
      <c r="D24" s="1" t="s">
        <v>301</v>
      </c>
      <c r="E24" s="1" t="s">
        <v>112</v>
      </c>
      <c r="F24" s="1" t="s">
        <v>201</v>
      </c>
      <c r="G24" s="1" t="s">
        <v>204</v>
      </c>
      <c r="H24" s="1" t="s">
        <v>205</v>
      </c>
      <c r="I24" s="1" t="s">
        <v>310</v>
      </c>
      <c r="J24" s="1" t="s">
        <v>207</v>
      </c>
      <c r="K24" s="1" t="s">
        <v>310</v>
      </c>
      <c r="L24" s="1" t="s">
        <v>310</v>
      </c>
      <c r="M24" s="1" t="s">
        <v>208</v>
      </c>
      <c r="N24" s="1" t="s">
        <v>208</v>
      </c>
      <c r="O24" s="1" t="s">
        <v>209</v>
      </c>
      <c r="P24" s="1" t="s">
        <v>210</v>
      </c>
      <c r="Q24" s="1" t="s">
        <v>311</v>
      </c>
      <c r="R24" s="1" t="s">
        <v>212</v>
      </c>
      <c r="S24" s="1" t="s">
        <v>213</v>
      </c>
      <c r="T24" s="1" t="s">
        <v>214</v>
      </c>
    </row>
    <row r="25" s="1" customFormat="1" spans="1:20">
      <c r="A25" s="3">
        <v>16531273515</v>
      </c>
      <c r="B25" s="1" t="s">
        <v>201</v>
      </c>
      <c r="C25" s="1" t="s">
        <v>312</v>
      </c>
      <c r="D25" s="1" t="s">
        <v>313</v>
      </c>
      <c r="E25" s="1" t="s">
        <v>110</v>
      </c>
      <c r="F25" s="1" t="s">
        <v>201</v>
      </c>
      <c r="G25" s="1" t="s">
        <v>204</v>
      </c>
      <c r="H25" s="1" t="s">
        <v>205</v>
      </c>
      <c r="I25" s="1" t="s">
        <v>314</v>
      </c>
      <c r="J25" s="1" t="s">
        <v>207</v>
      </c>
      <c r="K25" s="1" t="s">
        <v>314</v>
      </c>
      <c r="L25" s="1" t="s">
        <v>314</v>
      </c>
      <c r="M25" s="1" t="s">
        <v>208</v>
      </c>
      <c r="N25" s="1" t="s">
        <v>208</v>
      </c>
      <c r="O25" s="1" t="s">
        <v>209</v>
      </c>
      <c r="P25" s="1" t="s">
        <v>210</v>
      </c>
      <c r="Q25" s="1" t="s">
        <v>315</v>
      </c>
      <c r="R25" s="1" t="s">
        <v>212</v>
      </c>
      <c r="S25" s="1" t="s">
        <v>213</v>
      </c>
      <c r="T25" s="1" t="s">
        <v>214</v>
      </c>
    </row>
    <row r="26" s="1" customFormat="1" spans="1:20">
      <c r="A26" s="3">
        <v>16531254542</v>
      </c>
      <c r="B26" s="1" t="s">
        <v>201</v>
      </c>
      <c r="C26" s="1" t="s">
        <v>316</v>
      </c>
      <c r="D26" s="1" t="s">
        <v>317</v>
      </c>
      <c r="E26" s="1" t="s">
        <v>107</v>
      </c>
      <c r="F26" s="1" t="s">
        <v>201</v>
      </c>
      <c r="G26" s="1" t="s">
        <v>204</v>
      </c>
      <c r="H26" s="1" t="s">
        <v>205</v>
      </c>
      <c r="I26" s="1" t="s">
        <v>318</v>
      </c>
      <c r="J26" s="1" t="s">
        <v>207</v>
      </c>
      <c r="K26" s="1" t="s">
        <v>318</v>
      </c>
      <c r="L26" s="1" t="s">
        <v>318</v>
      </c>
      <c r="M26" s="1" t="s">
        <v>208</v>
      </c>
      <c r="N26" s="1" t="s">
        <v>208</v>
      </c>
      <c r="O26" s="1" t="s">
        <v>209</v>
      </c>
      <c r="P26" s="1" t="s">
        <v>210</v>
      </c>
      <c r="Q26" s="1" t="s">
        <v>319</v>
      </c>
      <c r="R26" s="1" t="s">
        <v>212</v>
      </c>
      <c r="S26" s="1" t="s">
        <v>213</v>
      </c>
      <c r="T26" s="1" t="s">
        <v>214</v>
      </c>
    </row>
    <row r="27" s="1" customFormat="1" spans="1:20">
      <c r="A27" s="3">
        <v>16531251789</v>
      </c>
      <c r="B27" s="1" t="s">
        <v>201</v>
      </c>
      <c r="C27" s="1" t="s">
        <v>320</v>
      </c>
      <c r="D27" s="1" t="s">
        <v>317</v>
      </c>
      <c r="E27" s="1" t="s">
        <v>106</v>
      </c>
      <c r="F27" s="1" t="s">
        <v>201</v>
      </c>
      <c r="G27" s="1" t="s">
        <v>204</v>
      </c>
      <c r="H27" s="1" t="s">
        <v>205</v>
      </c>
      <c r="I27" s="1" t="s">
        <v>318</v>
      </c>
      <c r="J27" s="1" t="s">
        <v>207</v>
      </c>
      <c r="K27" s="1" t="s">
        <v>318</v>
      </c>
      <c r="L27" s="1" t="s">
        <v>318</v>
      </c>
      <c r="M27" s="1" t="s">
        <v>208</v>
      </c>
      <c r="N27" s="1" t="s">
        <v>208</v>
      </c>
      <c r="O27" s="1" t="s">
        <v>209</v>
      </c>
      <c r="P27" s="1" t="s">
        <v>210</v>
      </c>
      <c r="Q27" s="1" t="s">
        <v>321</v>
      </c>
      <c r="R27" s="1" t="s">
        <v>212</v>
      </c>
      <c r="S27" s="1" t="s">
        <v>213</v>
      </c>
      <c r="T27" s="1" t="s">
        <v>214</v>
      </c>
    </row>
    <row r="28" s="1" customFormat="1" spans="1:20">
      <c r="A28" s="3">
        <v>16531189960</v>
      </c>
      <c r="B28" s="1" t="s">
        <v>201</v>
      </c>
      <c r="C28" s="1" t="s">
        <v>322</v>
      </c>
      <c r="D28" s="1" t="s">
        <v>323</v>
      </c>
      <c r="E28" s="1" t="s">
        <v>104</v>
      </c>
      <c r="F28" s="1" t="s">
        <v>201</v>
      </c>
      <c r="G28" s="1" t="s">
        <v>204</v>
      </c>
      <c r="H28" s="1" t="s">
        <v>205</v>
      </c>
      <c r="I28" s="1" t="s">
        <v>324</v>
      </c>
      <c r="J28" s="1" t="s">
        <v>207</v>
      </c>
      <c r="K28" s="1" t="s">
        <v>324</v>
      </c>
      <c r="L28" s="1" t="s">
        <v>324</v>
      </c>
      <c r="M28" s="1" t="s">
        <v>208</v>
      </c>
      <c r="N28" s="1" t="s">
        <v>208</v>
      </c>
      <c r="O28" s="1" t="s">
        <v>209</v>
      </c>
      <c r="P28" s="1" t="s">
        <v>210</v>
      </c>
      <c r="Q28" s="1" t="s">
        <v>325</v>
      </c>
      <c r="R28" s="1" t="s">
        <v>212</v>
      </c>
      <c r="S28" s="1" t="s">
        <v>213</v>
      </c>
      <c r="T28" s="1" t="s">
        <v>214</v>
      </c>
    </row>
    <row r="29" s="1" customFormat="1" spans="1:20">
      <c r="A29" s="3">
        <v>16531174790</v>
      </c>
      <c r="B29" s="1" t="s">
        <v>201</v>
      </c>
      <c r="C29" s="1" t="s">
        <v>326</v>
      </c>
      <c r="D29" s="1" t="s">
        <v>220</v>
      </c>
      <c r="E29" s="1" t="s">
        <v>101</v>
      </c>
      <c r="F29" s="1" t="s">
        <v>201</v>
      </c>
      <c r="G29" s="1" t="s">
        <v>204</v>
      </c>
      <c r="H29" s="1" t="s">
        <v>205</v>
      </c>
      <c r="I29" s="1" t="s">
        <v>221</v>
      </c>
      <c r="J29" s="1" t="s">
        <v>207</v>
      </c>
      <c r="K29" s="1" t="s">
        <v>221</v>
      </c>
      <c r="L29" s="1" t="s">
        <v>221</v>
      </c>
      <c r="M29" s="1" t="s">
        <v>208</v>
      </c>
      <c r="N29" s="1" t="s">
        <v>208</v>
      </c>
      <c r="O29" s="1" t="s">
        <v>209</v>
      </c>
      <c r="P29" s="1" t="s">
        <v>210</v>
      </c>
      <c r="Q29" s="1" t="s">
        <v>327</v>
      </c>
      <c r="R29" s="1" t="s">
        <v>212</v>
      </c>
      <c r="S29" s="1" t="s">
        <v>213</v>
      </c>
      <c r="T29" s="1" t="s">
        <v>214</v>
      </c>
    </row>
    <row r="30" s="1" customFormat="1" spans="1:20">
      <c r="A30" s="3">
        <v>16531174156</v>
      </c>
      <c r="B30" s="1" t="s">
        <v>201</v>
      </c>
      <c r="C30" s="1" t="s">
        <v>328</v>
      </c>
      <c r="D30" s="1" t="s">
        <v>329</v>
      </c>
      <c r="E30" s="1" t="s">
        <v>98</v>
      </c>
      <c r="F30" s="1" t="s">
        <v>201</v>
      </c>
      <c r="G30" s="1" t="s">
        <v>204</v>
      </c>
      <c r="H30" s="1" t="s">
        <v>205</v>
      </c>
      <c r="I30" s="1" t="s">
        <v>330</v>
      </c>
      <c r="J30" s="1" t="s">
        <v>207</v>
      </c>
      <c r="K30" s="1" t="s">
        <v>330</v>
      </c>
      <c r="L30" s="1" t="s">
        <v>330</v>
      </c>
      <c r="M30" s="1" t="s">
        <v>208</v>
      </c>
      <c r="N30" s="1" t="s">
        <v>208</v>
      </c>
      <c r="O30" s="1" t="s">
        <v>209</v>
      </c>
      <c r="P30" s="1" t="s">
        <v>210</v>
      </c>
      <c r="Q30" s="1" t="s">
        <v>331</v>
      </c>
      <c r="R30" s="1" t="s">
        <v>212</v>
      </c>
      <c r="S30" s="1" t="s">
        <v>213</v>
      </c>
      <c r="T30" s="1" t="s">
        <v>214</v>
      </c>
    </row>
    <row r="31" s="1" customFormat="1" spans="1:20">
      <c r="A31" s="3">
        <v>16531162880</v>
      </c>
      <c r="B31" s="1" t="s">
        <v>201</v>
      </c>
      <c r="C31" s="1" t="s">
        <v>332</v>
      </c>
      <c r="D31" s="1" t="s">
        <v>333</v>
      </c>
      <c r="E31" s="1" t="s">
        <v>95</v>
      </c>
      <c r="F31" s="1" t="s">
        <v>201</v>
      </c>
      <c r="G31" s="1" t="s">
        <v>204</v>
      </c>
      <c r="H31" s="1" t="s">
        <v>205</v>
      </c>
      <c r="I31" s="1" t="s">
        <v>334</v>
      </c>
      <c r="J31" s="1" t="s">
        <v>207</v>
      </c>
      <c r="K31" s="1" t="s">
        <v>334</v>
      </c>
      <c r="L31" s="1" t="s">
        <v>334</v>
      </c>
      <c r="M31" s="1" t="s">
        <v>208</v>
      </c>
      <c r="N31" s="1" t="s">
        <v>208</v>
      </c>
      <c r="O31" s="1" t="s">
        <v>209</v>
      </c>
      <c r="P31" s="1" t="s">
        <v>210</v>
      </c>
      <c r="Q31" s="1" t="s">
        <v>335</v>
      </c>
      <c r="R31" s="1" t="s">
        <v>212</v>
      </c>
      <c r="S31" s="1" t="s">
        <v>213</v>
      </c>
      <c r="T31" s="1" t="s">
        <v>214</v>
      </c>
    </row>
    <row r="32" s="1" customFormat="1" spans="1:20">
      <c r="A32" s="3">
        <v>16531139457</v>
      </c>
      <c r="B32" s="1" t="s">
        <v>201</v>
      </c>
      <c r="C32" s="1" t="s">
        <v>336</v>
      </c>
      <c r="D32" s="1" t="s">
        <v>337</v>
      </c>
      <c r="E32" s="1" t="s">
        <v>338</v>
      </c>
      <c r="F32" s="1" t="s">
        <v>201</v>
      </c>
      <c r="G32" s="1" t="s">
        <v>204</v>
      </c>
      <c r="H32" s="1" t="s">
        <v>205</v>
      </c>
      <c r="I32" s="1" t="s">
        <v>339</v>
      </c>
      <c r="J32" s="1" t="s">
        <v>207</v>
      </c>
      <c r="K32" s="1" t="s">
        <v>339</v>
      </c>
      <c r="L32" s="1" t="s">
        <v>339</v>
      </c>
      <c r="M32" s="1" t="s">
        <v>208</v>
      </c>
      <c r="N32" s="1" t="s">
        <v>208</v>
      </c>
      <c r="O32" s="1" t="s">
        <v>209</v>
      </c>
      <c r="P32" s="1" t="s">
        <v>210</v>
      </c>
      <c r="Q32" s="1" t="s">
        <v>340</v>
      </c>
      <c r="R32" s="1" t="s">
        <v>212</v>
      </c>
      <c r="S32" s="1" t="s">
        <v>213</v>
      </c>
      <c r="T32" s="1" t="s">
        <v>214</v>
      </c>
    </row>
    <row r="33" s="1" customFormat="1" spans="1:20">
      <c r="A33" s="3">
        <v>16530925642</v>
      </c>
      <c r="B33" s="1" t="s">
        <v>341</v>
      </c>
      <c r="C33" s="1" t="s">
        <v>342</v>
      </c>
      <c r="D33" s="1" t="s">
        <v>343</v>
      </c>
      <c r="E33" s="1" t="s">
        <v>344</v>
      </c>
      <c r="F33" s="1" t="s">
        <v>201</v>
      </c>
      <c r="G33" s="1" t="s">
        <v>204</v>
      </c>
      <c r="H33" s="1" t="s">
        <v>205</v>
      </c>
      <c r="I33" s="1" t="s">
        <v>345</v>
      </c>
      <c r="J33" s="1" t="s">
        <v>207</v>
      </c>
      <c r="K33" s="1" t="s">
        <v>345</v>
      </c>
      <c r="L33" s="1" t="s">
        <v>345</v>
      </c>
      <c r="M33" s="1" t="s">
        <v>208</v>
      </c>
      <c r="N33" s="1" t="s">
        <v>208</v>
      </c>
      <c r="O33" s="1" t="s">
        <v>209</v>
      </c>
      <c r="P33" s="1" t="s">
        <v>210</v>
      </c>
      <c r="Q33" s="1" t="s">
        <v>346</v>
      </c>
      <c r="R33" s="1" t="s">
        <v>212</v>
      </c>
      <c r="S33" s="1" t="s">
        <v>213</v>
      </c>
      <c r="T33" s="1" t="s">
        <v>214</v>
      </c>
    </row>
    <row r="34" s="1" customFormat="1" spans="1:20">
      <c r="A34" s="3">
        <v>16530898229</v>
      </c>
      <c r="B34" s="1" t="s">
        <v>341</v>
      </c>
      <c r="C34" s="1" t="s">
        <v>347</v>
      </c>
      <c r="D34" s="1" t="s">
        <v>348</v>
      </c>
      <c r="E34" s="1" t="s">
        <v>349</v>
      </c>
      <c r="F34" s="1" t="s">
        <v>201</v>
      </c>
      <c r="G34" s="1" t="s">
        <v>204</v>
      </c>
      <c r="H34" s="1" t="s">
        <v>205</v>
      </c>
      <c r="I34" s="1" t="s">
        <v>278</v>
      </c>
      <c r="J34" s="1" t="s">
        <v>207</v>
      </c>
      <c r="K34" s="1" t="s">
        <v>278</v>
      </c>
      <c r="L34" s="1" t="s">
        <v>278</v>
      </c>
      <c r="M34" s="1" t="s">
        <v>208</v>
      </c>
      <c r="N34" s="1" t="s">
        <v>208</v>
      </c>
      <c r="O34" s="1" t="s">
        <v>209</v>
      </c>
      <c r="P34" s="1" t="s">
        <v>210</v>
      </c>
      <c r="Q34" s="1" t="s">
        <v>350</v>
      </c>
      <c r="R34" s="1" t="s">
        <v>212</v>
      </c>
      <c r="S34" s="1" t="s">
        <v>213</v>
      </c>
      <c r="T34" s="1" t="s">
        <v>214</v>
      </c>
    </row>
    <row r="35" s="1" customFormat="1" spans="1:20">
      <c r="A35" s="3">
        <v>16522547759</v>
      </c>
      <c r="B35" s="1" t="s">
        <v>341</v>
      </c>
      <c r="C35" s="1" t="s">
        <v>351</v>
      </c>
      <c r="D35" s="1" t="s">
        <v>348</v>
      </c>
      <c r="E35" s="1" t="s">
        <v>352</v>
      </c>
      <c r="F35" s="1" t="s">
        <v>341</v>
      </c>
      <c r="G35" s="1" t="s">
        <v>204</v>
      </c>
      <c r="H35" s="1" t="s">
        <v>205</v>
      </c>
      <c r="I35" s="1" t="s">
        <v>353</v>
      </c>
      <c r="J35" s="1" t="s">
        <v>207</v>
      </c>
      <c r="K35" s="1" t="s">
        <v>353</v>
      </c>
      <c r="L35" s="1" t="s">
        <v>353</v>
      </c>
      <c r="M35" s="1" t="s">
        <v>208</v>
      </c>
      <c r="N35" s="1" t="s">
        <v>208</v>
      </c>
      <c r="O35" s="1" t="s">
        <v>209</v>
      </c>
      <c r="P35" s="1" t="s">
        <v>210</v>
      </c>
      <c r="Q35" s="1" t="s">
        <v>354</v>
      </c>
      <c r="R35" s="1" t="s">
        <v>212</v>
      </c>
      <c r="S35" s="1" t="s">
        <v>213</v>
      </c>
      <c r="T35" s="1" t="s">
        <v>214</v>
      </c>
    </row>
    <row r="36" s="1" customFormat="1" spans="1:20">
      <c r="A36" s="3">
        <v>16522310091</v>
      </c>
      <c r="B36" s="1" t="s">
        <v>341</v>
      </c>
      <c r="C36" s="1" t="s">
        <v>355</v>
      </c>
      <c r="D36" s="1" t="s">
        <v>224</v>
      </c>
      <c r="E36" s="1" t="s">
        <v>356</v>
      </c>
      <c r="F36" s="1" t="s">
        <v>341</v>
      </c>
      <c r="G36" s="1" t="s">
        <v>204</v>
      </c>
      <c r="H36" s="1" t="s">
        <v>205</v>
      </c>
      <c r="I36" s="1" t="s">
        <v>357</v>
      </c>
      <c r="J36" s="1" t="s">
        <v>207</v>
      </c>
      <c r="K36" s="1" t="s">
        <v>357</v>
      </c>
      <c r="L36" s="1" t="s">
        <v>357</v>
      </c>
      <c r="M36" s="1" t="s">
        <v>208</v>
      </c>
      <c r="N36" s="1" t="s">
        <v>208</v>
      </c>
      <c r="O36" s="1" t="s">
        <v>209</v>
      </c>
      <c r="P36" s="1" t="s">
        <v>210</v>
      </c>
      <c r="Q36" s="1" t="s">
        <v>358</v>
      </c>
      <c r="R36" s="1" t="s">
        <v>212</v>
      </c>
      <c r="S36" s="1" t="s">
        <v>213</v>
      </c>
      <c r="T36" s="1" t="s">
        <v>214</v>
      </c>
    </row>
    <row r="37" s="1" customFormat="1" spans="1:20">
      <c r="A37" s="3">
        <v>16521889931</v>
      </c>
      <c r="B37" s="1" t="s">
        <v>341</v>
      </c>
      <c r="C37" s="1" t="s">
        <v>359</v>
      </c>
      <c r="D37" s="1" t="s">
        <v>360</v>
      </c>
      <c r="E37" s="1" t="s">
        <v>71</v>
      </c>
      <c r="F37" s="1" t="s">
        <v>341</v>
      </c>
      <c r="G37" s="1" t="s">
        <v>204</v>
      </c>
      <c r="H37" s="1" t="s">
        <v>205</v>
      </c>
      <c r="I37" s="1" t="s">
        <v>361</v>
      </c>
      <c r="J37" s="1" t="s">
        <v>207</v>
      </c>
      <c r="K37" s="1" t="s">
        <v>361</v>
      </c>
      <c r="L37" s="1" t="s">
        <v>361</v>
      </c>
      <c r="M37" s="1" t="s">
        <v>208</v>
      </c>
      <c r="N37" s="1" t="s">
        <v>208</v>
      </c>
      <c r="O37" s="1" t="s">
        <v>209</v>
      </c>
      <c r="P37" s="1" t="s">
        <v>210</v>
      </c>
      <c r="Q37" s="1" t="s">
        <v>362</v>
      </c>
      <c r="R37" s="1" t="s">
        <v>212</v>
      </c>
      <c r="S37" s="1" t="s">
        <v>213</v>
      </c>
      <c r="T37" s="1" t="s">
        <v>214</v>
      </c>
    </row>
    <row r="38" s="1" customFormat="1" spans="1:20">
      <c r="A38" s="3">
        <v>16521885006</v>
      </c>
      <c r="B38" s="1" t="s">
        <v>341</v>
      </c>
      <c r="C38" s="1" t="s">
        <v>363</v>
      </c>
      <c r="D38" s="1" t="s">
        <v>364</v>
      </c>
      <c r="E38" s="1" t="s">
        <v>365</v>
      </c>
      <c r="F38" s="1" t="s">
        <v>341</v>
      </c>
      <c r="G38" s="1" t="s">
        <v>204</v>
      </c>
      <c r="H38" s="1" t="s">
        <v>205</v>
      </c>
      <c r="I38" s="1" t="s">
        <v>226</v>
      </c>
      <c r="J38" s="1" t="s">
        <v>207</v>
      </c>
      <c r="K38" s="1" t="s">
        <v>226</v>
      </c>
      <c r="L38" s="1" t="s">
        <v>226</v>
      </c>
      <c r="M38" s="1" t="s">
        <v>208</v>
      </c>
      <c r="N38" s="1" t="s">
        <v>208</v>
      </c>
      <c r="O38" s="1" t="s">
        <v>209</v>
      </c>
      <c r="P38" s="1" t="s">
        <v>210</v>
      </c>
      <c r="Q38" s="1" t="s">
        <v>366</v>
      </c>
      <c r="R38" s="1" t="s">
        <v>212</v>
      </c>
      <c r="S38" s="1" t="s">
        <v>213</v>
      </c>
      <c r="T38" s="1" t="s">
        <v>214</v>
      </c>
    </row>
    <row r="39" s="1" customFormat="1" spans="1:20">
      <c r="A39" s="3">
        <v>16521863544</v>
      </c>
      <c r="B39" s="1" t="s">
        <v>341</v>
      </c>
      <c r="C39" s="1" t="s">
        <v>367</v>
      </c>
      <c r="D39" s="1" t="s">
        <v>368</v>
      </c>
      <c r="E39" s="1" t="s">
        <v>65</v>
      </c>
      <c r="F39" s="1" t="s">
        <v>341</v>
      </c>
      <c r="G39" s="1" t="s">
        <v>204</v>
      </c>
      <c r="H39" s="1" t="s">
        <v>205</v>
      </c>
      <c r="I39" s="1" t="s">
        <v>369</v>
      </c>
      <c r="J39" s="1" t="s">
        <v>207</v>
      </c>
      <c r="K39" s="1" t="s">
        <v>369</v>
      </c>
      <c r="L39" s="1" t="s">
        <v>369</v>
      </c>
      <c r="M39" s="1" t="s">
        <v>208</v>
      </c>
      <c r="N39" s="1" t="s">
        <v>208</v>
      </c>
      <c r="O39" s="1" t="s">
        <v>209</v>
      </c>
      <c r="P39" s="1" t="s">
        <v>210</v>
      </c>
      <c r="Q39" s="1" t="s">
        <v>370</v>
      </c>
      <c r="R39" s="1" t="s">
        <v>212</v>
      </c>
      <c r="S39" s="1" t="s">
        <v>213</v>
      </c>
      <c r="T39" s="1" t="s">
        <v>214</v>
      </c>
    </row>
    <row r="40" s="1" customFormat="1" spans="1:20">
      <c r="A40" s="3">
        <v>16520273786</v>
      </c>
      <c r="B40" s="1" t="s">
        <v>371</v>
      </c>
      <c r="C40" s="1" t="s">
        <v>372</v>
      </c>
      <c r="D40" s="1" t="s">
        <v>373</v>
      </c>
      <c r="E40" s="1" t="s">
        <v>62</v>
      </c>
      <c r="F40" s="1" t="s">
        <v>201</v>
      </c>
      <c r="G40" s="1" t="s">
        <v>204</v>
      </c>
      <c r="H40" s="1" t="s">
        <v>205</v>
      </c>
      <c r="I40" s="1" t="s">
        <v>374</v>
      </c>
      <c r="J40" s="1" t="s">
        <v>207</v>
      </c>
      <c r="K40" s="1" t="s">
        <v>374</v>
      </c>
      <c r="L40" s="1" t="s">
        <v>374</v>
      </c>
      <c r="M40" s="1" t="s">
        <v>208</v>
      </c>
      <c r="N40" s="1" t="s">
        <v>208</v>
      </c>
      <c r="O40" s="1" t="s">
        <v>209</v>
      </c>
      <c r="P40" s="1" t="s">
        <v>210</v>
      </c>
      <c r="Q40" s="1" t="s">
        <v>375</v>
      </c>
      <c r="R40" s="1" t="s">
        <v>212</v>
      </c>
      <c r="S40" s="1" t="s">
        <v>213</v>
      </c>
      <c r="T40" s="1" t="s">
        <v>214</v>
      </c>
    </row>
    <row r="41" s="1" customFormat="1" spans="1:20">
      <c r="A41" s="3">
        <v>16519049543</v>
      </c>
      <c r="B41" s="1" t="s">
        <v>371</v>
      </c>
      <c r="C41" s="1" t="s">
        <v>376</v>
      </c>
      <c r="D41" s="1" t="s">
        <v>377</v>
      </c>
      <c r="E41" s="1" t="s">
        <v>378</v>
      </c>
      <c r="F41" s="1" t="s">
        <v>341</v>
      </c>
      <c r="G41" s="1" t="s">
        <v>204</v>
      </c>
      <c r="H41" s="1" t="s">
        <v>205</v>
      </c>
      <c r="I41" s="1" t="s">
        <v>379</v>
      </c>
      <c r="J41" s="1" t="s">
        <v>207</v>
      </c>
      <c r="K41" s="1" t="s">
        <v>379</v>
      </c>
      <c r="L41" s="1" t="s">
        <v>379</v>
      </c>
      <c r="M41" s="1" t="s">
        <v>208</v>
      </c>
      <c r="N41" s="1" t="s">
        <v>208</v>
      </c>
      <c r="O41" s="1" t="s">
        <v>209</v>
      </c>
      <c r="P41" s="1" t="s">
        <v>210</v>
      </c>
      <c r="Q41" s="1" t="s">
        <v>380</v>
      </c>
      <c r="R41" s="1" t="s">
        <v>212</v>
      </c>
      <c r="S41" s="1" t="s">
        <v>213</v>
      </c>
      <c r="T41" s="1" t="s">
        <v>214</v>
      </c>
    </row>
    <row r="42" s="1" customFormat="1" spans="1:20">
      <c r="A42" s="3">
        <v>16513900445</v>
      </c>
      <c r="B42" s="1" t="s">
        <v>371</v>
      </c>
      <c r="C42" s="1" t="s">
        <v>381</v>
      </c>
      <c r="D42" s="1" t="s">
        <v>382</v>
      </c>
      <c r="E42" s="1" t="s">
        <v>52</v>
      </c>
      <c r="F42" s="1" t="s">
        <v>371</v>
      </c>
      <c r="G42" s="1" t="s">
        <v>204</v>
      </c>
      <c r="H42" s="1" t="s">
        <v>205</v>
      </c>
      <c r="I42" s="1" t="s">
        <v>383</v>
      </c>
      <c r="J42" s="1" t="s">
        <v>207</v>
      </c>
      <c r="K42" s="1" t="s">
        <v>383</v>
      </c>
      <c r="L42" s="1" t="s">
        <v>383</v>
      </c>
      <c r="M42" s="1" t="s">
        <v>208</v>
      </c>
      <c r="N42" s="1" t="s">
        <v>208</v>
      </c>
      <c r="O42" s="1" t="s">
        <v>209</v>
      </c>
      <c r="P42" s="1" t="s">
        <v>210</v>
      </c>
      <c r="Q42" s="1" t="s">
        <v>384</v>
      </c>
      <c r="R42" s="1" t="s">
        <v>212</v>
      </c>
      <c r="S42" s="1" t="s">
        <v>213</v>
      </c>
      <c r="T42" s="1" t="s">
        <v>214</v>
      </c>
    </row>
    <row r="43" s="1" customFormat="1" spans="1:20">
      <c r="A43" s="3">
        <v>16487381397</v>
      </c>
      <c r="B43" s="1" t="s">
        <v>385</v>
      </c>
      <c r="C43" s="1" t="s">
        <v>386</v>
      </c>
      <c r="D43" s="1" t="s">
        <v>387</v>
      </c>
      <c r="E43" s="1" t="s">
        <v>388</v>
      </c>
      <c r="F43" s="1" t="s">
        <v>201</v>
      </c>
      <c r="G43" s="1" t="s">
        <v>204</v>
      </c>
      <c r="H43" s="1" t="s">
        <v>205</v>
      </c>
      <c r="I43" s="1" t="s">
        <v>389</v>
      </c>
      <c r="J43" s="1" t="s">
        <v>207</v>
      </c>
      <c r="K43" s="1" t="s">
        <v>389</v>
      </c>
      <c r="L43" s="1" t="s">
        <v>389</v>
      </c>
      <c r="M43" s="1" t="s">
        <v>208</v>
      </c>
      <c r="N43" s="1" t="s">
        <v>208</v>
      </c>
      <c r="O43" s="1" t="s">
        <v>209</v>
      </c>
      <c r="P43" s="1" t="s">
        <v>210</v>
      </c>
      <c r="Q43" s="1" t="s">
        <v>390</v>
      </c>
      <c r="R43" s="1" t="s">
        <v>212</v>
      </c>
      <c r="S43" s="1" t="s">
        <v>213</v>
      </c>
      <c r="T43" s="1" t="s">
        <v>214</v>
      </c>
    </row>
    <row r="44" s="1" customFormat="1" spans="1:20">
      <c r="A44" s="3">
        <v>16486567630</v>
      </c>
      <c r="B44" s="1" t="s">
        <v>385</v>
      </c>
      <c r="C44" s="1" t="s">
        <v>391</v>
      </c>
      <c r="D44" s="1" t="s">
        <v>377</v>
      </c>
      <c r="E44" s="1" t="s">
        <v>392</v>
      </c>
      <c r="F44" s="1" t="s">
        <v>201</v>
      </c>
      <c r="G44" s="1" t="s">
        <v>204</v>
      </c>
      <c r="H44" s="1" t="s">
        <v>205</v>
      </c>
      <c r="I44" s="1" t="s">
        <v>393</v>
      </c>
      <c r="J44" s="1" t="s">
        <v>207</v>
      </c>
      <c r="K44" s="1" t="s">
        <v>393</v>
      </c>
      <c r="L44" s="1" t="s">
        <v>393</v>
      </c>
      <c r="M44" s="1" t="s">
        <v>208</v>
      </c>
      <c r="N44" s="1" t="s">
        <v>208</v>
      </c>
      <c r="O44" s="1" t="s">
        <v>209</v>
      </c>
      <c r="P44" s="1" t="s">
        <v>210</v>
      </c>
      <c r="Q44" s="1" t="s">
        <v>394</v>
      </c>
      <c r="R44" s="1" t="s">
        <v>212</v>
      </c>
      <c r="S44" s="1" t="s">
        <v>213</v>
      </c>
      <c r="T44" s="1" t="s">
        <v>214</v>
      </c>
    </row>
    <row r="45" s="1" customFormat="1" spans="1:20">
      <c r="A45" s="3">
        <v>16486328067</v>
      </c>
      <c r="B45" s="1" t="s">
        <v>395</v>
      </c>
      <c r="C45" s="1" t="s">
        <v>396</v>
      </c>
      <c r="D45" s="1" t="s">
        <v>387</v>
      </c>
      <c r="E45" s="1" t="s">
        <v>397</v>
      </c>
      <c r="F45" s="1" t="s">
        <v>201</v>
      </c>
      <c r="G45" s="1" t="s">
        <v>204</v>
      </c>
      <c r="H45" s="1" t="s">
        <v>205</v>
      </c>
      <c r="I45" s="1" t="s">
        <v>389</v>
      </c>
      <c r="J45" s="1" t="s">
        <v>207</v>
      </c>
      <c r="K45" s="1" t="s">
        <v>389</v>
      </c>
      <c r="L45" s="1" t="s">
        <v>389</v>
      </c>
      <c r="M45" s="1" t="s">
        <v>208</v>
      </c>
      <c r="N45" s="1" t="s">
        <v>208</v>
      </c>
      <c r="O45" s="1" t="s">
        <v>209</v>
      </c>
      <c r="P45" s="1" t="s">
        <v>210</v>
      </c>
      <c r="Q45" s="1" t="s">
        <v>398</v>
      </c>
      <c r="R45" s="1" t="s">
        <v>212</v>
      </c>
      <c r="S45" s="1" t="s">
        <v>213</v>
      </c>
      <c r="T45" s="1" t="s">
        <v>214</v>
      </c>
    </row>
    <row r="46" s="1" customFormat="1" spans="1:20">
      <c r="A46" s="3">
        <v>16463108274</v>
      </c>
      <c r="B46" s="1" t="s">
        <v>399</v>
      </c>
      <c r="C46" s="1" t="s">
        <v>400</v>
      </c>
      <c r="D46" s="1" t="s">
        <v>401</v>
      </c>
      <c r="E46" s="1" t="s">
        <v>402</v>
      </c>
      <c r="F46" s="1" t="s">
        <v>201</v>
      </c>
      <c r="G46" s="1" t="s">
        <v>204</v>
      </c>
      <c r="H46" s="1" t="s">
        <v>205</v>
      </c>
      <c r="I46" s="1" t="s">
        <v>403</v>
      </c>
      <c r="J46" s="1" t="s">
        <v>207</v>
      </c>
      <c r="K46" s="1" t="s">
        <v>403</v>
      </c>
      <c r="L46" s="1" t="s">
        <v>403</v>
      </c>
      <c r="M46" s="1" t="s">
        <v>208</v>
      </c>
      <c r="N46" s="1" t="s">
        <v>208</v>
      </c>
      <c r="O46" s="1" t="s">
        <v>209</v>
      </c>
      <c r="P46" s="1" t="s">
        <v>210</v>
      </c>
      <c r="Q46" s="1" t="s">
        <v>404</v>
      </c>
      <c r="R46" s="1" t="s">
        <v>212</v>
      </c>
      <c r="S46" s="1" t="s">
        <v>213</v>
      </c>
      <c r="T46" s="1" t="s">
        <v>214</v>
      </c>
    </row>
    <row r="47" s="1" customFormat="1" spans="1:20">
      <c r="A47" s="3">
        <v>16318612752</v>
      </c>
      <c r="B47" s="1" t="s">
        <v>405</v>
      </c>
      <c r="C47" s="1" t="s">
        <v>406</v>
      </c>
      <c r="D47" s="1" t="s">
        <v>407</v>
      </c>
      <c r="E47" s="1" t="s">
        <v>408</v>
      </c>
      <c r="F47" s="1" t="s">
        <v>201</v>
      </c>
      <c r="G47" s="1" t="s">
        <v>204</v>
      </c>
      <c r="H47" s="1" t="s">
        <v>205</v>
      </c>
      <c r="I47" s="1" t="s">
        <v>409</v>
      </c>
      <c r="J47" s="1" t="s">
        <v>207</v>
      </c>
      <c r="K47" s="1" t="s">
        <v>409</v>
      </c>
      <c r="L47" s="1" t="s">
        <v>409</v>
      </c>
      <c r="M47" s="1" t="s">
        <v>208</v>
      </c>
      <c r="N47" s="1" t="s">
        <v>208</v>
      </c>
      <c r="O47" s="1" t="s">
        <v>209</v>
      </c>
      <c r="P47" s="1" t="s">
        <v>210</v>
      </c>
      <c r="Q47" s="1" t="s">
        <v>410</v>
      </c>
      <c r="R47" s="1" t="s">
        <v>212</v>
      </c>
      <c r="S47" s="1" t="s">
        <v>213</v>
      </c>
      <c r="T47" s="1" t="s">
        <v>214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2021-10-29T01:17:59Z</dcterms:created>
  <dcterms:modified xsi:type="dcterms:W3CDTF">2021-10-29T01:26:15Z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9C8F1459E9A54DDFB61895018CE8169D</vt:lpwstr>
  </property>
  <property fmtid="{D5CDD505-2E9C-101B-9397-08002B2CF9AE}" pid="3" name="KSOProductBuildVer">
    <vt:lpwstr>2052-11.1.0.10938</vt:lpwstr>
  </property>
</Properties>
</file>