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<sst xmlns="http://schemas.openxmlformats.org/spreadsheetml/2006/main" count="1542" uniqueCount="411">
  <si>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</si>
  <si>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</si>
  <si>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</si>
  <si>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</si>
  <si>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</si>
  <si>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</si>
  <si>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</si>
  <si>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</si>
  <si>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</si>
  <si>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</si>
  <si>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</si>
  <si>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</si>
  <si>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</si>
  <si>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</si>
  <si>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</si>
  <si>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</si>
  <si>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</si>
  <si>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</si>
  <si>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</si>
  <si>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</si>
  <si>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</si>
  <si>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</si>
  <si>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</si>
  <si>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</si>
  <si>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</si>
  <si>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</si>
  <si>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</si>
  <si>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[武汉]城市便捷酒店(武汉广埠屯地铁站店)(68346278)</t>
  </si>
  <si>
    <t>特惠大床房(无窗)&lt;2人入住&gt;</t>
  </si>
  <si>
    <t>CNY</t>
  </si>
  <si>
    <t>梁英</t>
  </si>
  <si>
    <t>CA13744211030CNY</t>
  </si>
  <si>
    <t>未提现</t>
  </si>
  <si>
    <t>携程开票</t>
  </si>
  <si>
    <t>R_0027059_2721764</t>
  </si>
  <si>
    <t>[null](80248111)</t>
  </si>
  <si>
    <t>[青岛]锦江之星(青岛杭州路店)(77143621)</t>
  </si>
  <si>
    <t>高级大小双床房&lt;2人入住&gt;&lt;早餐&gt;</t>
  </si>
  <si>
    <t>赵起超</t>
  </si>
  <si>
    <t>[null](80244134)</t>
  </si>
  <si>
    <t>[台中]天阁酒店(台中馆)(Tango Hotel Taichung)(80942068)</t>
  </si>
  <si>
    <t>天豪大床房&lt;2人入住&gt;</t>
  </si>
  <si>
    <t>WANG/CHIAYU</t>
  </si>
  <si>
    <t>[高雄]福容大饭店(高雄馆)(Fullon Hotel Kaohsiung)(80941529)</t>
  </si>
  <si>
    <t>市景精致双床房&lt;2人入住&gt;</t>
  </si>
  <si>
    <t>SU/MENG HAO,SU/MENG HAO</t>
  </si>
  <si>
    <t>acknowledge</t>
  </si>
  <si>
    <t>[台北]老爷会馆(台北林森馆)(Royal Inn Taipei Linsen)(80941426)</t>
  </si>
  <si>
    <t>豪华大床房&lt;2人入住&gt;&lt;早餐&gt;</t>
  </si>
  <si>
    <t>LIN/CHISHEN</t>
  </si>
  <si>
    <t>[香港]香港丽豪酒店(Regal Riverside Hotel)(76256393)</t>
  </si>
  <si>
    <t>标准客房&lt;2人入住&gt;</t>
  </si>
  <si>
    <t>LAM/WAI KI,ngai/hiu sing</t>
  </si>
  <si>
    <t>[嘉义市]嘉义HOTEL HI新民店(Hotel Hi – Xinmin)(80942313)</t>
  </si>
  <si>
    <t>标准房&lt;2人入住&gt;&lt;早餐&gt;</t>
  </si>
  <si>
    <t>HUANG/YUTING,XU/YUKAI</t>
  </si>
  <si>
    <t>[null](80896502)</t>
  </si>
  <si>
    <t>[香港]香港逸东酒店(Eaton HK)(76478799)</t>
  </si>
  <si>
    <t>逸·雅大床房&lt;2人入住&gt;</t>
  </si>
  <si>
    <t>CAI/XIANMIN</t>
  </si>
  <si>
    <t>[句容]维也纳酒店(江苏句容茅山风景区朝阳路店)(68347791)</t>
  </si>
  <si>
    <t>商务大床房&lt;2人入住&gt;</t>
  </si>
  <si>
    <t>潘胜</t>
  </si>
  <si>
    <t>Ng/Sai Kwan,Wong/Chung Wing</t>
  </si>
  <si>
    <t>Kwok/Pun Yiu</t>
  </si>
  <si>
    <t>[重庆]重庆澜雀精品酒店(80129253)</t>
  </si>
  <si>
    <t>雅致大床房&lt;2人入住&gt;</t>
  </si>
  <si>
    <t>赵婧</t>
  </si>
  <si>
    <t>[香港]香港富荟旺角酒店(iclub Mong Kok Hotel)(76478775)</t>
  </si>
  <si>
    <t>尊荟客房&lt;2人入住&gt;&lt;早餐&gt;</t>
  </si>
  <si>
    <t>fung /ka kit</t>
  </si>
  <si>
    <t>[长沙]凯里亚德酒店(长沙高铁南站香樟路店)(80895277)</t>
  </si>
  <si>
    <t>优享双床房&lt;1人入住&gt;&lt;早餐&gt;</t>
  </si>
  <si>
    <t>黄求忠</t>
  </si>
  <si>
    <t>[德州]维也纳国际酒店(德州德城店)(68323138)</t>
  </si>
  <si>
    <t>商务大床房&lt;2人入住&gt;&lt;早餐&gt;</t>
  </si>
  <si>
    <t>于键</t>
  </si>
  <si>
    <t>[北京]维也纳酒店(北京宋庄店)(80896164)</t>
  </si>
  <si>
    <t>高级双床房&lt;2人入住&gt;&lt;早餐&gt;</t>
  </si>
  <si>
    <t>魏浩</t>
  </si>
  <si>
    <t>[青州]维也纳酒店(青州古城店)(68380488)</t>
  </si>
  <si>
    <t>高级大床房&lt;2人入住&gt;</t>
  </si>
  <si>
    <t>赵丹</t>
  </si>
  <si>
    <t>[惠州]维也纳酒店（广东惠州仲恺陈江大道店）(68373321)</t>
  </si>
  <si>
    <t>标准大床房&lt;2人入住&gt;&lt;早餐&gt;</t>
  </si>
  <si>
    <t>冯飞</t>
  </si>
  <si>
    <t>[杭州]维也纳智好酒店(杭州滨江店)(80895482)</t>
  </si>
  <si>
    <t>严香珍</t>
  </si>
  <si>
    <t>逸·雅大床房&lt;2人入住&gt;&lt;早餐&gt;</t>
  </si>
  <si>
    <t>Cheng/Yin mei</t>
  </si>
  <si>
    <t>[东莞]维也纳酒店(东莞中堂群英路店)(68324686)</t>
  </si>
  <si>
    <t>罗声浩</t>
  </si>
  <si>
    <t>[上海]维也纳酒店(上海浦东机场新国际博览中心店)(68346743)</t>
  </si>
  <si>
    <t>豪华双床房&lt;2人入住&gt;</t>
  </si>
  <si>
    <t>刘祖平</t>
  </si>
  <si>
    <t>[null](80246254)</t>
  </si>
  <si>
    <t>[哈尔滨]锦江之星品尚(哈尔滨中央大街步行街机场巴士站店)(80895816)</t>
  </si>
  <si>
    <t>商务房A&lt;2人入住&gt;&lt;早餐&gt;</t>
  </si>
  <si>
    <t>赵宇</t>
  </si>
  <si>
    <t>[台南]台南富驿時尚酒店(FX HOTEL TAINAN)(80941323)</t>
  </si>
  <si>
    <t>时尚大床房&lt;2人入住&gt;</t>
  </si>
  <si>
    <t>SHAN/GUOCHENG</t>
  </si>
  <si>
    <t>[射阳]维也纳酒店(射阳解放路店)(68344413)</t>
  </si>
  <si>
    <t>查群明</t>
  </si>
  <si>
    <t>[北京]北京昆泰嘉华酒店(76296635)</t>
  </si>
  <si>
    <t>豪华大床间&lt;2人入住&gt;</t>
  </si>
  <si>
    <t>彭书琴</t>
  </si>
  <si>
    <t>取消</t>
  </si>
  <si>
    <t>[广州]广州白云湖畔酒店(广东南湖旅游中心)(80246698)</t>
  </si>
  <si>
    <t>山景房&lt;2人入住&gt;&lt;早餐&gt;</t>
  </si>
  <si>
    <t>赵小平</t>
  </si>
  <si>
    <t>[广州]宜尚酒店(广州三元里大道白云公园地铁站旗舰店)(80251114)</t>
  </si>
  <si>
    <t>宜悦大床房&lt;2人入住&gt;</t>
  </si>
  <si>
    <t>吴生发</t>
  </si>
  <si>
    <t>R_0710016_1739808</t>
  </si>
  <si>
    <t>[南京]格林豪泰智选酒店(南京百家湖店)(80895170)</t>
  </si>
  <si>
    <t>高级双床房&lt;2人入住&gt;</t>
  </si>
  <si>
    <t>陈彬</t>
  </si>
  <si>
    <t>(GRT)72079824;</t>
  </si>
  <si>
    <t>[江阴]贝壳酒店（江阴长寿店）(80249765)</t>
  </si>
  <si>
    <t>大床房&lt;2人入住&gt;</t>
  </si>
  <si>
    <t>王贞贵</t>
  </si>
  <si>
    <t>(GRT)72081015;</t>
  </si>
  <si>
    <t>[香港]旭逸雅捷酒店 · 荃湾(Hotel Ease Access · Tsuen Wan)(76481425)</t>
  </si>
  <si>
    <t>标准双床房&lt;2人入住&gt;</t>
  </si>
  <si>
    <t>Liu/TSZ UE</t>
  </si>
  <si>
    <t>[上海]青皮树酒店(上海浦东机场华夏东路地铁站店)(80243072)</t>
  </si>
  <si>
    <t>胡进</t>
  </si>
  <si>
    <t>[济南]格林豪泰酒店(济南火车站省立医院经二路店)(80895017)</t>
  </si>
  <si>
    <t>优享大床房&lt;2人入住&gt;&lt;早餐&gt;</t>
  </si>
  <si>
    <t>初宇</t>
  </si>
  <si>
    <t>CHEN/MING CHANG TONY</t>
  </si>
  <si>
    <t>CHEN MING CHANG TONY</t>
  </si>
  <si>
    <t>[哈尔滨]麗枫酒店(哈尔滨哈西火车站店)(80248290)</t>
  </si>
  <si>
    <t>行政大床房&lt;2人入住&gt;</t>
  </si>
  <si>
    <t>李金龙</t>
  </si>
  <si>
    <t>[null](80245915)</t>
  </si>
  <si>
    <t>王潜</t>
  </si>
  <si>
    <t>[重庆]IU酒店(重庆新牌坊财富中心店)(80248115)</t>
  </si>
  <si>
    <t>小U·超级大床房&lt;2人入住&gt;</t>
  </si>
  <si>
    <t>杨晓军</t>
  </si>
  <si>
    <t>[香港]M1酒店(M1 Hotel)(77151759)</t>
  </si>
  <si>
    <t>Siu/Pui Lam</t>
  </si>
  <si>
    <t>曾艳霞</t>
  </si>
  <si>
    <t>R_0027059_2735917</t>
  </si>
  <si>
    <t>[广州]柏曼酒店(广州金融城车陂地铁站店)(80249440)</t>
  </si>
  <si>
    <t>曼享-大床房&lt;2人入住&gt;</t>
  </si>
  <si>
    <t>沈丽萍</t>
  </si>
  <si>
    <t>R_0020159_259979</t>
  </si>
  <si>
    <t>[舟山]格林豪泰(舟山新城店)(76296378)</t>
  </si>
  <si>
    <t>三人房&lt;2人入住&gt;</t>
  </si>
  <si>
    <t>汤强</t>
  </si>
  <si>
    <t>(GRT)72099028;</t>
  </si>
  <si>
    <t>[广州]广州长风凯莱酒店(80243444)</t>
  </si>
  <si>
    <t>精致套房&lt;2人入住&gt;&lt;早餐&gt;</t>
  </si>
  <si>
    <t>徐宇</t>
  </si>
  <si>
    <t>[长沙县]格林东方酒店(长沙县星沙螺丝塘地铁站店)(80248851)</t>
  </si>
  <si>
    <t>特色套房&lt;2人入住&gt;</t>
  </si>
  <si>
    <t>周建南</t>
  </si>
  <si>
    <t>(GRT)72102609;</t>
  </si>
  <si>
    <t>[上海]上海森景大酒店(76480208)</t>
  </si>
  <si>
    <t>特价大床房&lt;2人入住&gt;</t>
  </si>
  <si>
    <t>吴昊</t>
  </si>
  <si>
    <t>官兴</t>
  </si>
  <si>
    <t>刘沛</t>
  </si>
  <si>
    <t>，</t>
  </si>
  <si>
    <t>17794.32 CNY</t>
  </si>
  <si>
    <t>A211030160710481</t>
  </si>
  <si>
    <t>总计：17794.32元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</si>
  <si>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</si>
  <si>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</si>
  <si>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</si>
  <si>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</si>
  <si>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</si>
  <si>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</si>
  <si>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</si>
  <si>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</si>
  <si>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</si>
  <si>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</si>
  <si>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</si>
  <si>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</si>
  <si>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</si>
  <si>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</si>
  <si>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</si>
  <si>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</si>
  <si>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</si>
  <si>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2021-10-14</t>
  </si>
  <si>
    <t>2277564</t>
  </si>
  <si>
    <t>上海森景大酒店</t>
  </si>
  <si>
    <t>2021-10-15</t>
  </si>
  <si>
    <t>退房日月结</t>
  </si>
  <si>
    <t>260.00</t>
  </si>
  <si>
    <t>RMB</t>
  </si>
  <si>
    <t>0</t>
  </si>
  <si>
    <t>0.00</t>
  </si>
  <si>
    <t>携程汇登国内直连</t>
  </si>
  <si>
    <t>2021-10-14 23:24:43</t>
  </si>
  <si>
    <t>否</t>
  </si>
  <si>
    <t>广州汇登信息科技有限公司</t>
  </si>
  <si>
    <t>直连</t>
  </si>
  <si>
    <t>2277556</t>
  </si>
  <si>
    <t>240.00</t>
  </si>
  <si>
    <t>2021-10-14 23:06:46</t>
  </si>
  <si>
    <t>2277550</t>
  </si>
  <si>
    <t>2021-10-14 22:56:10</t>
  </si>
  <si>
    <t>2277534</t>
  </si>
  <si>
    <t>格林东方酒店(长沙县星沙螺丝塘地铁站店)</t>
  </si>
  <si>
    <t>304.00</t>
  </si>
  <si>
    <t>2021-10-14 22:23:43</t>
  </si>
  <si>
    <t>2277496</t>
  </si>
  <si>
    <t>广州长风凯莱酒店</t>
  </si>
  <si>
    <t>566.00</t>
  </si>
  <si>
    <t>2021-10-14 21:12:55</t>
  </si>
  <si>
    <t>2277470</t>
  </si>
  <si>
    <t>格林豪泰(舟山新城店)</t>
  </si>
  <si>
    <t>249.00</t>
  </si>
  <si>
    <t>2021-10-14 20:32:30</t>
  </si>
  <si>
    <t>2277436</t>
  </si>
  <si>
    <t>柏曼酒店(广州金融城车陂地铁站店)</t>
  </si>
  <si>
    <t>379.00</t>
  </si>
  <si>
    <t>2021-10-14 19:31:26</t>
  </si>
  <si>
    <t>2277415</t>
  </si>
  <si>
    <t>城市便捷酒店(武汉广埠屯地铁站店)</t>
  </si>
  <si>
    <t>194.00</t>
  </si>
  <si>
    <t>2021-10-14 19:05:41</t>
  </si>
  <si>
    <t>2277410</t>
  </si>
  <si>
    <t>M1酒店</t>
  </si>
  <si>
    <t>Siu Pui Lam</t>
  </si>
  <si>
    <t>259.00</t>
  </si>
  <si>
    <t>2021-10-14 18:50:56</t>
  </si>
  <si>
    <t>2277388</t>
  </si>
  <si>
    <t>IU酒店(重庆新牌坊财富中心店)</t>
  </si>
  <si>
    <t>244.00</t>
  </si>
  <si>
    <t>2021-10-14 18:18:07</t>
  </si>
  <si>
    <t>2277387</t>
  </si>
  <si>
    <t>北京昆泰嘉华酒店</t>
  </si>
  <si>
    <t>789.00</t>
  </si>
  <si>
    <t>2021-10-14 18:15:36</t>
  </si>
  <si>
    <t>2277360</t>
  </si>
  <si>
    <t>尚客优快捷酒店(天津宝坻区钰华街店)</t>
  </si>
  <si>
    <t>左柏龙</t>
  </si>
  <si>
    <t>129.00</t>
  </si>
  <si>
    <t>2021-10-14 17:20:40</t>
  </si>
  <si>
    <t>2277354</t>
  </si>
  <si>
    <t>麗枫酒店(哈尔滨哈西火车站店)</t>
  </si>
  <si>
    <t>222.00</t>
  </si>
  <si>
    <t>2021-10-14 16:57:55</t>
  </si>
  <si>
    <t>2277338</t>
  </si>
  <si>
    <t>香港富荟旺角酒店</t>
  </si>
  <si>
    <t>355.00</t>
  </si>
  <si>
    <t>2021-10-14 16:10:24</t>
  </si>
  <si>
    <t>2277337</t>
  </si>
  <si>
    <t>格林豪泰快捷酒店（济南槐荫火车站省立医院经二路店）</t>
  </si>
  <si>
    <t>120.00</t>
  </si>
  <si>
    <t>2021-10-14 16:10:10</t>
  </si>
  <si>
    <t>2277303</t>
  </si>
  <si>
    <t>青皮树酒店(上海浦东机场华夏东路地铁站店)</t>
  </si>
  <si>
    <t>140.00</t>
  </si>
  <si>
    <t>2021-10-14 14:38:34</t>
  </si>
  <si>
    <t>2277251</t>
  </si>
  <si>
    <t>旭逸雅捷酒店 · 荃湾</t>
  </si>
  <si>
    <t>Liu TSZ UE</t>
  </si>
  <si>
    <t>264.00</t>
  </si>
  <si>
    <t>2021-10-14 12:21:48</t>
  </si>
  <si>
    <t>2277250</t>
  </si>
  <si>
    <t>贝壳酒店（江阴长寿店）</t>
  </si>
  <si>
    <t>149.00</t>
  </si>
  <si>
    <t>2021-10-14 12:19:32</t>
  </si>
  <si>
    <t>2277233</t>
  </si>
  <si>
    <t>格林豪泰智选酒店(南京百家湖店)</t>
  </si>
  <si>
    <t>223.00</t>
  </si>
  <si>
    <t>2021-10-14 11:46:54</t>
  </si>
  <si>
    <t>2277213</t>
  </si>
  <si>
    <t>宜尚酒店(广州三元里大道白云公园地铁站旗舰店)</t>
  </si>
  <si>
    <t>295.00</t>
  </si>
  <si>
    <t>2021-10-14 10:58:48</t>
  </si>
  <si>
    <t>2277207</t>
  </si>
  <si>
    <t>广州白云湖畔酒店(广东南湖旅游中心)</t>
  </si>
  <si>
    <t>2021-10-14 10:25:15</t>
  </si>
  <si>
    <t>2277185</t>
  </si>
  <si>
    <t>709.00</t>
  </si>
  <si>
    <t>2021-10-14 08:55:41</t>
  </si>
  <si>
    <t>2277139</t>
  </si>
  <si>
    <t>维也纳酒店(射阳解放路店)</t>
  </si>
  <si>
    <t>227.00</t>
  </si>
  <si>
    <t>2021-10-14 06:25:00</t>
  </si>
  <si>
    <t>2277135</t>
  </si>
  <si>
    <t>台南富驿時尚酒店</t>
  </si>
  <si>
    <t>SHAN GUOCHENG</t>
  </si>
  <si>
    <t>315.00</t>
  </si>
  <si>
    <t>2021-10-14 06:21:56</t>
  </si>
  <si>
    <t>2277121</t>
  </si>
  <si>
    <t>锦江之星品尚(哈尔滨中央大街店)</t>
  </si>
  <si>
    <t>2021-10-14 05:49:24</t>
  </si>
  <si>
    <t>2277119</t>
  </si>
  <si>
    <t>7天优品酒店（重庆两江新区鱼嘴店）</t>
  </si>
  <si>
    <t>石琴</t>
  </si>
  <si>
    <t>195.00</t>
  </si>
  <si>
    <t>2021-10-14 05:43:07</t>
  </si>
  <si>
    <t>2277118</t>
  </si>
  <si>
    <t>石然</t>
  </si>
  <si>
    <t>2021-10-14 05:42:07</t>
  </si>
  <si>
    <t>2277117</t>
  </si>
  <si>
    <t>石伟</t>
  </si>
  <si>
    <t>2021-10-14 05:40:50</t>
  </si>
  <si>
    <t>2277072</t>
  </si>
  <si>
    <t>维也纳酒店(上海浦东机场新国际博览中心店)</t>
  </si>
  <si>
    <t>277.00</t>
  </si>
  <si>
    <t>2021-10-14 02:07:57</t>
  </si>
  <si>
    <t>2277070</t>
  </si>
  <si>
    <t>维也纳酒店(东莞中堂群英路店)</t>
  </si>
  <si>
    <t>273.00</t>
  </si>
  <si>
    <t>2021-10-14 02:07:41</t>
  </si>
  <si>
    <t>2277062</t>
  </si>
  <si>
    <t>香港逸东酒店</t>
  </si>
  <si>
    <t>Cheng Yin mei</t>
  </si>
  <si>
    <t>535.00</t>
  </si>
  <si>
    <t>2021-10-14 01:46:21</t>
  </si>
  <si>
    <t>2277060</t>
  </si>
  <si>
    <t>维也纳智好酒店(杭州滨江店)</t>
  </si>
  <si>
    <t>341.00</t>
  </si>
  <si>
    <t>2021-10-14 01:42:34</t>
  </si>
  <si>
    <t>2277025</t>
  </si>
  <si>
    <t>维也纳酒店(青州古城店)</t>
  </si>
  <si>
    <t>209.00</t>
  </si>
  <si>
    <t>2021-10-14 00:35:11</t>
  </si>
  <si>
    <t>2277010</t>
  </si>
  <si>
    <t>维也纳酒店（北京宋庄店）</t>
  </si>
  <si>
    <t>289.00</t>
  </si>
  <si>
    <t>2021-10-14 00:16:44</t>
  </si>
  <si>
    <t>2277007</t>
  </si>
  <si>
    <t>维也纳国际酒店(德州德城店)</t>
  </si>
  <si>
    <t>2021-10-14 00:13:57</t>
  </si>
  <si>
    <t>2277003</t>
  </si>
  <si>
    <t>凯里亚德酒店(长沙香樟路店)</t>
  </si>
  <si>
    <t>271.00</t>
  </si>
  <si>
    <t>2021-10-14 00:08:08</t>
  </si>
  <si>
    <t>2021-10-13</t>
  </si>
  <si>
    <t>2276966</t>
  </si>
  <si>
    <t>fung  ka kit</t>
  </si>
  <si>
    <t>2021-10-13 22:44:52</t>
  </si>
  <si>
    <t>2276953</t>
  </si>
  <si>
    <t>重庆澜雀精品酒店</t>
  </si>
  <si>
    <t>213.00</t>
  </si>
  <si>
    <t>2021-10-13 22:27:28</t>
  </si>
  <si>
    <t>2276818</t>
  </si>
  <si>
    <t>Kwok Pun Yiu</t>
  </si>
  <si>
    <t>324.00</t>
  </si>
  <si>
    <t>2021-10-13 18:32:14</t>
  </si>
  <si>
    <t>2276817</t>
  </si>
  <si>
    <t>Ng Sai Kwan,Wong Chung Wing</t>
  </si>
  <si>
    <t>2021-10-13 18:32:01</t>
  </si>
  <si>
    <t>2276497</t>
  </si>
  <si>
    <t>维也纳酒店(句容禄口机场店)</t>
  </si>
  <si>
    <t>234.00</t>
  </si>
  <si>
    <t>2021-10-13 02:24:23</t>
  </si>
  <si>
    <t>2276466</t>
  </si>
  <si>
    <t>CAI XIANMIN</t>
  </si>
  <si>
    <t>717.00</t>
  </si>
  <si>
    <t>2021-10-13 00:48:01</t>
  </si>
  <si>
    <t>2276465</t>
  </si>
  <si>
    <t>维也纳酒店（苏州高铁新城店）</t>
  </si>
  <si>
    <t>温友春</t>
  </si>
  <si>
    <t>245.00</t>
  </si>
  <si>
    <t>2021-10-13 00:47:30</t>
  </si>
  <si>
    <t>2021-10-12</t>
  </si>
  <si>
    <t>2276229</t>
  </si>
  <si>
    <t>嘉义HOTEL HI新民店</t>
  </si>
  <si>
    <t>HUANG YUTING,XU YUKAI</t>
  </si>
  <si>
    <t>711.00</t>
  </si>
  <si>
    <t>2021-10-12 16:28:35</t>
  </si>
  <si>
    <t>2276177</t>
  </si>
  <si>
    <t>香港丽豪酒店</t>
  </si>
  <si>
    <t>LAM WAI KI,ngai hiu sing</t>
  </si>
  <si>
    <t>348.00</t>
  </si>
  <si>
    <t>2021-10-12 14:39:46</t>
  </si>
  <si>
    <t>2276141</t>
  </si>
  <si>
    <t>老爷会馆(台北林森馆)</t>
  </si>
  <si>
    <t>LIN CHISHEN</t>
  </si>
  <si>
    <t>376.00</t>
  </si>
  <si>
    <t>2021-10-12 13:21:54</t>
  </si>
  <si>
    <t>2276111</t>
  </si>
  <si>
    <t>福容大饭店(高雄馆)</t>
  </si>
  <si>
    <t>SU MENG HAO,SU MENG HAO</t>
  </si>
  <si>
    <t>461.00</t>
  </si>
  <si>
    <t>2021-10-12 12:22:11</t>
  </si>
  <si>
    <t>2021-10-11</t>
  </si>
  <si>
    <t>2275642</t>
  </si>
  <si>
    <t>天阁酒店(台中馆)</t>
  </si>
  <si>
    <t>WANG CHIAYU</t>
  </si>
  <si>
    <t>409.34</t>
  </si>
  <si>
    <t>2021-10-11 15:31:12</t>
  </si>
  <si>
    <t>2275385</t>
  </si>
  <si>
    <t>锦江都城经典上海新城外滩酒店</t>
  </si>
  <si>
    <t>傅越</t>
  </si>
  <si>
    <t>1706.04</t>
  </si>
  <si>
    <t>2021-10-11 00:12:24</t>
  </si>
  <si>
    <t>2021-10-10</t>
  </si>
  <si>
    <t>2275034</t>
  </si>
  <si>
    <t>锦江之星(青岛杭州路店)</t>
  </si>
  <si>
    <t>833.15</t>
  </si>
  <si>
    <t>2021-10-10 00:11:05</t>
  </si>
  <si>
    <t>2021-10-08</t>
  </si>
  <si>
    <t>2274608</t>
  </si>
  <si>
    <t>喆啡酒店成都华阳会展中心海昌极地海洋公园店</t>
  </si>
  <si>
    <t>项剑云</t>
  </si>
  <si>
    <t>318.45</t>
  </si>
  <si>
    <t>2021-10-08 22:21:45</t>
  </si>
  <si>
    <t>2274471</t>
  </si>
  <si>
    <t>188.34</t>
  </si>
  <si>
    <t>2021-10-08 17:15:21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</si>
</sst>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16496469380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44483</v>
      </c>
      <c r="G2" s="5">
        <v>44484</v>
      </c>
      <c r="H2" s="4">
        <v>1</v>
      </c>
      <c r="I2" s="4">
        <v>1</v>
      </c>
      <c r="J2" s="4">
        <v>1</v>
      </c>
      <c r="K2" s="4" t="s">
        <v>29</v>
      </c>
      <c r="L2" s="4">
        <v>188.34</v>
      </c>
      <c r="M2" s="4">
        <v>188.34</v>
      </c>
      <c r="N2" s="4" t="s">
        <v>30</v>
      </c>
      <c r="O2" s="4" t="s">
        <v>31</v>
      </c>
      <c r="P2" s="4" t="s">
        <v>32</v>
      </c>
      <c r="Q2" s="4">
        <v>0</v>
      </c>
      <c r="R2" s="6">
        <v>44477</v>
      </c>
      <c r="S2" s="5">
        <v>44499</v>
      </c>
      <c r="T2" s="4" t="s">
        <v>33</v>
      </c>
      <c r="U2" s="4">
        <v>188.34</v>
      </c>
      <c r="V2" s="4">
        <v>0</v>
      </c>
      <c r="W2" s="4">
        <v>0</v>
      </c>
      <c r="X2" s="4">
        <v>2274471</v>
      </c>
      <c r="Y2" s="4" t="s">
        <v>34</v>
      </c>
    </row>
    <row r="3" s="4" customFormat="1" spans="1:23">
      <c r="A3" s="4">
        <v>16498024398</v>
      </c>
      <c r="B3" s="4" t="s">
        <v>25</v>
      </c>
      <c r="C3" s="4" t="s">
        <v>26</v>
      </c>
      <c r="D3" s="4" t="s">
        <v>35</v>
      </c>
      <c r="E3" s="4"/>
      <c r="F3" s="5">
        <v>44483</v>
      </c>
      <c r="G3" s="5">
        <v>44484</v>
      </c>
      <c r="H3" s="4">
        <v>0</v>
      </c>
      <c r="I3" s="4">
        <v>1</v>
      </c>
      <c r="J3" s="4">
        <v>0</v>
      </c>
      <c r="K3" s="4" t="s">
        <v>29</v>
      </c>
      <c r="L3" s="4">
        <v>318.45</v>
      </c>
      <c r="M3" s="4">
        <v>318.45</v>
      </c>
      <c r="N3" s="4"/>
      <c r="O3" s="4" t="s">
        <v>31</v>
      </c>
      <c r="P3" s="4" t="s">
        <v>32</v>
      </c>
      <c r="Q3" s="4">
        <v>0</v>
      </c>
      <c r="R3" s="6">
        <v>44477</v>
      </c>
      <c r="S3" s="5">
        <v>44499</v>
      </c>
      <c r="T3" s="4" t="s">
        <v>33</v>
      </c>
      <c r="U3" s="4">
        <v>318.45</v>
      </c>
      <c r="V3" s="4">
        <v>0</v>
      </c>
      <c r="W3" s="4">
        <v>0</v>
      </c>
    </row>
    <row r="4" s="4" customFormat="1" spans="1:23">
      <c r="A4" s="4">
        <v>16506570450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44479</v>
      </c>
      <c r="G4" s="5">
        <v>44484</v>
      </c>
      <c r="H4" s="4">
        <v>1</v>
      </c>
      <c r="I4" s="4">
        <v>5</v>
      </c>
      <c r="J4" s="4">
        <v>5</v>
      </c>
      <c r="K4" s="4" t="s">
        <v>29</v>
      </c>
      <c r="L4" s="4">
        <v>833.15</v>
      </c>
      <c r="M4" s="4">
        <v>833.15</v>
      </c>
      <c r="N4" s="4" t="s">
        <v>38</v>
      </c>
      <c r="O4" s="4" t="s">
        <v>31</v>
      </c>
      <c r="P4" s="4" t="s">
        <v>32</v>
      </c>
      <c r="Q4" s="4">
        <v>0</v>
      </c>
      <c r="R4" s="6">
        <v>44479</v>
      </c>
      <c r="S4" s="5">
        <v>44499</v>
      </c>
      <c r="T4" s="4" t="s">
        <v>33</v>
      </c>
      <c r="U4" s="4">
        <v>833.15</v>
      </c>
      <c r="V4" s="4">
        <v>0</v>
      </c>
      <c r="W4" s="4">
        <v>0</v>
      </c>
    </row>
    <row r="5" s="4" customFormat="1" spans="1:23">
      <c r="A5" s="4">
        <v>16513250596</v>
      </c>
      <c r="B5" s="4" t="s">
        <v>25</v>
      </c>
      <c r="C5" s="4" t="s">
        <v>26</v>
      </c>
      <c r="D5" s="4" t="s">
        <v>39</v>
      </c>
      <c r="E5" s="4"/>
      <c r="F5" s="5">
        <v>44481</v>
      </c>
      <c r="G5" s="5">
        <v>44484</v>
      </c>
      <c r="H5" s="4">
        <v>0</v>
      </c>
      <c r="I5" s="4">
        <v>3</v>
      </c>
      <c r="J5" s="4">
        <v>0</v>
      </c>
      <c r="K5" s="4" t="s">
        <v>29</v>
      </c>
      <c r="L5" s="4">
        <v>1706.04</v>
      </c>
      <c r="M5" s="4">
        <v>1706.04</v>
      </c>
      <c r="N5" s="4"/>
      <c r="O5" s="4" t="s">
        <v>31</v>
      </c>
      <c r="P5" s="4" t="s">
        <v>32</v>
      </c>
      <c r="Q5" s="4">
        <v>0</v>
      </c>
      <c r="R5" s="6">
        <v>44480</v>
      </c>
      <c r="S5" s="5">
        <v>44499</v>
      </c>
      <c r="T5" s="4" t="s">
        <v>33</v>
      </c>
      <c r="U5" s="4">
        <v>1706.04</v>
      </c>
      <c r="V5" s="4">
        <v>0</v>
      </c>
      <c r="W5" s="4">
        <v>0</v>
      </c>
    </row>
    <row r="6" s="4" customFormat="1" spans="1:23">
      <c r="A6" s="4">
        <v>16518851233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44483</v>
      </c>
      <c r="G6" s="5">
        <v>44484</v>
      </c>
      <c r="H6" s="4">
        <v>1</v>
      </c>
      <c r="I6" s="4">
        <v>1</v>
      </c>
      <c r="J6" s="4">
        <v>1</v>
      </c>
      <c r="K6" s="4" t="s">
        <v>29</v>
      </c>
      <c r="L6" s="4">
        <v>409.34</v>
      </c>
      <c r="M6" s="4">
        <v>409.34</v>
      </c>
      <c r="N6" s="4" t="s">
        <v>42</v>
      </c>
      <c r="O6" s="4" t="s">
        <v>31</v>
      </c>
      <c r="P6" s="4" t="s">
        <v>32</v>
      </c>
      <c r="Q6" s="4">
        <v>0</v>
      </c>
      <c r="R6" s="6">
        <v>44480</v>
      </c>
      <c r="S6" s="5">
        <v>44499</v>
      </c>
      <c r="T6" s="4" t="s">
        <v>33</v>
      </c>
      <c r="U6" s="4">
        <v>409.34</v>
      </c>
      <c r="V6" s="4">
        <v>0</v>
      </c>
      <c r="W6" s="4">
        <v>0</v>
      </c>
    </row>
    <row r="7" s="4" customFormat="1" spans="1:25">
      <c r="A7" s="4">
        <v>16522983737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44483</v>
      </c>
      <c r="G7" s="5">
        <v>44484</v>
      </c>
      <c r="H7" s="4">
        <v>1</v>
      </c>
      <c r="I7" s="4">
        <v>1</v>
      </c>
      <c r="J7" s="4">
        <v>1</v>
      </c>
      <c r="K7" s="4" t="s">
        <v>29</v>
      </c>
      <c r="L7" s="4">
        <v>461</v>
      </c>
      <c r="M7" s="4">
        <v>461</v>
      </c>
      <c r="N7" s="4" t="s">
        <v>45</v>
      </c>
      <c r="O7" s="4" t="s">
        <v>31</v>
      </c>
      <c r="P7" s="4" t="s">
        <v>32</v>
      </c>
      <c r="Q7" s="4">
        <v>0</v>
      </c>
      <c r="R7" s="6">
        <v>44481</v>
      </c>
      <c r="S7" s="5">
        <v>44499</v>
      </c>
      <c r="T7" s="4" t="s">
        <v>33</v>
      </c>
      <c r="U7" s="4">
        <v>461</v>
      </c>
      <c r="V7" s="4">
        <v>0</v>
      </c>
      <c r="W7" s="4">
        <v>0</v>
      </c>
      <c r="X7" s="4">
        <v>2276111</v>
      </c>
      <c r="Y7" s="4" t="s">
        <v>46</v>
      </c>
    </row>
    <row r="8" s="4" customFormat="1" spans="1:23">
      <c r="A8" s="4">
        <v>16523284866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44483</v>
      </c>
      <c r="G8" s="5">
        <v>44484</v>
      </c>
      <c r="H8" s="4">
        <v>1</v>
      </c>
      <c r="I8" s="4">
        <v>1</v>
      </c>
      <c r="J8" s="4">
        <v>1</v>
      </c>
      <c r="K8" s="4" t="s">
        <v>29</v>
      </c>
      <c r="L8" s="4">
        <v>376</v>
      </c>
      <c r="M8" s="4">
        <v>376</v>
      </c>
      <c r="N8" s="4" t="s">
        <v>49</v>
      </c>
      <c r="O8" s="4" t="s">
        <v>31</v>
      </c>
      <c r="P8" s="4" t="s">
        <v>32</v>
      </c>
      <c r="Q8" s="4">
        <v>0</v>
      </c>
      <c r="R8" s="6">
        <v>44481</v>
      </c>
      <c r="S8" s="5">
        <v>44499</v>
      </c>
      <c r="T8" s="4" t="s">
        <v>33</v>
      </c>
      <c r="U8" s="4">
        <v>376</v>
      </c>
      <c r="V8" s="4">
        <v>0</v>
      </c>
      <c r="W8" s="4">
        <v>0</v>
      </c>
    </row>
    <row r="9" s="4" customFormat="1" spans="1:24">
      <c r="A9" s="4">
        <v>16527602291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44483</v>
      </c>
      <c r="G9" s="5">
        <v>44484</v>
      </c>
      <c r="H9" s="4">
        <v>1</v>
      </c>
      <c r="I9" s="4">
        <v>1</v>
      </c>
      <c r="J9" s="4">
        <v>1</v>
      </c>
      <c r="K9" s="4" t="s">
        <v>29</v>
      </c>
      <c r="L9" s="4">
        <v>348</v>
      </c>
      <c r="M9" s="4">
        <v>348</v>
      </c>
      <c r="N9" s="4" t="s">
        <v>52</v>
      </c>
      <c r="O9" s="4" t="s">
        <v>31</v>
      </c>
      <c r="P9" s="4" t="s">
        <v>32</v>
      </c>
      <c r="Q9" s="4">
        <v>0</v>
      </c>
      <c r="R9" s="6">
        <v>44481</v>
      </c>
      <c r="S9" s="5">
        <v>44499</v>
      </c>
      <c r="T9" s="4" t="s">
        <v>33</v>
      </c>
      <c r="U9" s="4">
        <v>348</v>
      </c>
      <c r="V9" s="4">
        <v>0</v>
      </c>
      <c r="W9" s="4">
        <v>0</v>
      </c>
      <c r="X9" s="4">
        <v>2276177</v>
      </c>
    </row>
    <row r="10" s="4" customFormat="1" spans="1:25">
      <c r="A10" s="4">
        <v>16528665687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44482</v>
      </c>
      <c r="G10" s="5">
        <v>44484</v>
      </c>
      <c r="H10" s="4">
        <v>1</v>
      </c>
      <c r="I10" s="4">
        <v>2</v>
      </c>
      <c r="J10" s="4">
        <v>2</v>
      </c>
      <c r="K10" s="4" t="s">
        <v>29</v>
      </c>
      <c r="L10" s="4">
        <v>711</v>
      </c>
      <c r="M10" s="4">
        <v>711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44481</v>
      </c>
      <c r="S10" s="5">
        <v>44499</v>
      </c>
      <c r="T10" s="4" t="s">
        <v>33</v>
      </c>
      <c r="U10" s="4">
        <v>711</v>
      </c>
      <c r="V10" s="4">
        <v>0</v>
      </c>
      <c r="W10" s="4">
        <v>0</v>
      </c>
      <c r="X10" s="4"/>
      <c r="Y10" s="4">
        <v>628958496</v>
      </c>
    </row>
    <row r="11" s="4" customFormat="1" spans="1:23">
      <c r="A11" s="4">
        <v>16531243523</v>
      </c>
      <c r="B11" s="4" t="s">
        <v>25</v>
      </c>
      <c r="C11" s="4" t="s">
        <v>26</v>
      </c>
      <c r="D11" s="4" t="s">
        <v>56</v>
      </c>
      <c r="E11" s="4"/>
      <c r="F11" s="5">
        <v>44483</v>
      </c>
      <c r="G11" s="5">
        <v>44484</v>
      </c>
      <c r="H11" s="4">
        <v>0</v>
      </c>
      <c r="I11" s="4">
        <v>1</v>
      </c>
      <c r="J11" s="4">
        <v>0</v>
      </c>
      <c r="K11" s="4" t="s">
        <v>29</v>
      </c>
      <c r="L11" s="4">
        <v>245</v>
      </c>
      <c r="M11" s="4">
        <v>245</v>
      </c>
      <c r="N11" s="4"/>
      <c r="O11" s="4" t="s">
        <v>31</v>
      </c>
      <c r="P11" s="4" t="s">
        <v>32</v>
      </c>
      <c r="Q11" s="4">
        <v>0</v>
      </c>
      <c r="R11" s="6">
        <v>44482</v>
      </c>
      <c r="S11" s="5">
        <v>44499</v>
      </c>
      <c r="T11" s="4" t="s">
        <v>33</v>
      </c>
      <c r="U11" s="4">
        <v>245</v>
      </c>
      <c r="V11" s="4">
        <v>0</v>
      </c>
      <c r="W11" s="4">
        <v>0</v>
      </c>
    </row>
    <row r="12" s="4" customFormat="1" spans="1:23">
      <c r="A12" s="4">
        <v>16531240839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44482</v>
      </c>
      <c r="G12" s="5">
        <v>44484</v>
      </c>
      <c r="H12" s="4">
        <v>1</v>
      </c>
      <c r="I12" s="4">
        <v>2</v>
      </c>
      <c r="J12" s="4">
        <v>2</v>
      </c>
      <c r="K12" s="4" t="s">
        <v>29</v>
      </c>
      <c r="L12" s="4">
        <v>717</v>
      </c>
      <c r="M12" s="4">
        <v>717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44482</v>
      </c>
      <c r="S12" s="5">
        <v>44499</v>
      </c>
      <c r="T12" s="4" t="s">
        <v>33</v>
      </c>
      <c r="U12" s="4">
        <v>717</v>
      </c>
      <c r="V12" s="4">
        <v>0</v>
      </c>
      <c r="W12" s="4">
        <v>0</v>
      </c>
    </row>
    <row r="13" s="4" customFormat="1" spans="1:23">
      <c r="A13" s="4">
        <v>16531368585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44483</v>
      </c>
      <c r="G13" s="5">
        <v>44484</v>
      </c>
      <c r="H13" s="4">
        <v>1</v>
      </c>
      <c r="I13" s="4">
        <v>1</v>
      </c>
      <c r="J13" s="4">
        <v>1</v>
      </c>
      <c r="K13" s="4" t="s">
        <v>29</v>
      </c>
      <c r="L13" s="4">
        <v>234</v>
      </c>
      <c r="M13" s="4">
        <v>234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44482</v>
      </c>
      <c r="S13" s="5">
        <v>44499</v>
      </c>
      <c r="T13" s="4" t="s">
        <v>33</v>
      </c>
      <c r="U13" s="4">
        <v>234</v>
      </c>
      <c r="V13" s="4">
        <v>0</v>
      </c>
      <c r="W13" s="4">
        <v>0</v>
      </c>
    </row>
    <row r="14" s="4" customFormat="1" spans="1:23">
      <c r="A14" s="4">
        <v>16538326327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44483</v>
      </c>
      <c r="G14" s="5">
        <v>44484</v>
      </c>
      <c r="H14" s="4">
        <v>1</v>
      </c>
      <c r="I14" s="4">
        <v>1</v>
      </c>
      <c r="J14" s="4">
        <v>1</v>
      </c>
      <c r="K14" s="4" t="s">
        <v>29</v>
      </c>
      <c r="L14" s="4">
        <v>324</v>
      </c>
      <c r="M14" s="4">
        <v>324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44482</v>
      </c>
      <c r="S14" s="5">
        <v>44499</v>
      </c>
      <c r="T14" s="4" t="s">
        <v>33</v>
      </c>
      <c r="U14" s="4">
        <v>324</v>
      </c>
      <c r="V14" s="4">
        <v>0</v>
      </c>
      <c r="W14" s="4">
        <v>0</v>
      </c>
    </row>
    <row r="15" s="4" customFormat="1" spans="1:23">
      <c r="A15" s="4">
        <v>16538328898</v>
      </c>
      <c r="B15" s="4" t="s">
        <v>25</v>
      </c>
      <c r="C15" s="4" t="s">
        <v>26</v>
      </c>
      <c r="D15" s="4" t="s">
        <v>57</v>
      </c>
      <c r="E15" s="4" t="s">
        <v>58</v>
      </c>
      <c r="F15" s="5">
        <v>44483</v>
      </c>
      <c r="G15" s="5">
        <v>44484</v>
      </c>
      <c r="H15" s="4">
        <v>1</v>
      </c>
      <c r="I15" s="4">
        <v>1</v>
      </c>
      <c r="J15" s="4">
        <v>1</v>
      </c>
      <c r="K15" s="4" t="s">
        <v>29</v>
      </c>
      <c r="L15" s="4">
        <v>324</v>
      </c>
      <c r="M15" s="4">
        <v>324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44482</v>
      </c>
      <c r="S15" s="5">
        <v>44499</v>
      </c>
      <c r="T15" s="4" t="s">
        <v>33</v>
      </c>
      <c r="U15" s="4">
        <v>324</v>
      </c>
      <c r="V15" s="4">
        <v>0</v>
      </c>
      <c r="W15" s="4">
        <v>0</v>
      </c>
    </row>
    <row r="16" s="4" customFormat="1" spans="1:23">
      <c r="A16" s="4">
        <v>16539606963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44483</v>
      </c>
      <c r="G16" s="5">
        <v>44484</v>
      </c>
      <c r="H16" s="4">
        <v>1</v>
      </c>
      <c r="I16" s="4">
        <v>1</v>
      </c>
      <c r="J16" s="4">
        <v>1</v>
      </c>
      <c r="K16" s="4" t="s">
        <v>29</v>
      </c>
      <c r="L16" s="4">
        <v>213</v>
      </c>
      <c r="M16" s="4">
        <v>213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44482</v>
      </c>
      <c r="S16" s="5">
        <v>44499</v>
      </c>
      <c r="T16" s="4" t="s">
        <v>33</v>
      </c>
      <c r="U16" s="4">
        <v>213</v>
      </c>
      <c r="V16" s="4">
        <v>0</v>
      </c>
      <c r="W16" s="4">
        <v>0</v>
      </c>
    </row>
    <row r="17" s="4" customFormat="1" spans="1:23">
      <c r="A17" s="4">
        <v>16539690860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44483</v>
      </c>
      <c r="G17" s="5">
        <v>44484</v>
      </c>
      <c r="H17" s="4">
        <v>1</v>
      </c>
      <c r="I17" s="4">
        <v>1</v>
      </c>
      <c r="J17" s="4">
        <v>1</v>
      </c>
      <c r="K17" s="4" t="s">
        <v>29</v>
      </c>
      <c r="L17" s="4">
        <v>355</v>
      </c>
      <c r="M17" s="4">
        <v>355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44482</v>
      </c>
      <c r="S17" s="5">
        <v>44499</v>
      </c>
      <c r="T17" s="4" t="s">
        <v>33</v>
      </c>
      <c r="U17" s="4">
        <v>355</v>
      </c>
      <c r="V17" s="4">
        <v>0</v>
      </c>
      <c r="W17" s="4">
        <v>0</v>
      </c>
    </row>
    <row r="18" s="4" customFormat="1" spans="1:23">
      <c r="A18" s="4">
        <v>16539989927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44483</v>
      </c>
      <c r="G18" s="5">
        <v>44484</v>
      </c>
      <c r="H18" s="4">
        <v>1</v>
      </c>
      <c r="I18" s="4">
        <v>1</v>
      </c>
      <c r="J18" s="4">
        <v>1</v>
      </c>
      <c r="K18" s="4" t="s">
        <v>29</v>
      </c>
      <c r="L18" s="4">
        <v>271</v>
      </c>
      <c r="M18" s="4">
        <v>271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44483</v>
      </c>
      <c r="S18" s="5">
        <v>44499</v>
      </c>
      <c r="T18" s="4" t="s">
        <v>33</v>
      </c>
      <c r="U18" s="4">
        <v>271</v>
      </c>
      <c r="V18" s="4">
        <v>0</v>
      </c>
      <c r="W18" s="4">
        <v>0</v>
      </c>
    </row>
    <row r="19" s="4" customFormat="1" spans="1:23">
      <c r="A19" s="4">
        <v>16540005653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44483</v>
      </c>
      <c r="G19" s="5">
        <v>44484</v>
      </c>
      <c r="H19" s="4">
        <v>1</v>
      </c>
      <c r="I19" s="4">
        <v>1</v>
      </c>
      <c r="J19" s="4">
        <v>1</v>
      </c>
      <c r="K19" s="4" t="s">
        <v>29</v>
      </c>
      <c r="L19" s="4">
        <v>218</v>
      </c>
      <c r="M19" s="4">
        <v>218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44483</v>
      </c>
      <c r="S19" s="5">
        <v>44499</v>
      </c>
      <c r="T19" s="4" t="s">
        <v>33</v>
      </c>
      <c r="U19" s="4">
        <v>218</v>
      </c>
      <c r="V19" s="4">
        <v>0</v>
      </c>
      <c r="W19" s="4">
        <v>0</v>
      </c>
    </row>
    <row r="20" s="4" customFormat="1" spans="1:23">
      <c r="A20" s="4">
        <v>16540012720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44483</v>
      </c>
      <c r="G20" s="5">
        <v>44484</v>
      </c>
      <c r="H20" s="4">
        <v>1</v>
      </c>
      <c r="I20" s="4">
        <v>1</v>
      </c>
      <c r="J20" s="4">
        <v>1</v>
      </c>
      <c r="K20" s="4" t="s">
        <v>29</v>
      </c>
      <c r="L20" s="4">
        <v>289</v>
      </c>
      <c r="M20" s="4">
        <v>289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44483</v>
      </c>
      <c r="S20" s="5">
        <v>44499</v>
      </c>
      <c r="T20" s="4" t="s">
        <v>33</v>
      </c>
      <c r="U20" s="4">
        <v>289</v>
      </c>
      <c r="V20" s="4">
        <v>0</v>
      </c>
      <c r="W20" s="4">
        <v>0</v>
      </c>
    </row>
    <row r="21" s="4" customFormat="1" spans="1:23">
      <c r="A21" s="4">
        <v>16540057565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44483</v>
      </c>
      <c r="G21" s="5">
        <v>44484</v>
      </c>
      <c r="H21" s="4">
        <v>1</v>
      </c>
      <c r="I21" s="4">
        <v>1</v>
      </c>
      <c r="J21" s="4">
        <v>1</v>
      </c>
      <c r="K21" s="4" t="s">
        <v>29</v>
      </c>
      <c r="L21" s="4">
        <v>209</v>
      </c>
      <c r="M21" s="4">
        <v>209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44483</v>
      </c>
      <c r="S21" s="5">
        <v>44499</v>
      </c>
      <c r="T21" s="4" t="s">
        <v>33</v>
      </c>
      <c r="U21" s="4">
        <v>209</v>
      </c>
      <c r="V21" s="4">
        <v>0</v>
      </c>
      <c r="W21" s="4">
        <v>0</v>
      </c>
    </row>
    <row r="22" s="4" customFormat="1" spans="1:23">
      <c r="A22" s="4">
        <v>16540151669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44483</v>
      </c>
      <c r="G22" s="5">
        <v>44484</v>
      </c>
      <c r="H22" s="4">
        <v>1</v>
      </c>
      <c r="I22" s="4">
        <v>1</v>
      </c>
      <c r="J22" s="4">
        <v>1</v>
      </c>
      <c r="K22" s="4" t="s">
        <v>29</v>
      </c>
      <c r="L22" s="4">
        <v>218</v>
      </c>
      <c r="M22" s="4">
        <v>218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44483</v>
      </c>
      <c r="S22" s="5">
        <v>44499</v>
      </c>
      <c r="T22" s="4" t="s">
        <v>33</v>
      </c>
      <c r="U22" s="4">
        <v>218</v>
      </c>
      <c r="V22" s="4">
        <v>0</v>
      </c>
      <c r="W22" s="4">
        <v>0</v>
      </c>
    </row>
    <row r="23" s="4" customFormat="1" spans="1:23">
      <c r="A23" s="4">
        <v>16540171550</v>
      </c>
      <c r="B23" s="4" t="s">
        <v>25</v>
      </c>
      <c r="C23" s="4" t="s">
        <v>26</v>
      </c>
      <c r="D23" s="4" t="s">
        <v>86</v>
      </c>
      <c r="E23" s="4" t="s">
        <v>48</v>
      </c>
      <c r="F23" s="5">
        <v>44483</v>
      </c>
      <c r="G23" s="5">
        <v>44484</v>
      </c>
      <c r="H23" s="4">
        <v>1</v>
      </c>
      <c r="I23" s="4">
        <v>1</v>
      </c>
      <c r="J23" s="4">
        <v>1</v>
      </c>
      <c r="K23" s="4" t="s">
        <v>29</v>
      </c>
      <c r="L23" s="4">
        <v>341</v>
      </c>
      <c r="M23" s="4">
        <v>341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44483</v>
      </c>
      <c r="S23" s="5">
        <v>44499</v>
      </c>
      <c r="T23" s="4" t="s">
        <v>33</v>
      </c>
      <c r="U23" s="4">
        <v>341</v>
      </c>
      <c r="V23" s="4">
        <v>0</v>
      </c>
      <c r="W23" s="4">
        <v>0</v>
      </c>
    </row>
    <row r="24" s="4" customFormat="1" spans="1:23">
      <c r="A24" s="4">
        <v>16540174918</v>
      </c>
      <c r="B24" s="4" t="s">
        <v>25</v>
      </c>
      <c r="C24" s="4" t="s">
        <v>26</v>
      </c>
      <c r="D24" s="4" t="s">
        <v>57</v>
      </c>
      <c r="E24" s="4" t="s">
        <v>88</v>
      </c>
      <c r="F24" s="5">
        <v>44483</v>
      </c>
      <c r="G24" s="5">
        <v>44484</v>
      </c>
      <c r="H24" s="4">
        <v>1</v>
      </c>
      <c r="I24" s="4">
        <v>1</v>
      </c>
      <c r="J24" s="4">
        <v>1</v>
      </c>
      <c r="K24" s="4" t="s">
        <v>29</v>
      </c>
      <c r="L24" s="4">
        <v>535</v>
      </c>
      <c r="M24" s="4">
        <v>535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44483</v>
      </c>
      <c r="S24" s="5">
        <v>44499</v>
      </c>
      <c r="T24" s="4" t="s">
        <v>33</v>
      </c>
      <c r="U24" s="4">
        <v>535</v>
      </c>
      <c r="V24" s="4">
        <v>0</v>
      </c>
      <c r="W24" s="4">
        <v>0</v>
      </c>
    </row>
    <row r="25" s="4" customFormat="1" spans="1:23">
      <c r="A25" s="4">
        <v>16540199147</v>
      </c>
      <c r="B25" s="4" t="s">
        <v>25</v>
      </c>
      <c r="C25" s="4" t="s">
        <v>26</v>
      </c>
      <c r="D25" s="4" t="s">
        <v>90</v>
      </c>
      <c r="E25" s="4" t="s">
        <v>78</v>
      </c>
      <c r="F25" s="5">
        <v>44483</v>
      </c>
      <c r="G25" s="5">
        <v>44484</v>
      </c>
      <c r="H25" s="4">
        <v>1</v>
      </c>
      <c r="I25" s="4">
        <v>1</v>
      </c>
      <c r="J25" s="4">
        <v>1</v>
      </c>
      <c r="K25" s="4" t="s">
        <v>29</v>
      </c>
      <c r="L25" s="4">
        <v>273</v>
      </c>
      <c r="M25" s="4">
        <v>273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44483</v>
      </c>
      <c r="S25" s="5">
        <v>44499</v>
      </c>
      <c r="T25" s="4" t="s">
        <v>33</v>
      </c>
      <c r="U25" s="4">
        <v>273</v>
      </c>
      <c r="V25" s="4">
        <v>0</v>
      </c>
      <c r="W25" s="4">
        <v>0</v>
      </c>
    </row>
    <row r="26" s="4" customFormat="1" spans="1:23">
      <c r="A26" s="4">
        <v>16540199468</v>
      </c>
      <c r="B26" s="4" t="s">
        <v>25</v>
      </c>
      <c r="C26" s="4" t="s">
        <v>26</v>
      </c>
      <c r="D26" s="4" t="s">
        <v>92</v>
      </c>
      <c r="E26" s="4" t="s">
        <v>93</v>
      </c>
      <c r="F26" s="5">
        <v>44483</v>
      </c>
      <c r="G26" s="5">
        <v>44484</v>
      </c>
      <c r="H26" s="4">
        <v>1</v>
      </c>
      <c r="I26" s="4">
        <v>1</v>
      </c>
      <c r="J26" s="4">
        <v>1</v>
      </c>
      <c r="K26" s="4" t="s">
        <v>29</v>
      </c>
      <c r="L26" s="4">
        <v>277</v>
      </c>
      <c r="M26" s="4">
        <v>277</v>
      </c>
      <c r="N26" s="4" t="s">
        <v>94</v>
      </c>
      <c r="O26" s="4" t="s">
        <v>31</v>
      </c>
      <c r="P26" s="4" t="s">
        <v>32</v>
      </c>
      <c r="Q26" s="4">
        <v>0</v>
      </c>
      <c r="R26" s="6">
        <v>44483</v>
      </c>
      <c r="S26" s="5">
        <v>44499</v>
      </c>
      <c r="T26" s="4" t="s">
        <v>33</v>
      </c>
      <c r="U26" s="4">
        <v>277</v>
      </c>
      <c r="V26" s="4">
        <v>0</v>
      </c>
      <c r="W26" s="4">
        <v>0</v>
      </c>
    </row>
    <row r="27" s="4" customFormat="1" spans="1:23">
      <c r="A27" s="4">
        <v>16540301894</v>
      </c>
      <c r="B27" s="4" t="s">
        <v>25</v>
      </c>
      <c r="C27" s="4" t="s">
        <v>26</v>
      </c>
      <c r="D27" s="4" t="s">
        <v>95</v>
      </c>
      <c r="E27" s="4"/>
      <c r="F27" s="5">
        <v>44483</v>
      </c>
      <c r="G27" s="5">
        <v>44484</v>
      </c>
      <c r="H27" s="4">
        <v>0</v>
      </c>
      <c r="I27" s="4">
        <v>1</v>
      </c>
      <c r="J27" s="4">
        <v>0</v>
      </c>
      <c r="K27" s="4" t="s">
        <v>29</v>
      </c>
      <c r="L27" s="4">
        <v>195</v>
      </c>
      <c r="M27" s="4">
        <v>195</v>
      </c>
      <c r="N27" s="4"/>
      <c r="O27" s="4" t="s">
        <v>31</v>
      </c>
      <c r="P27" s="4" t="s">
        <v>32</v>
      </c>
      <c r="Q27" s="4">
        <v>0</v>
      </c>
      <c r="R27" s="6">
        <v>44483</v>
      </c>
      <c r="S27" s="5">
        <v>44499</v>
      </c>
      <c r="T27" s="4" t="s">
        <v>33</v>
      </c>
      <c r="U27" s="4">
        <v>195</v>
      </c>
      <c r="V27" s="4">
        <v>0</v>
      </c>
      <c r="W27" s="4">
        <v>0</v>
      </c>
    </row>
    <row r="28" s="4" customFormat="1" spans="1:23">
      <c r="A28" s="4">
        <v>16540302474</v>
      </c>
      <c r="B28" s="4" t="s">
        <v>25</v>
      </c>
      <c r="C28" s="4" t="s">
        <v>26</v>
      </c>
      <c r="D28" s="4" t="s">
        <v>95</v>
      </c>
      <c r="E28" s="4"/>
      <c r="F28" s="5">
        <v>44483</v>
      </c>
      <c r="G28" s="5">
        <v>44484</v>
      </c>
      <c r="H28" s="4">
        <v>0</v>
      </c>
      <c r="I28" s="4">
        <v>1</v>
      </c>
      <c r="J28" s="4">
        <v>0</v>
      </c>
      <c r="K28" s="4" t="s">
        <v>29</v>
      </c>
      <c r="L28" s="4">
        <v>195</v>
      </c>
      <c r="M28" s="4">
        <v>195</v>
      </c>
      <c r="N28" s="4"/>
      <c r="O28" s="4" t="s">
        <v>31</v>
      </c>
      <c r="P28" s="4" t="s">
        <v>32</v>
      </c>
      <c r="Q28" s="4">
        <v>0</v>
      </c>
      <c r="R28" s="6">
        <v>44483</v>
      </c>
      <c r="S28" s="5">
        <v>44499</v>
      </c>
      <c r="T28" s="4" t="s">
        <v>33</v>
      </c>
      <c r="U28" s="4">
        <v>195</v>
      </c>
      <c r="V28" s="4">
        <v>0</v>
      </c>
      <c r="W28" s="4">
        <v>0</v>
      </c>
    </row>
    <row r="29" s="4" customFormat="1" spans="1:23">
      <c r="A29" s="4">
        <v>16540302771</v>
      </c>
      <c r="B29" s="4" t="s">
        <v>25</v>
      </c>
      <c r="C29" s="4" t="s">
        <v>26</v>
      </c>
      <c r="D29" s="4" t="s">
        <v>95</v>
      </c>
      <c r="E29" s="4"/>
      <c r="F29" s="5">
        <v>44483</v>
      </c>
      <c r="G29" s="5">
        <v>44484</v>
      </c>
      <c r="H29" s="4">
        <v>0</v>
      </c>
      <c r="I29" s="4">
        <v>1</v>
      </c>
      <c r="J29" s="4">
        <v>0</v>
      </c>
      <c r="K29" s="4" t="s">
        <v>29</v>
      </c>
      <c r="L29" s="4">
        <v>195</v>
      </c>
      <c r="M29" s="4">
        <v>195</v>
      </c>
      <c r="N29" s="4"/>
      <c r="O29" s="4" t="s">
        <v>31</v>
      </c>
      <c r="P29" s="4" t="s">
        <v>32</v>
      </c>
      <c r="Q29" s="4">
        <v>0</v>
      </c>
      <c r="R29" s="6">
        <v>44483</v>
      </c>
      <c r="S29" s="5">
        <v>44499</v>
      </c>
      <c r="T29" s="4" t="s">
        <v>33</v>
      </c>
      <c r="U29" s="4">
        <v>195</v>
      </c>
      <c r="V29" s="4">
        <v>0</v>
      </c>
      <c r="W29" s="4">
        <v>0</v>
      </c>
    </row>
    <row r="30" s="4" customFormat="1" spans="1:23">
      <c r="A30" s="4">
        <v>16540304677</v>
      </c>
      <c r="B30" s="4" t="s">
        <v>25</v>
      </c>
      <c r="C30" s="4" t="s">
        <v>26</v>
      </c>
      <c r="D30" s="4" t="s">
        <v>96</v>
      </c>
      <c r="E30" s="4" t="s">
        <v>97</v>
      </c>
      <c r="F30" s="5">
        <v>44483</v>
      </c>
      <c r="G30" s="5">
        <v>44484</v>
      </c>
      <c r="H30" s="4">
        <v>1</v>
      </c>
      <c r="I30" s="4">
        <v>1</v>
      </c>
      <c r="J30" s="4">
        <v>1</v>
      </c>
      <c r="K30" s="4" t="s">
        <v>29</v>
      </c>
      <c r="L30" s="4">
        <v>183</v>
      </c>
      <c r="M30" s="4">
        <v>183</v>
      </c>
      <c r="N30" s="4" t="s">
        <v>98</v>
      </c>
      <c r="O30" s="4" t="s">
        <v>31</v>
      </c>
      <c r="P30" s="4" t="s">
        <v>32</v>
      </c>
      <c r="Q30" s="4">
        <v>0</v>
      </c>
      <c r="R30" s="6">
        <v>44483</v>
      </c>
      <c r="S30" s="5">
        <v>44499</v>
      </c>
      <c r="T30" s="4" t="s">
        <v>33</v>
      </c>
      <c r="U30" s="4">
        <v>183</v>
      </c>
      <c r="V30" s="4">
        <v>0</v>
      </c>
      <c r="W30" s="4">
        <v>0</v>
      </c>
    </row>
    <row r="31" s="4" customFormat="1" spans="1:25">
      <c r="A31" s="4">
        <v>16540317893</v>
      </c>
      <c r="B31" s="4" t="s">
        <v>25</v>
      </c>
      <c r="C31" s="4" t="s">
        <v>26</v>
      </c>
      <c r="D31" s="4" t="s">
        <v>99</v>
      </c>
      <c r="E31" s="4" t="s">
        <v>100</v>
      </c>
      <c r="F31" s="5">
        <v>44483</v>
      </c>
      <c r="G31" s="5">
        <v>44484</v>
      </c>
      <c r="H31" s="4">
        <v>1</v>
      </c>
      <c r="I31" s="4">
        <v>1</v>
      </c>
      <c r="J31" s="4">
        <v>1</v>
      </c>
      <c r="K31" s="4" t="s">
        <v>29</v>
      </c>
      <c r="L31" s="4">
        <v>315</v>
      </c>
      <c r="M31" s="4">
        <v>315</v>
      </c>
      <c r="N31" s="4" t="s">
        <v>101</v>
      </c>
      <c r="O31" s="4" t="s">
        <v>31</v>
      </c>
      <c r="P31" s="4" t="s">
        <v>32</v>
      </c>
      <c r="Q31" s="4">
        <v>0</v>
      </c>
      <c r="R31" s="6">
        <v>44483</v>
      </c>
      <c r="S31" s="5">
        <v>44499</v>
      </c>
      <c r="T31" s="4" t="s">
        <v>33</v>
      </c>
      <c r="U31" s="4">
        <v>315</v>
      </c>
      <c r="V31" s="4">
        <v>0</v>
      </c>
      <c r="W31" s="4">
        <v>0</v>
      </c>
      <c r="X31" s="4"/>
      <c r="Y31" s="4">
        <v>629456720</v>
      </c>
    </row>
    <row r="32" s="4" customFormat="1" spans="1:23">
      <c r="A32" s="4">
        <v>16540319392</v>
      </c>
      <c r="B32" s="4" t="s">
        <v>25</v>
      </c>
      <c r="C32" s="4" t="s">
        <v>26</v>
      </c>
      <c r="D32" s="4" t="s">
        <v>102</v>
      </c>
      <c r="E32" s="4" t="s">
        <v>48</v>
      </c>
      <c r="F32" s="5">
        <v>44483</v>
      </c>
      <c r="G32" s="5">
        <v>44484</v>
      </c>
      <c r="H32" s="4">
        <v>1</v>
      </c>
      <c r="I32" s="4">
        <v>1</v>
      </c>
      <c r="J32" s="4">
        <v>1</v>
      </c>
      <c r="K32" s="4" t="s">
        <v>29</v>
      </c>
      <c r="L32" s="4">
        <v>227</v>
      </c>
      <c r="M32" s="4">
        <v>227</v>
      </c>
      <c r="N32" s="4" t="s">
        <v>103</v>
      </c>
      <c r="O32" s="4" t="s">
        <v>31</v>
      </c>
      <c r="P32" s="4" t="s">
        <v>32</v>
      </c>
      <c r="Q32" s="4">
        <v>0</v>
      </c>
      <c r="R32" s="6">
        <v>44483</v>
      </c>
      <c r="S32" s="5">
        <v>44499</v>
      </c>
      <c r="T32" s="4" t="s">
        <v>33</v>
      </c>
      <c r="U32" s="4">
        <v>227</v>
      </c>
      <c r="V32" s="4">
        <v>0</v>
      </c>
      <c r="W32" s="4">
        <v>0</v>
      </c>
    </row>
    <row r="33" s="4" customFormat="1" spans="1:25">
      <c r="A33" s="4">
        <v>16540546142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44483</v>
      </c>
      <c r="G33" s="5">
        <v>44484</v>
      </c>
      <c r="H33" s="4">
        <v>1</v>
      </c>
      <c r="I33" s="4">
        <v>1</v>
      </c>
      <c r="J33" s="4">
        <v>1</v>
      </c>
      <c r="K33" s="4" t="s">
        <v>29</v>
      </c>
      <c r="L33" s="4">
        <v>709</v>
      </c>
      <c r="M33" s="4">
        <v>709</v>
      </c>
      <c r="N33" s="4" t="s">
        <v>106</v>
      </c>
      <c r="O33" s="4" t="s">
        <v>31</v>
      </c>
      <c r="P33" s="4" t="s">
        <v>32</v>
      </c>
      <c r="Q33" s="4">
        <v>0</v>
      </c>
      <c r="R33" s="6">
        <v>44483</v>
      </c>
      <c r="S33" s="5">
        <v>44499</v>
      </c>
      <c r="T33" s="4" t="s">
        <v>33</v>
      </c>
      <c r="U33" s="4">
        <v>709</v>
      </c>
      <c r="V33" s="4">
        <v>0</v>
      </c>
      <c r="W33" s="4">
        <v>0</v>
      </c>
      <c r="X33" s="4"/>
      <c r="Y33" s="4">
        <v>2052637</v>
      </c>
    </row>
    <row r="34" s="4" customFormat="1" spans="1:23">
      <c r="A34" s="4">
        <v>16540005653</v>
      </c>
      <c r="B34" s="4" t="s">
        <v>25</v>
      </c>
      <c r="C34" s="4" t="s">
        <v>107</v>
      </c>
      <c r="D34" s="4" t="s">
        <v>74</v>
      </c>
      <c r="E34" s="4" t="s">
        <v>75</v>
      </c>
      <c r="F34" s="5">
        <v>44483</v>
      </c>
      <c r="G34" s="5">
        <v>44484</v>
      </c>
      <c r="H34" s="4">
        <v>1</v>
      </c>
      <c r="I34" s="4">
        <v>1</v>
      </c>
      <c r="J34" s="4">
        <v>1</v>
      </c>
      <c r="K34" s="4" t="s">
        <v>29</v>
      </c>
      <c r="L34" s="4">
        <v>-218</v>
      </c>
      <c r="M34" s="4">
        <v>-218</v>
      </c>
      <c r="N34" s="4" t="s">
        <v>76</v>
      </c>
      <c r="O34" s="4" t="s">
        <v>31</v>
      </c>
      <c r="P34" s="4" t="s">
        <v>32</v>
      </c>
      <c r="Q34" s="4">
        <v>0</v>
      </c>
      <c r="R34" s="6">
        <v>44483</v>
      </c>
      <c r="S34" s="5">
        <v>44499</v>
      </c>
      <c r="T34" s="4" t="s">
        <v>33</v>
      </c>
      <c r="U34" s="4">
        <v>-218</v>
      </c>
      <c r="V34" s="4">
        <v>0</v>
      </c>
      <c r="W34" s="4">
        <v>0</v>
      </c>
    </row>
    <row r="35" s="4" customFormat="1" spans="1:25">
      <c r="A35" s="4">
        <v>16540869003</v>
      </c>
      <c r="B35" s="4" t="s">
        <v>25</v>
      </c>
      <c r="C35" s="4" t="s">
        <v>26</v>
      </c>
      <c r="D35" s="4" t="s">
        <v>108</v>
      </c>
      <c r="E35" s="4" t="s">
        <v>109</v>
      </c>
      <c r="F35" s="5">
        <v>44483</v>
      </c>
      <c r="G35" s="5">
        <v>44484</v>
      </c>
      <c r="H35" s="4">
        <v>1</v>
      </c>
      <c r="I35" s="4">
        <v>1</v>
      </c>
      <c r="J35" s="4">
        <v>1</v>
      </c>
      <c r="K35" s="4" t="s">
        <v>29</v>
      </c>
      <c r="L35" s="4">
        <v>379</v>
      </c>
      <c r="M35" s="4">
        <v>379</v>
      </c>
      <c r="N35" s="4" t="s">
        <v>110</v>
      </c>
      <c r="O35" s="4" t="s">
        <v>31</v>
      </c>
      <c r="P35" s="4" t="s">
        <v>32</v>
      </c>
      <c r="Q35" s="4">
        <v>0</v>
      </c>
      <c r="R35" s="6">
        <v>44483</v>
      </c>
      <c r="S35" s="5">
        <v>44499</v>
      </c>
      <c r="T35" s="4" t="s">
        <v>33</v>
      </c>
      <c r="U35" s="4">
        <v>379</v>
      </c>
      <c r="V35" s="4">
        <v>0</v>
      </c>
      <c r="W35" s="4">
        <v>0</v>
      </c>
      <c r="X35" s="4"/>
      <c r="Y35" s="4" t="s">
        <v>110</v>
      </c>
    </row>
    <row r="36" s="4" customFormat="1" spans="1:25">
      <c r="A36" s="4">
        <v>16541016790</v>
      </c>
      <c r="B36" s="4" t="s">
        <v>25</v>
      </c>
      <c r="C36" s="4" t="s">
        <v>26</v>
      </c>
      <c r="D36" s="4" t="s">
        <v>111</v>
      </c>
      <c r="E36" s="4" t="s">
        <v>112</v>
      </c>
      <c r="F36" s="5">
        <v>44483</v>
      </c>
      <c r="G36" s="5">
        <v>44484</v>
      </c>
      <c r="H36" s="4">
        <v>1</v>
      </c>
      <c r="I36" s="4">
        <v>1</v>
      </c>
      <c r="J36" s="4">
        <v>1</v>
      </c>
      <c r="K36" s="4" t="s">
        <v>29</v>
      </c>
      <c r="L36" s="4">
        <v>295</v>
      </c>
      <c r="M36" s="4">
        <v>295</v>
      </c>
      <c r="N36" s="4" t="s">
        <v>113</v>
      </c>
      <c r="O36" s="4" t="s">
        <v>31</v>
      </c>
      <c r="P36" s="4" t="s">
        <v>32</v>
      </c>
      <c r="Q36" s="4">
        <v>0</v>
      </c>
      <c r="R36" s="6">
        <v>44483</v>
      </c>
      <c r="S36" s="5">
        <v>44499</v>
      </c>
      <c r="T36" s="4" t="s">
        <v>33</v>
      </c>
      <c r="U36" s="4">
        <v>295</v>
      </c>
      <c r="V36" s="4">
        <v>0</v>
      </c>
      <c r="W36" s="4">
        <v>0</v>
      </c>
      <c r="X36" s="4">
        <v>2277213</v>
      </c>
      <c r="Y36" s="4" t="s">
        <v>114</v>
      </c>
    </row>
    <row r="37" s="4" customFormat="1" spans="1:25">
      <c r="A37" s="4">
        <v>16541269275</v>
      </c>
      <c r="B37" s="4" t="s">
        <v>25</v>
      </c>
      <c r="C37" s="4" t="s">
        <v>26</v>
      </c>
      <c r="D37" s="4" t="s">
        <v>115</v>
      </c>
      <c r="E37" s="4" t="s">
        <v>116</v>
      </c>
      <c r="F37" s="5">
        <v>44483</v>
      </c>
      <c r="G37" s="5">
        <v>44484</v>
      </c>
      <c r="H37" s="4">
        <v>1</v>
      </c>
      <c r="I37" s="4">
        <v>1</v>
      </c>
      <c r="J37" s="4">
        <v>1</v>
      </c>
      <c r="K37" s="4" t="s">
        <v>29</v>
      </c>
      <c r="L37" s="4">
        <v>223</v>
      </c>
      <c r="M37" s="4">
        <v>223</v>
      </c>
      <c r="N37" s="4" t="s">
        <v>117</v>
      </c>
      <c r="O37" s="4" t="s">
        <v>31</v>
      </c>
      <c r="P37" s="4" t="s">
        <v>32</v>
      </c>
      <c r="Q37" s="4">
        <v>0</v>
      </c>
      <c r="R37" s="6">
        <v>44483</v>
      </c>
      <c r="S37" s="5">
        <v>44499</v>
      </c>
      <c r="T37" s="4" t="s">
        <v>33</v>
      </c>
      <c r="U37" s="4">
        <v>223</v>
      </c>
      <c r="V37" s="4">
        <v>0</v>
      </c>
      <c r="W37" s="4">
        <v>0</v>
      </c>
      <c r="X37" s="4"/>
      <c r="Y37" s="4" t="s">
        <v>118</v>
      </c>
    </row>
    <row r="38" s="4" customFormat="1" spans="1:23">
      <c r="A38" s="4">
        <v>16540304677</v>
      </c>
      <c r="B38" s="4" t="s">
        <v>25</v>
      </c>
      <c r="C38" s="4" t="s">
        <v>107</v>
      </c>
      <c r="D38" s="4" t="s">
        <v>96</v>
      </c>
      <c r="E38" s="4" t="s">
        <v>97</v>
      </c>
      <c r="F38" s="5">
        <v>44483</v>
      </c>
      <c r="G38" s="5">
        <v>44484</v>
      </c>
      <c r="H38" s="4">
        <v>1</v>
      </c>
      <c r="I38" s="4">
        <v>1</v>
      </c>
      <c r="J38" s="4">
        <v>1</v>
      </c>
      <c r="K38" s="4" t="s">
        <v>29</v>
      </c>
      <c r="L38" s="4">
        <v>-183</v>
      </c>
      <c r="M38" s="4">
        <v>-183</v>
      </c>
      <c r="N38" s="4" t="s">
        <v>98</v>
      </c>
      <c r="O38" s="4" t="s">
        <v>31</v>
      </c>
      <c r="P38" s="4" t="s">
        <v>32</v>
      </c>
      <c r="Q38" s="4">
        <v>0</v>
      </c>
      <c r="R38" s="6">
        <v>44483</v>
      </c>
      <c r="S38" s="5">
        <v>44499</v>
      </c>
      <c r="T38" s="4" t="s">
        <v>33</v>
      </c>
      <c r="U38" s="4">
        <v>-183</v>
      </c>
      <c r="V38" s="4">
        <v>0</v>
      </c>
      <c r="W38" s="4">
        <v>0</v>
      </c>
    </row>
    <row r="39" s="4" customFormat="1" spans="1:25">
      <c r="A39" s="4">
        <v>16541453955</v>
      </c>
      <c r="B39" s="4" t="s">
        <v>25</v>
      </c>
      <c r="C39" s="4" t="s">
        <v>26</v>
      </c>
      <c r="D39" s="4" t="s">
        <v>119</v>
      </c>
      <c r="E39" s="4" t="s">
        <v>120</v>
      </c>
      <c r="F39" s="5">
        <v>44483</v>
      </c>
      <c r="G39" s="5">
        <v>44484</v>
      </c>
      <c r="H39" s="4">
        <v>1</v>
      </c>
      <c r="I39" s="4">
        <v>1</v>
      </c>
      <c r="J39" s="4">
        <v>1</v>
      </c>
      <c r="K39" s="4" t="s">
        <v>29</v>
      </c>
      <c r="L39" s="4">
        <v>149</v>
      </c>
      <c r="M39" s="4">
        <v>149</v>
      </c>
      <c r="N39" s="4" t="s">
        <v>121</v>
      </c>
      <c r="O39" s="4" t="s">
        <v>31</v>
      </c>
      <c r="P39" s="4" t="s">
        <v>32</v>
      </c>
      <c r="Q39" s="4">
        <v>0</v>
      </c>
      <c r="R39" s="6">
        <v>44483</v>
      </c>
      <c r="S39" s="5">
        <v>44499</v>
      </c>
      <c r="T39" s="4" t="s">
        <v>33</v>
      </c>
      <c r="U39" s="4">
        <v>149</v>
      </c>
      <c r="V39" s="4">
        <v>0</v>
      </c>
      <c r="W39" s="4">
        <v>0</v>
      </c>
      <c r="X39" s="4"/>
      <c r="Y39" s="4" t="s">
        <v>122</v>
      </c>
    </row>
    <row r="40" s="4" customFormat="1" spans="1:23">
      <c r="A40" s="4">
        <v>16541460453</v>
      </c>
      <c r="B40" s="4" t="s">
        <v>25</v>
      </c>
      <c r="C40" s="4" t="s">
        <v>26</v>
      </c>
      <c r="D40" s="4" t="s">
        <v>123</v>
      </c>
      <c r="E40" s="4" t="s">
        <v>124</v>
      </c>
      <c r="F40" s="5">
        <v>44483</v>
      </c>
      <c r="G40" s="5">
        <v>44484</v>
      </c>
      <c r="H40" s="4">
        <v>1</v>
      </c>
      <c r="I40" s="4">
        <v>1</v>
      </c>
      <c r="J40" s="4">
        <v>1</v>
      </c>
      <c r="K40" s="4" t="s">
        <v>29</v>
      </c>
      <c r="L40" s="4">
        <v>264</v>
      </c>
      <c r="M40" s="4">
        <v>264</v>
      </c>
      <c r="N40" s="4" t="s">
        <v>125</v>
      </c>
      <c r="O40" s="4" t="s">
        <v>31</v>
      </c>
      <c r="P40" s="4" t="s">
        <v>32</v>
      </c>
      <c r="Q40" s="4">
        <v>0</v>
      </c>
      <c r="R40" s="6">
        <v>44483</v>
      </c>
      <c r="S40" s="5">
        <v>44499</v>
      </c>
      <c r="T40" s="4" t="s">
        <v>33</v>
      </c>
      <c r="U40" s="4">
        <v>264</v>
      </c>
      <c r="V40" s="4">
        <v>0</v>
      </c>
      <c r="W40" s="4">
        <v>0</v>
      </c>
    </row>
    <row r="41" s="4" customFormat="1" spans="1:23">
      <c r="A41" s="4">
        <v>16540151669</v>
      </c>
      <c r="B41" s="4" t="s">
        <v>25</v>
      </c>
      <c r="C41" s="4" t="s">
        <v>107</v>
      </c>
      <c r="D41" s="4" t="s">
        <v>83</v>
      </c>
      <c r="E41" s="4" t="s">
        <v>84</v>
      </c>
      <c r="F41" s="5">
        <v>44483</v>
      </c>
      <c r="G41" s="5">
        <v>44484</v>
      </c>
      <c r="H41" s="4">
        <v>1</v>
      </c>
      <c r="I41" s="4">
        <v>1</v>
      </c>
      <c r="J41" s="4">
        <v>1</v>
      </c>
      <c r="K41" s="4" t="s">
        <v>29</v>
      </c>
      <c r="L41" s="4">
        <v>-218</v>
      </c>
      <c r="M41" s="4">
        <v>-218</v>
      </c>
      <c r="N41" s="4" t="s">
        <v>85</v>
      </c>
      <c r="O41" s="4" t="s">
        <v>31</v>
      </c>
      <c r="P41" s="4" t="s">
        <v>32</v>
      </c>
      <c r="Q41" s="4">
        <v>0</v>
      </c>
      <c r="R41" s="6">
        <v>44483</v>
      </c>
      <c r="S41" s="5">
        <v>44499</v>
      </c>
      <c r="T41" s="4" t="s">
        <v>33</v>
      </c>
      <c r="U41" s="4">
        <v>-218</v>
      </c>
      <c r="V41" s="4">
        <v>0</v>
      </c>
      <c r="W41" s="4">
        <v>0</v>
      </c>
    </row>
    <row r="42" s="4" customFormat="1" spans="1:24">
      <c r="A42" s="4">
        <v>16542199713</v>
      </c>
      <c r="B42" s="4" t="s">
        <v>25</v>
      </c>
      <c r="C42" s="4" t="s">
        <v>26</v>
      </c>
      <c r="D42" s="4" t="s">
        <v>126</v>
      </c>
      <c r="E42" s="4" t="s">
        <v>61</v>
      </c>
      <c r="F42" s="5">
        <v>44483</v>
      </c>
      <c r="G42" s="5">
        <v>44484</v>
      </c>
      <c r="H42" s="4">
        <v>1</v>
      </c>
      <c r="I42" s="4">
        <v>1</v>
      </c>
      <c r="J42" s="4">
        <v>1</v>
      </c>
      <c r="K42" s="4" t="s">
        <v>29</v>
      </c>
      <c r="L42" s="4">
        <v>140</v>
      </c>
      <c r="M42" s="4">
        <v>140</v>
      </c>
      <c r="N42" s="4" t="s">
        <v>127</v>
      </c>
      <c r="O42" s="4" t="s">
        <v>31</v>
      </c>
      <c r="P42" s="4" t="s">
        <v>32</v>
      </c>
      <c r="Q42" s="4">
        <v>0</v>
      </c>
      <c r="R42" s="6">
        <v>44483</v>
      </c>
      <c r="S42" s="5">
        <v>44499</v>
      </c>
      <c r="T42" s="4" t="s">
        <v>33</v>
      </c>
      <c r="U42" s="4">
        <v>140</v>
      </c>
      <c r="V42" s="4">
        <v>0</v>
      </c>
      <c r="W42" s="4">
        <v>0</v>
      </c>
      <c r="X42" s="4">
        <v>2277303</v>
      </c>
    </row>
    <row r="43" s="4" customFormat="1" spans="1:23">
      <c r="A43" s="4">
        <v>16546343464</v>
      </c>
      <c r="B43" s="4" t="s">
        <v>25</v>
      </c>
      <c r="C43" s="4" t="s">
        <v>26</v>
      </c>
      <c r="D43" s="4" t="s">
        <v>128</v>
      </c>
      <c r="E43" s="4" t="s">
        <v>129</v>
      </c>
      <c r="F43" s="5">
        <v>44483</v>
      </c>
      <c r="G43" s="5">
        <v>44484</v>
      </c>
      <c r="H43" s="4">
        <v>1</v>
      </c>
      <c r="I43" s="4">
        <v>1</v>
      </c>
      <c r="J43" s="4">
        <v>1</v>
      </c>
      <c r="K43" s="4" t="s">
        <v>29</v>
      </c>
      <c r="L43" s="4">
        <v>120</v>
      </c>
      <c r="M43" s="4">
        <v>120</v>
      </c>
      <c r="N43" s="4" t="s">
        <v>130</v>
      </c>
      <c r="O43" s="4" t="s">
        <v>31</v>
      </c>
      <c r="P43" s="4" t="s">
        <v>32</v>
      </c>
      <c r="Q43" s="4">
        <v>0</v>
      </c>
      <c r="R43" s="6">
        <v>44483</v>
      </c>
      <c r="S43" s="5">
        <v>44499</v>
      </c>
      <c r="T43" s="4" t="s">
        <v>33</v>
      </c>
      <c r="U43" s="4">
        <v>120</v>
      </c>
      <c r="V43" s="4">
        <v>0</v>
      </c>
      <c r="W43" s="4">
        <v>0</v>
      </c>
    </row>
    <row r="44" s="4" customFormat="1" spans="1:25">
      <c r="A44" s="4">
        <v>16546339318</v>
      </c>
      <c r="B44" s="4" t="s">
        <v>25</v>
      </c>
      <c r="C44" s="4" t="s">
        <v>26</v>
      </c>
      <c r="D44" s="4" t="s">
        <v>68</v>
      </c>
      <c r="E44" s="4" t="s">
        <v>69</v>
      </c>
      <c r="F44" s="5">
        <v>44483</v>
      </c>
      <c r="G44" s="5">
        <v>44484</v>
      </c>
      <c r="H44" s="4">
        <v>1</v>
      </c>
      <c r="I44" s="4">
        <v>1</v>
      </c>
      <c r="J44" s="4">
        <v>1</v>
      </c>
      <c r="K44" s="4" t="s">
        <v>29</v>
      </c>
      <c r="L44" s="4">
        <v>355</v>
      </c>
      <c r="M44" s="4">
        <v>355</v>
      </c>
      <c r="N44" s="4" t="s">
        <v>131</v>
      </c>
      <c r="O44" s="4" t="s">
        <v>31</v>
      </c>
      <c r="P44" s="4" t="s">
        <v>32</v>
      </c>
      <c r="Q44" s="4">
        <v>0</v>
      </c>
      <c r="R44" s="6">
        <v>44483</v>
      </c>
      <c r="S44" s="5">
        <v>44499</v>
      </c>
      <c r="T44" s="4" t="s">
        <v>33</v>
      </c>
      <c r="U44" s="4">
        <v>355</v>
      </c>
      <c r="V44" s="4">
        <v>0</v>
      </c>
      <c r="W44" s="4">
        <v>0</v>
      </c>
      <c r="X44" s="4"/>
      <c r="Y44" s="4" t="s">
        <v>132</v>
      </c>
    </row>
    <row r="45" s="4" customFormat="1" spans="1:25">
      <c r="A45" s="4">
        <v>16546785474</v>
      </c>
      <c r="B45" s="4" t="s">
        <v>25</v>
      </c>
      <c r="C45" s="4" t="s">
        <v>26</v>
      </c>
      <c r="D45" s="4" t="s">
        <v>133</v>
      </c>
      <c r="E45" s="4" t="s">
        <v>134</v>
      </c>
      <c r="F45" s="5">
        <v>44483</v>
      </c>
      <c r="G45" s="5">
        <v>44484</v>
      </c>
      <c r="H45" s="4">
        <v>1</v>
      </c>
      <c r="I45" s="4">
        <v>1</v>
      </c>
      <c r="J45" s="4">
        <v>1</v>
      </c>
      <c r="K45" s="4" t="s">
        <v>29</v>
      </c>
      <c r="L45" s="4">
        <v>222</v>
      </c>
      <c r="M45" s="4">
        <v>222</v>
      </c>
      <c r="N45" s="4" t="s">
        <v>135</v>
      </c>
      <c r="O45" s="4" t="s">
        <v>31</v>
      </c>
      <c r="P45" s="4" t="s">
        <v>32</v>
      </c>
      <c r="Q45" s="4">
        <v>0</v>
      </c>
      <c r="R45" s="6">
        <v>44483</v>
      </c>
      <c r="S45" s="5">
        <v>44499</v>
      </c>
      <c r="T45" s="4" t="s">
        <v>33</v>
      </c>
      <c r="U45" s="4">
        <v>222</v>
      </c>
      <c r="V45" s="4">
        <v>0</v>
      </c>
      <c r="W45" s="4">
        <v>0</v>
      </c>
      <c r="X45" s="4"/>
      <c r="Y45" s="4">
        <v>103946276764</v>
      </c>
    </row>
    <row r="46" s="4" customFormat="1" spans="1:23">
      <c r="A46" s="4">
        <v>16546953223</v>
      </c>
      <c r="B46" s="4" t="s">
        <v>25</v>
      </c>
      <c r="C46" s="4" t="s">
        <v>26</v>
      </c>
      <c r="D46" s="4" t="s">
        <v>136</v>
      </c>
      <c r="E46" s="4"/>
      <c r="F46" s="5">
        <v>44483</v>
      </c>
      <c r="G46" s="5">
        <v>44484</v>
      </c>
      <c r="H46" s="4">
        <v>0</v>
      </c>
      <c r="I46" s="4">
        <v>1</v>
      </c>
      <c r="J46" s="4">
        <v>0</v>
      </c>
      <c r="K46" s="4" t="s">
        <v>29</v>
      </c>
      <c r="L46" s="4">
        <v>129</v>
      </c>
      <c r="M46" s="4">
        <v>129</v>
      </c>
      <c r="N46" s="4"/>
      <c r="O46" s="4" t="s">
        <v>31</v>
      </c>
      <c r="P46" s="4" t="s">
        <v>32</v>
      </c>
      <c r="Q46" s="4">
        <v>0</v>
      </c>
      <c r="R46" s="6">
        <v>44483</v>
      </c>
      <c r="S46" s="5">
        <v>44499</v>
      </c>
      <c r="T46" s="4" t="s">
        <v>33</v>
      </c>
      <c r="U46" s="4">
        <v>129</v>
      </c>
      <c r="V46" s="4">
        <v>0</v>
      </c>
      <c r="W46" s="4">
        <v>0</v>
      </c>
    </row>
    <row r="47" s="4" customFormat="1" spans="1:25">
      <c r="A47" s="4">
        <v>16547311775</v>
      </c>
      <c r="B47" s="4" t="s">
        <v>25</v>
      </c>
      <c r="C47" s="4" t="s">
        <v>26</v>
      </c>
      <c r="D47" s="4" t="s">
        <v>104</v>
      </c>
      <c r="E47" s="4" t="s">
        <v>105</v>
      </c>
      <c r="F47" s="5">
        <v>44483</v>
      </c>
      <c r="G47" s="5">
        <v>44484</v>
      </c>
      <c r="H47" s="4">
        <v>1</v>
      </c>
      <c r="I47" s="4">
        <v>1</v>
      </c>
      <c r="J47" s="4">
        <v>1</v>
      </c>
      <c r="K47" s="4" t="s">
        <v>29</v>
      </c>
      <c r="L47" s="4">
        <v>789</v>
      </c>
      <c r="M47" s="4">
        <v>789</v>
      </c>
      <c r="N47" s="4" t="s">
        <v>137</v>
      </c>
      <c r="O47" s="4" t="s">
        <v>31</v>
      </c>
      <c r="P47" s="4" t="s">
        <v>32</v>
      </c>
      <c r="Q47" s="4">
        <v>0</v>
      </c>
      <c r="R47" s="6">
        <v>44483</v>
      </c>
      <c r="S47" s="5">
        <v>44499</v>
      </c>
      <c r="T47" s="4" t="s">
        <v>33</v>
      </c>
      <c r="U47" s="4">
        <v>789</v>
      </c>
      <c r="V47" s="4">
        <v>0</v>
      </c>
      <c r="W47" s="4">
        <v>0</v>
      </c>
      <c r="X47" s="4"/>
      <c r="Y47" s="4">
        <v>2052751</v>
      </c>
    </row>
    <row r="48" s="4" customFormat="1" spans="1:25">
      <c r="A48" s="4">
        <v>16546939034</v>
      </c>
      <c r="B48" s="4" t="s">
        <v>25</v>
      </c>
      <c r="C48" s="4" t="s">
        <v>26</v>
      </c>
      <c r="D48" s="4" t="s">
        <v>138</v>
      </c>
      <c r="E48" s="4" t="s">
        <v>139</v>
      </c>
      <c r="F48" s="5">
        <v>44483</v>
      </c>
      <c r="G48" s="5">
        <v>44484</v>
      </c>
      <c r="H48" s="4">
        <v>1</v>
      </c>
      <c r="I48" s="4">
        <v>1</v>
      </c>
      <c r="J48" s="4">
        <v>1</v>
      </c>
      <c r="K48" s="4" t="s">
        <v>29</v>
      </c>
      <c r="L48" s="4">
        <v>244</v>
      </c>
      <c r="M48" s="4">
        <v>244</v>
      </c>
      <c r="N48" s="4" t="s">
        <v>140</v>
      </c>
      <c r="O48" s="4" t="s">
        <v>31</v>
      </c>
      <c r="P48" s="4" t="s">
        <v>32</v>
      </c>
      <c r="Q48" s="4">
        <v>0</v>
      </c>
      <c r="R48" s="6">
        <v>44483</v>
      </c>
      <c r="S48" s="5">
        <v>44499</v>
      </c>
      <c r="T48" s="4" t="s">
        <v>33</v>
      </c>
      <c r="U48" s="4">
        <v>244</v>
      </c>
      <c r="V48" s="4">
        <v>0</v>
      </c>
      <c r="W48" s="4">
        <v>0</v>
      </c>
      <c r="X48" s="4">
        <v>2277388</v>
      </c>
      <c r="Y48" s="4">
        <v>103946557164</v>
      </c>
    </row>
    <row r="49" s="4" customFormat="1" spans="1:24">
      <c r="A49" s="4">
        <v>16547523912</v>
      </c>
      <c r="B49" s="4" t="s">
        <v>25</v>
      </c>
      <c r="C49" s="4" t="s">
        <v>26</v>
      </c>
      <c r="D49" s="4" t="s">
        <v>141</v>
      </c>
      <c r="E49" s="4" t="s">
        <v>51</v>
      </c>
      <c r="F49" s="5">
        <v>44483</v>
      </c>
      <c r="G49" s="5">
        <v>44484</v>
      </c>
      <c r="H49" s="4">
        <v>1</v>
      </c>
      <c r="I49" s="4">
        <v>1</v>
      </c>
      <c r="J49" s="4">
        <v>1</v>
      </c>
      <c r="K49" s="4" t="s">
        <v>29</v>
      </c>
      <c r="L49" s="4">
        <v>259</v>
      </c>
      <c r="M49" s="4">
        <v>259</v>
      </c>
      <c r="N49" s="4" t="s">
        <v>142</v>
      </c>
      <c r="O49" s="4" t="s">
        <v>31</v>
      </c>
      <c r="P49" s="4" t="s">
        <v>32</v>
      </c>
      <c r="Q49" s="4">
        <v>0</v>
      </c>
      <c r="R49" s="6">
        <v>44483</v>
      </c>
      <c r="S49" s="5">
        <v>44499</v>
      </c>
      <c r="T49" s="4" t="s">
        <v>33</v>
      </c>
      <c r="U49" s="4">
        <v>259</v>
      </c>
      <c r="V49" s="4">
        <v>0</v>
      </c>
      <c r="W49" s="4">
        <v>0</v>
      </c>
      <c r="X49" s="4">
        <v>2277410</v>
      </c>
    </row>
    <row r="50" s="4" customFormat="1" spans="1:25">
      <c r="A50" s="4">
        <v>16547615725</v>
      </c>
      <c r="B50" s="4" t="s">
        <v>25</v>
      </c>
      <c r="C50" s="4" t="s">
        <v>26</v>
      </c>
      <c r="D50" s="4" t="s">
        <v>27</v>
      </c>
      <c r="E50" s="4" t="s">
        <v>28</v>
      </c>
      <c r="F50" s="5">
        <v>44483</v>
      </c>
      <c r="G50" s="5">
        <v>44484</v>
      </c>
      <c r="H50" s="4">
        <v>1</v>
      </c>
      <c r="I50" s="4">
        <v>1</v>
      </c>
      <c r="J50" s="4">
        <v>1</v>
      </c>
      <c r="K50" s="4" t="s">
        <v>29</v>
      </c>
      <c r="L50" s="4">
        <v>194</v>
      </c>
      <c r="M50" s="4">
        <v>194</v>
      </c>
      <c r="N50" s="4" t="s">
        <v>143</v>
      </c>
      <c r="O50" s="4" t="s">
        <v>31</v>
      </c>
      <c r="P50" s="4" t="s">
        <v>32</v>
      </c>
      <c r="Q50" s="4">
        <v>0</v>
      </c>
      <c r="R50" s="6">
        <v>44483</v>
      </c>
      <c r="S50" s="5">
        <v>44499</v>
      </c>
      <c r="T50" s="4" t="s">
        <v>33</v>
      </c>
      <c r="U50" s="4">
        <v>194</v>
      </c>
      <c r="V50" s="4">
        <v>0</v>
      </c>
      <c r="W50" s="4">
        <v>0</v>
      </c>
      <c r="X50" s="4"/>
      <c r="Y50" s="4" t="s">
        <v>144</v>
      </c>
    </row>
    <row r="51" s="4" customFormat="1" spans="1:25">
      <c r="A51" s="4">
        <v>16547765741</v>
      </c>
      <c r="B51" s="4" t="s">
        <v>25</v>
      </c>
      <c r="C51" s="4" t="s">
        <v>26</v>
      </c>
      <c r="D51" s="4" t="s">
        <v>145</v>
      </c>
      <c r="E51" s="4" t="s">
        <v>146</v>
      </c>
      <c r="F51" s="5">
        <v>44483</v>
      </c>
      <c r="G51" s="5">
        <v>44484</v>
      </c>
      <c r="H51" s="4">
        <v>1</v>
      </c>
      <c r="I51" s="4">
        <v>1</v>
      </c>
      <c r="J51" s="4">
        <v>1</v>
      </c>
      <c r="K51" s="4" t="s">
        <v>29</v>
      </c>
      <c r="L51" s="4">
        <v>379</v>
      </c>
      <c r="M51" s="4">
        <v>379</v>
      </c>
      <c r="N51" s="4" t="s">
        <v>147</v>
      </c>
      <c r="O51" s="4" t="s">
        <v>31</v>
      </c>
      <c r="P51" s="4" t="s">
        <v>32</v>
      </c>
      <c r="Q51" s="4">
        <v>0</v>
      </c>
      <c r="R51" s="6">
        <v>44483</v>
      </c>
      <c r="S51" s="5">
        <v>44499</v>
      </c>
      <c r="T51" s="4" t="s">
        <v>33</v>
      </c>
      <c r="U51" s="4">
        <v>379</v>
      </c>
      <c r="V51" s="4">
        <v>0</v>
      </c>
      <c r="W51" s="4">
        <v>0</v>
      </c>
      <c r="X51" s="4">
        <v>2277436</v>
      </c>
      <c r="Y51" s="4" t="s">
        <v>148</v>
      </c>
    </row>
    <row r="52" s="4" customFormat="1" spans="1:25">
      <c r="A52" s="4">
        <v>16548109560</v>
      </c>
      <c r="B52" s="4" t="s">
        <v>25</v>
      </c>
      <c r="C52" s="4" t="s">
        <v>26</v>
      </c>
      <c r="D52" s="4" t="s">
        <v>149</v>
      </c>
      <c r="E52" s="4" t="s">
        <v>150</v>
      </c>
      <c r="F52" s="5">
        <v>44483</v>
      </c>
      <c r="G52" s="5">
        <v>44484</v>
      </c>
      <c r="H52" s="4">
        <v>1</v>
      </c>
      <c r="I52" s="4">
        <v>1</v>
      </c>
      <c r="J52" s="4">
        <v>1</v>
      </c>
      <c r="K52" s="4" t="s">
        <v>29</v>
      </c>
      <c r="L52" s="4">
        <v>249</v>
      </c>
      <c r="M52" s="4">
        <v>249</v>
      </c>
      <c r="N52" s="4" t="s">
        <v>151</v>
      </c>
      <c r="O52" s="4" t="s">
        <v>31</v>
      </c>
      <c r="P52" s="4" t="s">
        <v>32</v>
      </c>
      <c r="Q52" s="4">
        <v>0</v>
      </c>
      <c r="R52" s="6">
        <v>44483</v>
      </c>
      <c r="S52" s="5">
        <v>44499</v>
      </c>
      <c r="T52" s="4" t="s">
        <v>33</v>
      </c>
      <c r="U52" s="4">
        <v>249</v>
      </c>
      <c r="V52" s="4">
        <v>0</v>
      </c>
      <c r="W52" s="4">
        <v>0</v>
      </c>
      <c r="X52" s="4">
        <v>2277470</v>
      </c>
      <c r="Y52" s="4" t="s">
        <v>152</v>
      </c>
    </row>
    <row r="53" s="4" customFormat="1" spans="1:25">
      <c r="A53" s="4">
        <v>16548335684</v>
      </c>
      <c r="B53" s="4" t="s">
        <v>25</v>
      </c>
      <c r="C53" s="4" t="s">
        <v>26</v>
      </c>
      <c r="D53" s="4" t="s">
        <v>153</v>
      </c>
      <c r="E53" s="4" t="s">
        <v>154</v>
      </c>
      <c r="F53" s="5">
        <v>44483</v>
      </c>
      <c r="G53" s="5">
        <v>44484</v>
      </c>
      <c r="H53" s="4">
        <v>1</v>
      </c>
      <c r="I53" s="4">
        <v>1</v>
      </c>
      <c r="J53" s="4">
        <v>1</v>
      </c>
      <c r="K53" s="4" t="s">
        <v>29</v>
      </c>
      <c r="L53" s="4">
        <v>566</v>
      </c>
      <c r="M53" s="4">
        <v>566</v>
      </c>
      <c r="N53" s="4" t="s">
        <v>155</v>
      </c>
      <c r="O53" s="4" t="s">
        <v>31</v>
      </c>
      <c r="P53" s="4" t="s">
        <v>32</v>
      </c>
      <c r="Q53" s="4">
        <v>0</v>
      </c>
      <c r="R53" s="6">
        <v>44483</v>
      </c>
      <c r="S53" s="5">
        <v>44499</v>
      </c>
      <c r="T53" s="4" t="s">
        <v>33</v>
      </c>
      <c r="U53" s="4">
        <v>566</v>
      </c>
      <c r="V53" s="4">
        <v>0</v>
      </c>
      <c r="W53" s="4">
        <v>0</v>
      </c>
      <c r="X53" s="4"/>
      <c r="Y53" s="4">
        <v>550688</v>
      </c>
    </row>
    <row r="54" s="4" customFormat="1" spans="1:25">
      <c r="A54" s="4">
        <v>16548709345</v>
      </c>
      <c r="B54" s="4" t="s">
        <v>25</v>
      </c>
      <c r="C54" s="4" t="s">
        <v>26</v>
      </c>
      <c r="D54" s="4" t="s">
        <v>156</v>
      </c>
      <c r="E54" s="4" t="s">
        <v>157</v>
      </c>
      <c r="F54" s="5">
        <v>44483</v>
      </c>
      <c r="G54" s="5">
        <v>44484</v>
      </c>
      <c r="H54" s="4">
        <v>1</v>
      </c>
      <c r="I54" s="4">
        <v>1</v>
      </c>
      <c r="J54" s="4">
        <v>1</v>
      </c>
      <c r="K54" s="4" t="s">
        <v>29</v>
      </c>
      <c r="L54" s="4">
        <v>304</v>
      </c>
      <c r="M54" s="4">
        <v>304</v>
      </c>
      <c r="N54" s="4" t="s">
        <v>158</v>
      </c>
      <c r="O54" s="4" t="s">
        <v>31</v>
      </c>
      <c r="P54" s="4" t="s">
        <v>32</v>
      </c>
      <c r="Q54" s="4">
        <v>0</v>
      </c>
      <c r="R54" s="6">
        <v>44483</v>
      </c>
      <c r="S54" s="5">
        <v>44499</v>
      </c>
      <c r="T54" s="4" t="s">
        <v>33</v>
      </c>
      <c r="U54" s="4">
        <v>304</v>
      </c>
      <c r="V54" s="4">
        <v>0</v>
      </c>
      <c r="W54" s="4">
        <v>0</v>
      </c>
      <c r="X54" s="4"/>
      <c r="Y54" s="4" t="s">
        <v>159</v>
      </c>
    </row>
    <row r="55" s="4" customFormat="1" spans="1:25">
      <c r="A55" s="4">
        <v>16548863482</v>
      </c>
      <c r="B55" s="4" t="s">
        <v>25</v>
      </c>
      <c r="C55" s="4" t="s">
        <v>26</v>
      </c>
      <c r="D55" s="4" t="s">
        <v>160</v>
      </c>
      <c r="E55" s="4" t="s">
        <v>161</v>
      </c>
      <c r="F55" s="5">
        <v>44483</v>
      </c>
      <c r="G55" s="5">
        <v>44484</v>
      </c>
      <c r="H55" s="4">
        <v>1</v>
      </c>
      <c r="I55" s="4">
        <v>1</v>
      </c>
      <c r="J55" s="4">
        <v>1</v>
      </c>
      <c r="K55" s="4" t="s">
        <v>29</v>
      </c>
      <c r="L55" s="4">
        <v>240</v>
      </c>
      <c r="M55" s="4">
        <v>240</v>
      </c>
      <c r="N55" s="4" t="s">
        <v>162</v>
      </c>
      <c r="O55" s="4" t="s">
        <v>31</v>
      </c>
      <c r="P55" s="4" t="s">
        <v>32</v>
      </c>
      <c r="Q55" s="4">
        <v>0</v>
      </c>
      <c r="R55" s="6">
        <v>44483</v>
      </c>
      <c r="S55" s="5">
        <v>44499</v>
      </c>
      <c r="T55" s="4" t="s">
        <v>33</v>
      </c>
      <c r="U55" s="4">
        <v>240</v>
      </c>
      <c r="V55" s="4">
        <v>0</v>
      </c>
      <c r="W55" s="4">
        <v>0</v>
      </c>
      <c r="X55" s="4"/>
      <c r="Y55" s="4">
        <v>123</v>
      </c>
    </row>
    <row r="56" s="4" customFormat="1" spans="1:25">
      <c r="A56" s="4">
        <v>16548910858</v>
      </c>
      <c r="B56" s="4" t="s">
        <v>25</v>
      </c>
      <c r="C56" s="4" t="s">
        <v>26</v>
      </c>
      <c r="D56" s="4" t="s">
        <v>160</v>
      </c>
      <c r="E56" s="4" t="s">
        <v>161</v>
      </c>
      <c r="F56" s="5">
        <v>44483</v>
      </c>
      <c r="G56" s="5">
        <v>44484</v>
      </c>
      <c r="H56" s="4">
        <v>1</v>
      </c>
      <c r="I56" s="4">
        <v>1</v>
      </c>
      <c r="J56" s="4">
        <v>1</v>
      </c>
      <c r="K56" s="4" t="s">
        <v>29</v>
      </c>
      <c r="L56" s="4">
        <v>240</v>
      </c>
      <c r="M56" s="4">
        <v>240</v>
      </c>
      <c r="N56" s="4" t="s">
        <v>163</v>
      </c>
      <c r="O56" s="4" t="s">
        <v>31</v>
      </c>
      <c r="P56" s="4" t="s">
        <v>32</v>
      </c>
      <c r="Q56" s="4">
        <v>0</v>
      </c>
      <c r="R56" s="6">
        <v>44483</v>
      </c>
      <c r="S56" s="5">
        <v>44499</v>
      </c>
      <c r="T56" s="4" t="s">
        <v>33</v>
      </c>
      <c r="U56" s="4">
        <v>240</v>
      </c>
      <c r="V56" s="4">
        <v>0</v>
      </c>
      <c r="W56" s="4">
        <v>0</v>
      </c>
      <c r="X56" s="4">
        <v>2277556</v>
      </c>
      <c r="Y56" s="4">
        <v>123</v>
      </c>
    </row>
    <row r="57" s="4" customFormat="1" spans="1:23">
      <c r="A57" s="4">
        <v>16548984649</v>
      </c>
      <c r="B57" s="4" t="s">
        <v>25</v>
      </c>
      <c r="C57" s="4" t="s">
        <v>26</v>
      </c>
      <c r="D57" s="4" t="s">
        <v>160</v>
      </c>
      <c r="E57" s="4" t="s">
        <v>75</v>
      </c>
      <c r="F57" s="5">
        <v>44483</v>
      </c>
      <c r="G57" s="5">
        <v>44484</v>
      </c>
      <c r="H57" s="4">
        <v>1</v>
      </c>
      <c r="I57" s="4">
        <v>1</v>
      </c>
      <c r="J57" s="4">
        <v>1</v>
      </c>
      <c r="K57" s="4" t="s">
        <v>29</v>
      </c>
      <c r="L57" s="4">
        <v>260</v>
      </c>
      <c r="M57" s="4">
        <v>260</v>
      </c>
      <c r="N57" s="4" t="s">
        <v>164</v>
      </c>
      <c r="O57" s="4" t="s">
        <v>31</v>
      </c>
      <c r="P57" s="4" t="s">
        <v>32</v>
      </c>
      <c r="Q57" s="4">
        <v>0</v>
      </c>
      <c r="R57" s="6">
        <v>44483</v>
      </c>
      <c r="S57" s="5">
        <v>44499</v>
      </c>
      <c r="T57" s="4" t="s">
        <v>33</v>
      </c>
      <c r="U57" s="4">
        <v>260</v>
      </c>
      <c r="V57" s="4">
        <v>0</v>
      </c>
      <c r="W5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1"/>
  <sheetViews>
    <sheetView tabSelected="1" topLeftCell="A29" workbookViewId="0">
      <selection activeCell="A60" sqref="A60:A61"/>
    </sheetView>
  </sheetViews>
  <sheetFormatPr defaultColWidth="9" defaultRowHeight="13.5"/>
  <cols>
    <col min="1" max="1" width="13" style="4" customWidth="1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165</v>
      </c>
    </row>
    <row r="2" s="4" customFormat="1" spans="1:9">
      <c r="A2" s="4">
        <v>16496469380</v>
      </c>
      <c r="B2" s="5">
        <v>44483</v>
      </c>
      <c r="C2" s="5">
        <v>44484</v>
      </c>
      <c r="D2" s="4">
        <v>188.34</v>
      </c>
      <c r="E2" s="4" t="str">
        <f>VLOOKUP(A2,HOP!A:L,12,0)</f>
        <v>188.34</v>
      </c>
      <c r="F2" s="4" t="str">
        <f>VLOOKUP(A2,HOP!A:C,3,0)</f>
        <v>2274471</v>
      </c>
      <c r="G2" s="4">
        <f>D2-E2</f>
        <v>0</v>
      </c>
      <c r="H2" s="4" t="str">
        <f>$H$1&amp;F2</f>
        <v>，2274471</v>
      </c>
      <c r="I2" s="4" t="str">
        <f>VLOOKUP(A2,HOP!A:T,20,0)</f>
        <v>直连</v>
      </c>
    </row>
    <row r="3" s="4" customFormat="1" spans="1:9">
      <c r="A3" s="4">
        <v>16498024398</v>
      </c>
      <c r="B3" s="5">
        <v>44483</v>
      </c>
      <c r="C3" s="5">
        <v>44484</v>
      </c>
      <c r="D3" s="4">
        <v>318.45</v>
      </c>
      <c r="E3" s="4" t="str">
        <f>VLOOKUP(A3,HOP!A:L,12,0)</f>
        <v>318.45</v>
      </c>
      <c r="F3" s="4" t="str">
        <f>VLOOKUP(A3,HOP!A:C,3,0)</f>
        <v>2274608</v>
      </c>
      <c r="G3" s="4">
        <f t="shared" ref="G3:G34" si="0">D3-E3</f>
        <v>0</v>
      </c>
      <c r="H3" s="4" t="str">
        <f t="shared" ref="H3:H34" si="1">$H$1&amp;F3</f>
        <v>，2274608</v>
      </c>
      <c r="I3" s="4" t="str">
        <f>VLOOKUP(A3,HOP!A:T,20,0)</f>
        <v>直连</v>
      </c>
    </row>
    <row r="4" s="4" customFormat="1" spans="1:9">
      <c r="A4" s="4">
        <v>16506570450</v>
      </c>
      <c r="B4" s="5">
        <v>44479</v>
      </c>
      <c r="C4" s="5">
        <v>44484</v>
      </c>
      <c r="D4" s="4">
        <v>833.15</v>
      </c>
      <c r="E4" s="4" t="str">
        <f>VLOOKUP(A4,HOP!A:L,12,0)</f>
        <v>833.15</v>
      </c>
      <c r="F4" s="4" t="str">
        <f>VLOOKUP(A4,HOP!A:C,3,0)</f>
        <v>2275034</v>
      </c>
      <c r="G4" s="4">
        <f t="shared" si="0"/>
        <v>0</v>
      </c>
      <c r="H4" s="4" t="str">
        <f t="shared" si="1"/>
        <v>，2275034</v>
      </c>
      <c r="I4" s="4" t="str">
        <f>VLOOKUP(A4,HOP!A:T,20,0)</f>
        <v>直连</v>
      </c>
    </row>
    <row r="5" s="4" customFormat="1" spans="1:9">
      <c r="A5" s="4">
        <v>16513250596</v>
      </c>
      <c r="B5" s="5">
        <v>44481</v>
      </c>
      <c r="C5" s="5">
        <v>44484</v>
      </c>
      <c r="D5" s="4">
        <v>1706.04</v>
      </c>
      <c r="E5" s="4" t="str">
        <f>VLOOKUP(A5,HOP!A:L,12,0)</f>
        <v>1706.04</v>
      </c>
      <c r="F5" s="4" t="str">
        <f>VLOOKUP(A5,HOP!A:C,3,0)</f>
        <v>2275385</v>
      </c>
      <c r="G5" s="4">
        <f t="shared" si="0"/>
        <v>0</v>
      </c>
      <c r="H5" s="4" t="str">
        <f t="shared" si="1"/>
        <v>，2275385</v>
      </c>
      <c r="I5" s="4" t="str">
        <f>VLOOKUP(A5,HOP!A:T,20,0)</f>
        <v>直连</v>
      </c>
    </row>
    <row r="6" s="4" customFormat="1" spans="1:9">
      <c r="A6" s="4">
        <v>16518851233</v>
      </c>
      <c r="B6" s="5">
        <v>44483</v>
      </c>
      <c r="C6" s="5">
        <v>44484</v>
      </c>
      <c r="D6" s="4">
        <v>409.34</v>
      </c>
      <c r="E6" s="4" t="str">
        <f>VLOOKUP(A6,HOP!A:L,12,0)</f>
        <v>409.34</v>
      </c>
      <c r="F6" s="4" t="str">
        <f>VLOOKUP(A6,HOP!A:C,3,0)</f>
        <v>2275642</v>
      </c>
      <c r="G6" s="4">
        <f t="shared" si="0"/>
        <v>0</v>
      </c>
      <c r="H6" s="4" t="str">
        <f t="shared" si="1"/>
        <v>，2275642</v>
      </c>
      <c r="I6" s="4" t="str">
        <f>VLOOKUP(A6,HOP!A:T,20,0)</f>
        <v>直连</v>
      </c>
    </row>
    <row r="7" s="4" customFormat="1" spans="1:9">
      <c r="A7" s="4">
        <v>16522983737</v>
      </c>
      <c r="B7" s="5">
        <v>44483</v>
      </c>
      <c r="C7" s="5">
        <v>44484</v>
      </c>
      <c r="D7" s="4">
        <v>461</v>
      </c>
      <c r="E7" s="4" t="str">
        <f>VLOOKUP(A7,HOP!A:L,12,0)</f>
        <v>461.00</v>
      </c>
      <c r="F7" s="4" t="str">
        <f>VLOOKUP(A7,HOP!A:C,3,0)</f>
        <v>2276111</v>
      </c>
      <c r="G7" s="4">
        <f t="shared" si="0"/>
        <v>0</v>
      </c>
      <c r="H7" s="4" t="str">
        <f t="shared" si="1"/>
        <v>，2276111</v>
      </c>
      <c r="I7" s="4" t="str">
        <f>VLOOKUP(A7,HOP!A:T,20,0)</f>
        <v>直连</v>
      </c>
    </row>
    <row r="8" s="4" customFormat="1" spans="1:9">
      <c r="A8" s="4">
        <v>16523284866</v>
      </c>
      <c r="B8" s="5">
        <v>44483</v>
      </c>
      <c r="C8" s="5">
        <v>44484</v>
      </c>
      <c r="D8" s="4">
        <v>376</v>
      </c>
      <c r="E8" s="4" t="str">
        <f>VLOOKUP(A8,HOP!A:L,12,0)</f>
        <v>376.00</v>
      </c>
      <c r="F8" s="4" t="str">
        <f>VLOOKUP(A8,HOP!A:C,3,0)</f>
        <v>2276141</v>
      </c>
      <c r="G8" s="4">
        <f t="shared" si="0"/>
        <v>0</v>
      </c>
      <c r="H8" s="4" t="str">
        <f t="shared" si="1"/>
        <v>，2276141</v>
      </c>
      <c r="I8" s="4" t="str">
        <f>VLOOKUP(A8,HOP!A:T,20,0)</f>
        <v>直连</v>
      </c>
    </row>
    <row r="9" s="4" customFormat="1" spans="1:9">
      <c r="A9" s="4">
        <v>16527602291</v>
      </c>
      <c r="B9" s="5">
        <v>44483</v>
      </c>
      <c r="C9" s="5">
        <v>44484</v>
      </c>
      <c r="D9" s="4">
        <v>348</v>
      </c>
      <c r="E9" s="4" t="str">
        <f>VLOOKUP(A9,HOP!A:L,12,0)</f>
        <v>348.00</v>
      </c>
      <c r="F9" s="4" t="str">
        <f>VLOOKUP(A9,HOP!A:C,3,0)</f>
        <v>2276177</v>
      </c>
      <c r="G9" s="4">
        <f t="shared" si="0"/>
        <v>0</v>
      </c>
      <c r="H9" s="4" t="str">
        <f t="shared" si="1"/>
        <v>，2276177</v>
      </c>
      <c r="I9" s="4" t="str">
        <f>VLOOKUP(A9,HOP!A:T,20,0)</f>
        <v>直连</v>
      </c>
    </row>
    <row r="10" s="4" customFormat="1" spans="1:9">
      <c r="A10" s="4">
        <v>16528665687</v>
      </c>
      <c r="B10" s="5">
        <v>44482</v>
      </c>
      <c r="C10" s="5">
        <v>44484</v>
      </c>
      <c r="D10" s="4">
        <v>711</v>
      </c>
      <c r="E10" s="4" t="str">
        <f>VLOOKUP(A10,HOP!A:L,12,0)</f>
        <v>711.00</v>
      </c>
      <c r="F10" s="4" t="str">
        <f>VLOOKUP(A10,HOP!A:C,3,0)</f>
        <v>2276229</v>
      </c>
      <c r="G10" s="4">
        <f t="shared" si="0"/>
        <v>0</v>
      </c>
      <c r="H10" s="4" t="str">
        <f t="shared" si="1"/>
        <v>，2276229</v>
      </c>
      <c r="I10" s="4" t="str">
        <f>VLOOKUP(A10,HOP!A:T,20,0)</f>
        <v>直连</v>
      </c>
    </row>
    <row r="11" s="4" customFormat="1" spans="1:9">
      <c r="A11" s="4">
        <v>16531243523</v>
      </c>
      <c r="B11" s="5">
        <v>44483</v>
      </c>
      <c r="C11" s="5">
        <v>44484</v>
      </c>
      <c r="D11" s="4">
        <v>245</v>
      </c>
      <c r="E11" s="4" t="str">
        <f>VLOOKUP(A11,HOP!A:L,12,0)</f>
        <v>245.00</v>
      </c>
      <c r="F11" s="4" t="str">
        <f>VLOOKUP(A11,HOP!A:C,3,0)</f>
        <v>2276465</v>
      </c>
      <c r="G11" s="4">
        <f t="shared" si="0"/>
        <v>0</v>
      </c>
      <c r="H11" s="4" t="str">
        <f t="shared" si="1"/>
        <v>，2276465</v>
      </c>
      <c r="I11" s="4" t="str">
        <f>VLOOKUP(A11,HOP!A:T,20,0)</f>
        <v>直连</v>
      </c>
    </row>
    <row r="12" s="4" customFormat="1" spans="1:9">
      <c r="A12" s="4">
        <v>16531240839</v>
      </c>
      <c r="B12" s="5">
        <v>44482</v>
      </c>
      <c r="C12" s="5">
        <v>44484</v>
      </c>
      <c r="D12" s="4">
        <v>717</v>
      </c>
      <c r="E12" s="4" t="str">
        <f>VLOOKUP(A12,HOP!A:L,12,0)</f>
        <v>717.00</v>
      </c>
      <c r="F12" s="4" t="str">
        <f>VLOOKUP(A12,HOP!A:C,3,0)</f>
        <v>2276466</v>
      </c>
      <c r="G12" s="4">
        <f t="shared" si="0"/>
        <v>0</v>
      </c>
      <c r="H12" s="4" t="str">
        <f t="shared" si="1"/>
        <v>，2276466</v>
      </c>
      <c r="I12" s="4" t="str">
        <f>VLOOKUP(A12,HOP!A:T,20,0)</f>
        <v>直连</v>
      </c>
    </row>
    <row r="13" s="4" customFormat="1" spans="1:9">
      <c r="A13" s="4">
        <v>16531368585</v>
      </c>
      <c r="B13" s="5">
        <v>44483</v>
      </c>
      <c r="C13" s="5">
        <v>44484</v>
      </c>
      <c r="D13" s="4">
        <v>234</v>
      </c>
      <c r="E13" s="4" t="str">
        <f>VLOOKUP(A13,HOP!A:L,12,0)</f>
        <v>234.00</v>
      </c>
      <c r="F13" s="4" t="str">
        <f>VLOOKUP(A13,HOP!A:C,3,0)</f>
        <v>2276497</v>
      </c>
      <c r="G13" s="4">
        <f t="shared" si="0"/>
        <v>0</v>
      </c>
      <c r="H13" s="4" t="str">
        <f t="shared" si="1"/>
        <v>，2276497</v>
      </c>
      <c r="I13" s="4" t="str">
        <f>VLOOKUP(A13,HOP!A:T,20,0)</f>
        <v>直连</v>
      </c>
    </row>
    <row r="14" s="4" customFormat="1" spans="1:9">
      <c r="A14" s="4">
        <v>16538326327</v>
      </c>
      <c r="B14" s="5">
        <v>44483</v>
      </c>
      <c r="C14" s="5">
        <v>44484</v>
      </c>
      <c r="D14" s="4">
        <v>324</v>
      </c>
      <c r="E14" s="4" t="str">
        <f>VLOOKUP(A14,HOP!A:L,12,0)</f>
        <v>324.00</v>
      </c>
      <c r="F14" s="4" t="str">
        <f>VLOOKUP(A14,HOP!A:C,3,0)</f>
        <v>2276817</v>
      </c>
      <c r="G14" s="4">
        <f t="shared" si="0"/>
        <v>0</v>
      </c>
      <c r="H14" s="4" t="str">
        <f t="shared" si="1"/>
        <v>，2276817</v>
      </c>
      <c r="I14" s="4" t="str">
        <f>VLOOKUP(A14,HOP!A:T,20,0)</f>
        <v>直连</v>
      </c>
    </row>
    <row r="15" s="4" customFormat="1" spans="1:9">
      <c r="A15" s="4">
        <v>16538328898</v>
      </c>
      <c r="B15" s="5">
        <v>44483</v>
      </c>
      <c r="C15" s="5">
        <v>44484</v>
      </c>
      <c r="D15" s="4">
        <v>324</v>
      </c>
      <c r="E15" s="4" t="str">
        <f>VLOOKUP(A15,HOP!A:L,12,0)</f>
        <v>324.00</v>
      </c>
      <c r="F15" s="4" t="str">
        <f>VLOOKUP(A15,HOP!A:C,3,0)</f>
        <v>2276818</v>
      </c>
      <c r="G15" s="4">
        <f t="shared" si="0"/>
        <v>0</v>
      </c>
      <c r="H15" s="4" t="str">
        <f t="shared" si="1"/>
        <v>，2276818</v>
      </c>
      <c r="I15" s="4" t="str">
        <f>VLOOKUP(A15,HOP!A:T,20,0)</f>
        <v>直连</v>
      </c>
    </row>
    <row r="16" s="4" customFormat="1" spans="1:9">
      <c r="A16" s="4">
        <v>16539606963</v>
      </c>
      <c r="B16" s="5">
        <v>44483</v>
      </c>
      <c r="C16" s="5">
        <v>44484</v>
      </c>
      <c r="D16" s="4">
        <v>213</v>
      </c>
      <c r="E16" s="4" t="str">
        <f>VLOOKUP(A16,HOP!A:L,12,0)</f>
        <v>213.00</v>
      </c>
      <c r="F16" s="4" t="str">
        <f>VLOOKUP(A16,HOP!A:C,3,0)</f>
        <v>2276953</v>
      </c>
      <c r="G16" s="4">
        <f t="shared" si="0"/>
        <v>0</v>
      </c>
      <c r="H16" s="4" t="str">
        <f t="shared" si="1"/>
        <v>，2276953</v>
      </c>
      <c r="I16" s="4" t="str">
        <f>VLOOKUP(A16,HOP!A:T,20,0)</f>
        <v>直连</v>
      </c>
    </row>
    <row r="17" s="4" customFormat="1" spans="1:9">
      <c r="A17" s="4">
        <v>16539690860</v>
      </c>
      <c r="B17" s="5">
        <v>44483</v>
      </c>
      <c r="C17" s="5">
        <v>44484</v>
      </c>
      <c r="D17" s="4">
        <v>355</v>
      </c>
      <c r="E17" s="4" t="str">
        <f>VLOOKUP(A17,HOP!A:L,12,0)</f>
        <v>355.00</v>
      </c>
      <c r="F17" s="4" t="str">
        <f>VLOOKUP(A17,HOP!A:C,3,0)</f>
        <v>2276966</v>
      </c>
      <c r="G17" s="4">
        <f t="shared" si="0"/>
        <v>0</v>
      </c>
      <c r="H17" s="4" t="str">
        <f t="shared" si="1"/>
        <v>，2276966</v>
      </c>
      <c r="I17" s="4" t="str">
        <f>VLOOKUP(A17,HOP!A:T,20,0)</f>
        <v>直连</v>
      </c>
    </row>
    <row r="18" s="4" customFormat="1" spans="1:9">
      <c r="A18" s="4">
        <v>16539989927</v>
      </c>
      <c r="B18" s="5">
        <v>44483</v>
      </c>
      <c r="C18" s="5">
        <v>44484</v>
      </c>
      <c r="D18" s="4">
        <v>271</v>
      </c>
      <c r="E18" s="4" t="str">
        <f>VLOOKUP(A18,HOP!A:L,12,0)</f>
        <v>271.00</v>
      </c>
      <c r="F18" s="4" t="str">
        <f>VLOOKUP(A18,HOP!A:C,3,0)</f>
        <v>2277003</v>
      </c>
      <c r="G18" s="4">
        <f t="shared" si="0"/>
        <v>0</v>
      </c>
      <c r="H18" s="4" t="str">
        <f t="shared" si="1"/>
        <v>，2277003</v>
      </c>
      <c r="I18" s="4" t="str">
        <f>VLOOKUP(A18,HOP!A:T,20,0)</f>
        <v>直连</v>
      </c>
    </row>
    <row r="19" s="4" customFormat="1" hidden="1" spans="1:9">
      <c r="A19" s="4">
        <v>16540005653</v>
      </c>
      <c r="B19" s="5">
        <v>44483</v>
      </c>
      <c r="C19" s="5">
        <v>44484</v>
      </c>
      <c r="D19" s="4">
        <v>0</v>
      </c>
      <c r="E19" s="4" t="str">
        <f>VLOOKUP(A19,HOP!A:L,12,0)</f>
        <v>0.00</v>
      </c>
      <c r="F19" s="4" t="str">
        <f>VLOOKUP(A19,HOP!A:C,3,0)</f>
        <v>2277007</v>
      </c>
      <c r="G19" s="4">
        <f t="shared" si="0"/>
        <v>0</v>
      </c>
      <c r="H19" s="4" t="str">
        <f t="shared" si="1"/>
        <v>，2277007</v>
      </c>
      <c r="I19" s="4" t="str">
        <f>VLOOKUP(A19,HOP!A:T,20,0)</f>
        <v>直连</v>
      </c>
    </row>
    <row r="20" s="4" customFormat="1" spans="1:9">
      <c r="A20" s="4">
        <v>16540012720</v>
      </c>
      <c r="B20" s="5">
        <v>44483</v>
      </c>
      <c r="C20" s="5">
        <v>44484</v>
      </c>
      <c r="D20" s="4">
        <v>289</v>
      </c>
      <c r="E20" s="4" t="str">
        <f>VLOOKUP(A20,HOP!A:L,12,0)</f>
        <v>289.00</v>
      </c>
      <c r="F20" s="4" t="str">
        <f>VLOOKUP(A20,HOP!A:C,3,0)</f>
        <v>2277010</v>
      </c>
      <c r="G20" s="4">
        <f t="shared" si="0"/>
        <v>0</v>
      </c>
      <c r="H20" s="4" t="str">
        <f t="shared" si="1"/>
        <v>，2277010</v>
      </c>
      <c r="I20" s="4" t="str">
        <f>VLOOKUP(A20,HOP!A:T,20,0)</f>
        <v>直连</v>
      </c>
    </row>
    <row r="21" s="4" customFormat="1" spans="1:9">
      <c r="A21" s="4">
        <v>16540057565</v>
      </c>
      <c r="B21" s="5">
        <v>44483</v>
      </c>
      <c r="C21" s="5">
        <v>44484</v>
      </c>
      <c r="D21" s="4">
        <v>209</v>
      </c>
      <c r="E21" s="4" t="str">
        <f>VLOOKUP(A21,HOP!A:L,12,0)</f>
        <v>209.00</v>
      </c>
      <c r="F21" s="4" t="str">
        <f>VLOOKUP(A21,HOP!A:C,3,0)</f>
        <v>2277025</v>
      </c>
      <c r="G21" s="4">
        <f t="shared" si="0"/>
        <v>0</v>
      </c>
      <c r="H21" s="4" t="str">
        <f t="shared" si="1"/>
        <v>，2277025</v>
      </c>
      <c r="I21" s="4" t="str">
        <f>VLOOKUP(A21,HOP!A:T,20,0)</f>
        <v>直连</v>
      </c>
    </row>
    <row r="22" s="4" customFormat="1" hidden="1" spans="1:9">
      <c r="A22" s="4">
        <v>16540151669</v>
      </c>
      <c r="B22" s="5">
        <v>44483</v>
      </c>
      <c r="C22" s="5">
        <v>44484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spans="1:9">
      <c r="A23" s="4">
        <v>16540171550</v>
      </c>
      <c r="B23" s="5">
        <v>44483</v>
      </c>
      <c r="C23" s="5">
        <v>44484</v>
      </c>
      <c r="D23" s="4">
        <v>341</v>
      </c>
      <c r="E23" s="4" t="str">
        <f>VLOOKUP(A23,HOP!A:L,12,0)</f>
        <v>341.00</v>
      </c>
      <c r="F23" s="4" t="str">
        <f>VLOOKUP(A23,HOP!A:C,3,0)</f>
        <v>2277060</v>
      </c>
      <c r="G23" s="4">
        <f t="shared" si="0"/>
        <v>0</v>
      </c>
      <c r="H23" s="4" t="str">
        <f t="shared" si="1"/>
        <v>，2277060</v>
      </c>
      <c r="I23" s="4" t="str">
        <f>VLOOKUP(A23,HOP!A:T,20,0)</f>
        <v>直连</v>
      </c>
    </row>
    <row r="24" s="4" customFormat="1" spans="1:9">
      <c r="A24" s="4">
        <v>16540174918</v>
      </c>
      <c r="B24" s="5">
        <v>44483</v>
      </c>
      <c r="C24" s="5">
        <v>44484</v>
      </c>
      <c r="D24" s="4">
        <v>535</v>
      </c>
      <c r="E24" s="4" t="str">
        <f>VLOOKUP(A24,HOP!A:L,12,0)</f>
        <v>535.00</v>
      </c>
      <c r="F24" s="4" t="str">
        <f>VLOOKUP(A24,HOP!A:C,3,0)</f>
        <v>2277062</v>
      </c>
      <c r="G24" s="4">
        <f t="shared" si="0"/>
        <v>0</v>
      </c>
      <c r="H24" s="4" t="str">
        <f t="shared" si="1"/>
        <v>，2277062</v>
      </c>
      <c r="I24" s="4" t="str">
        <f>VLOOKUP(A24,HOP!A:T,20,0)</f>
        <v>直连</v>
      </c>
    </row>
    <row r="25" s="4" customFormat="1" spans="1:9">
      <c r="A25" s="4">
        <v>16540199147</v>
      </c>
      <c r="B25" s="5">
        <v>44483</v>
      </c>
      <c r="C25" s="5">
        <v>44484</v>
      </c>
      <c r="D25" s="4">
        <v>273</v>
      </c>
      <c r="E25" s="4" t="str">
        <f>VLOOKUP(A25,HOP!A:L,12,0)</f>
        <v>273.00</v>
      </c>
      <c r="F25" s="4" t="str">
        <f>VLOOKUP(A25,HOP!A:C,3,0)</f>
        <v>2277070</v>
      </c>
      <c r="G25" s="4">
        <f t="shared" si="0"/>
        <v>0</v>
      </c>
      <c r="H25" s="4" t="str">
        <f t="shared" si="1"/>
        <v>，2277070</v>
      </c>
      <c r="I25" s="4" t="str">
        <f>VLOOKUP(A25,HOP!A:T,20,0)</f>
        <v>直连</v>
      </c>
    </row>
    <row r="26" s="4" customFormat="1" spans="1:9">
      <c r="A26" s="4">
        <v>16540199468</v>
      </c>
      <c r="B26" s="5">
        <v>44483</v>
      </c>
      <c r="C26" s="5">
        <v>44484</v>
      </c>
      <c r="D26" s="4">
        <v>277</v>
      </c>
      <c r="E26" s="4" t="str">
        <f>VLOOKUP(A26,HOP!A:L,12,0)</f>
        <v>277.00</v>
      </c>
      <c r="F26" s="4" t="str">
        <f>VLOOKUP(A26,HOP!A:C,3,0)</f>
        <v>2277072</v>
      </c>
      <c r="G26" s="4">
        <f t="shared" si="0"/>
        <v>0</v>
      </c>
      <c r="H26" s="4" t="str">
        <f t="shared" si="1"/>
        <v>，2277072</v>
      </c>
      <c r="I26" s="4" t="str">
        <f>VLOOKUP(A26,HOP!A:T,20,0)</f>
        <v>直连</v>
      </c>
    </row>
    <row r="27" s="4" customFormat="1" spans="1:9">
      <c r="A27" s="4">
        <v>16540301894</v>
      </c>
      <c r="B27" s="5">
        <v>44483</v>
      </c>
      <c r="C27" s="5">
        <v>44484</v>
      </c>
      <c r="D27" s="4">
        <v>195</v>
      </c>
      <c r="E27" s="4" t="str">
        <f>VLOOKUP(A27,HOP!A:L,12,0)</f>
        <v>195.00</v>
      </c>
      <c r="F27" s="4" t="str">
        <f>VLOOKUP(A27,HOP!A:C,3,0)</f>
        <v>2277117</v>
      </c>
      <c r="G27" s="4">
        <f t="shared" si="0"/>
        <v>0</v>
      </c>
      <c r="H27" s="4" t="str">
        <f t="shared" si="1"/>
        <v>，2277117</v>
      </c>
      <c r="I27" s="4" t="str">
        <f>VLOOKUP(A27,HOP!A:T,20,0)</f>
        <v>直连</v>
      </c>
    </row>
    <row r="28" s="4" customFormat="1" spans="1:9">
      <c r="A28" s="4">
        <v>16540302474</v>
      </c>
      <c r="B28" s="5">
        <v>44483</v>
      </c>
      <c r="C28" s="5">
        <v>44484</v>
      </c>
      <c r="D28" s="4">
        <v>195</v>
      </c>
      <c r="E28" s="4" t="str">
        <f>VLOOKUP(A28,HOP!A:L,12,0)</f>
        <v>195.00</v>
      </c>
      <c r="F28" s="4" t="str">
        <f>VLOOKUP(A28,HOP!A:C,3,0)</f>
        <v>2277118</v>
      </c>
      <c r="G28" s="4">
        <f t="shared" si="0"/>
        <v>0</v>
      </c>
      <c r="H28" s="4" t="str">
        <f t="shared" si="1"/>
        <v>，2277118</v>
      </c>
      <c r="I28" s="4" t="str">
        <f>VLOOKUP(A28,HOP!A:T,20,0)</f>
        <v>直连</v>
      </c>
    </row>
    <row r="29" s="4" customFormat="1" spans="1:9">
      <c r="A29" s="4">
        <v>16540302771</v>
      </c>
      <c r="B29" s="5">
        <v>44483</v>
      </c>
      <c r="C29" s="5">
        <v>44484</v>
      </c>
      <c r="D29" s="4">
        <v>195</v>
      </c>
      <c r="E29" s="4" t="str">
        <f>VLOOKUP(A29,HOP!A:L,12,0)</f>
        <v>195.00</v>
      </c>
      <c r="F29" s="4" t="str">
        <f>VLOOKUP(A29,HOP!A:C,3,0)</f>
        <v>2277119</v>
      </c>
      <c r="G29" s="4">
        <f t="shared" si="0"/>
        <v>0</v>
      </c>
      <c r="H29" s="4" t="str">
        <f t="shared" si="1"/>
        <v>，2277119</v>
      </c>
      <c r="I29" s="4" t="str">
        <f>VLOOKUP(A29,HOP!A:T,20,0)</f>
        <v>直连</v>
      </c>
    </row>
    <row r="30" s="4" customFormat="1" hidden="1" spans="1:9">
      <c r="A30" s="4">
        <v>16540304677</v>
      </c>
      <c r="B30" s="5">
        <v>44483</v>
      </c>
      <c r="C30" s="5">
        <v>44484</v>
      </c>
      <c r="D30" s="4">
        <v>0</v>
      </c>
      <c r="E30" s="4" t="str">
        <f>VLOOKUP(A30,HOP!A:L,12,0)</f>
        <v>0.00</v>
      </c>
      <c r="F30" s="4" t="str">
        <f>VLOOKUP(A30,HOP!A:C,3,0)</f>
        <v>2277121</v>
      </c>
      <c r="G30" s="4">
        <f t="shared" si="0"/>
        <v>0</v>
      </c>
      <c r="H30" s="4" t="str">
        <f t="shared" si="1"/>
        <v>，2277121</v>
      </c>
      <c r="I30" s="4" t="str">
        <f>VLOOKUP(A30,HOP!A:T,20,0)</f>
        <v>直连</v>
      </c>
    </row>
    <row r="31" s="4" customFormat="1" spans="1:9">
      <c r="A31" s="4">
        <v>16540317893</v>
      </c>
      <c r="B31" s="5">
        <v>44483</v>
      </c>
      <c r="C31" s="5">
        <v>44484</v>
      </c>
      <c r="D31" s="4">
        <v>315</v>
      </c>
      <c r="E31" s="4" t="str">
        <f>VLOOKUP(A31,HOP!A:L,12,0)</f>
        <v>315.00</v>
      </c>
      <c r="F31" s="4" t="str">
        <f>VLOOKUP(A31,HOP!A:C,3,0)</f>
        <v>2277135</v>
      </c>
      <c r="G31" s="4">
        <f t="shared" si="0"/>
        <v>0</v>
      </c>
      <c r="H31" s="4" t="str">
        <f t="shared" si="1"/>
        <v>，2277135</v>
      </c>
      <c r="I31" s="4" t="str">
        <f>VLOOKUP(A31,HOP!A:T,20,0)</f>
        <v>直连</v>
      </c>
    </row>
    <row r="32" s="4" customFormat="1" spans="1:9">
      <c r="A32" s="4">
        <v>16540319392</v>
      </c>
      <c r="B32" s="5">
        <v>44483</v>
      </c>
      <c r="C32" s="5">
        <v>44484</v>
      </c>
      <c r="D32" s="4">
        <v>227</v>
      </c>
      <c r="E32" s="4" t="str">
        <f>VLOOKUP(A32,HOP!A:L,12,0)</f>
        <v>227.00</v>
      </c>
      <c r="F32" s="4" t="str">
        <f>VLOOKUP(A32,HOP!A:C,3,0)</f>
        <v>2277139</v>
      </c>
      <c r="G32" s="4">
        <f t="shared" si="0"/>
        <v>0</v>
      </c>
      <c r="H32" s="4" t="str">
        <f t="shared" si="1"/>
        <v>，2277139</v>
      </c>
      <c r="I32" s="4" t="str">
        <f>VLOOKUP(A32,HOP!A:T,20,0)</f>
        <v>直连</v>
      </c>
    </row>
    <row r="33" s="4" customFormat="1" spans="1:9">
      <c r="A33" s="4">
        <v>16540546142</v>
      </c>
      <c r="B33" s="5">
        <v>44483</v>
      </c>
      <c r="C33" s="5">
        <v>44484</v>
      </c>
      <c r="D33" s="4">
        <v>709</v>
      </c>
      <c r="E33" s="4" t="str">
        <f>VLOOKUP(A33,HOP!A:L,12,0)</f>
        <v>709.00</v>
      </c>
      <c r="F33" s="4" t="str">
        <f>VLOOKUP(A33,HOP!A:C,3,0)</f>
        <v>2277185</v>
      </c>
      <c r="G33" s="4">
        <f t="shared" si="0"/>
        <v>0</v>
      </c>
      <c r="H33" s="4" t="str">
        <f t="shared" si="1"/>
        <v>，2277185</v>
      </c>
      <c r="I33" s="4" t="str">
        <f>VLOOKUP(A33,HOP!A:T,20,0)</f>
        <v>直连</v>
      </c>
    </row>
    <row r="34" s="4" customFormat="1" spans="1:9">
      <c r="A34" s="4">
        <v>16540869003</v>
      </c>
      <c r="B34" s="5">
        <v>44483</v>
      </c>
      <c r="C34" s="5">
        <v>44484</v>
      </c>
      <c r="D34" s="4">
        <v>379</v>
      </c>
      <c r="E34" s="4" t="str">
        <f>VLOOKUP(A34,HOP!A:L,12,0)</f>
        <v>379.00</v>
      </c>
      <c r="F34" s="4" t="str">
        <f>VLOOKUP(A34,HOP!A:C,3,0)</f>
        <v>2277207</v>
      </c>
      <c r="G34" s="4">
        <f t="shared" si="0"/>
        <v>0</v>
      </c>
      <c r="H34" s="4" t="str">
        <f t="shared" si="1"/>
        <v>，2277207</v>
      </c>
      <c r="I34" s="4" t="str">
        <f>VLOOKUP(A34,HOP!A:T,20,0)</f>
        <v>直连</v>
      </c>
    </row>
    <row r="35" s="4" customFormat="1" spans="1:9">
      <c r="A35" s="4">
        <v>16541016790</v>
      </c>
      <c r="B35" s="5">
        <v>44483</v>
      </c>
      <c r="C35" s="5">
        <v>44484</v>
      </c>
      <c r="D35" s="4">
        <v>295</v>
      </c>
      <c r="E35" s="4" t="str">
        <f>VLOOKUP(A35,HOP!A:L,12,0)</f>
        <v>295.00</v>
      </c>
      <c r="F35" s="4" t="str">
        <f>VLOOKUP(A35,HOP!A:C,3,0)</f>
        <v>2277213</v>
      </c>
      <c r="G35" s="4">
        <f t="shared" ref="G35:G54" si="2">D35-E35</f>
        <v>0</v>
      </c>
      <c r="H35" s="4" t="str">
        <f t="shared" ref="H35:H54" si="3">$H$1&amp;F35</f>
        <v>，2277213</v>
      </c>
      <c r="I35" s="4" t="str">
        <f>VLOOKUP(A35,HOP!A:T,20,0)</f>
        <v>直连</v>
      </c>
    </row>
    <row r="36" s="4" customFormat="1" spans="1:9">
      <c r="A36" s="4">
        <v>16541269275</v>
      </c>
      <c r="B36" s="5">
        <v>44483</v>
      </c>
      <c r="C36" s="5">
        <v>44484</v>
      </c>
      <c r="D36" s="4">
        <v>223</v>
      </c>
      <c r="E36" s="4" t="str">
        <f>VLOOKUP(A36,HOP!A:L,12,0)</f>
        <v>223.00</v>
      </c>
      <c r="F36" s="4" t="str">
        <f>VLOOKUP(A36,HOP!A:C,3,0)</f>
        <v>2277233</v>
      </c>
      <c r="G36" s="4">
        <f t="shared" si="2"/>
        <v>0</v>
      </c>
      <c r="H36" s="4" t="str">
        <f t="shared" si="3"/>
        <v>，2277233</v>
      </c>
      <c r="I36" s="4" t="str">
        <f>VLOOKUP(A36,HOP!A:T,20,0)</f>
        <v>直连</v>
      </c>
    </row>
    <row r="37" s="4" customFormat="1" spans="1:9">
      <c r="A37" s="4">
        <v>16541453955</v>
      </c>
      <c r="B37" s="5">
        <v>44483</v>
      </c>
      <c r="C37" s="5">
        <v>44484</v>
      </c>
      <c r="D37" s="4">
        <v>149</v>
      </c>
      <c r="E37" s="4" t="str">
        <f>VLOOKUP(A37,HOP!A:L,12,0)</f>
        <v>149.00</v>
      </c>
      <c r="F37" s="4" t="str">
        <f>VLOOKUP(A37,HOP!A:C,3,0)</f>
        <v>2277250</v>
      </c>
      <c r="G37" s="4">
        <f t="shared" si="2"/>
        <v>0</v>
      </c>
      <c r="H37" s="4" t="str">
        <f t="shared" si="3"/>
        <v>，2277250</v>
      </c>
      <c r="I37" s="4" t="str">
        <f>VLOOKUP(A37,HOP!A:T,20,0)</f>
        <v>直连</v>
      </c>
    </row>
    <row r="38" s="4" customFormat="1" spans="1:9">
      <c r="A38" s="4">
        <v>16541460453</v>
      </c>
      <c r="B38" s="5">
        <v>44483</v>
      </c>
      <c r="C38" s="5">
        <v>44484</v>
      </c>
      <c r="D38" s="4">
        <v>264</v>
      </c>
      <c r="E38" s="4" t="str">
        <f>VLOOKUP(A38,HOP!A:L,12,0)</f>
        <v>264.00</v>
      </c>
      <c r="F38" s="4" t="str">
        <f>VLOOKUP(A38,HOP!A:C,3,0)</f>
        <v>2277251</v>
      </c>
      <c r="G38" s="4">
        <f t="shared" si="2"/>
        <v>0</v>
      </c>
      <c r="H38" s="4" t="str">
        <f t="shared" si="3"/>
        <v>，2277251</v>
      </c>
      <c r="I38" s="4" t="str">
        <f>VLOOKUP(A38,HOP!A:T,20,0)</f>
        <v>直连</v>
      </c>
    </row>
    <row r="39" s="4" customFormat="1" spans="1:9">
      <c r="A39" s="4">
        <v>16542199713</v>
      </c>
      <c r="B39" s="5">
        <v>44483</v>
      </c>
      <c r="C39" s="5">
        <v>44484</v>
      </c>
      <c r="D39" s="4">
        <v>140</v>
      </c>
      <c r="E39" s="4" t="str">
        <f>VLOOKUP(A39,HOP!A:L,12,0)</f>
        <v>140.00</v>
      </c>
      <c r="F39" s="4" t="str">
        <f>VLOOKUP(A39,HOP!A:C,3,0)</f>
        <v>2277303</v>
      </c>
      <c r="G39" s="4">
        <f t="shared" si="2"/>
        <v>0</v>
      </c>
      <c r="H39" s="4" t="str">
        <f t="shared" si="3"/>
        <v>，2277303</v>
      </c>
      <c r="I39" s="4" t="str">
        <f>VLOOKUP(A39,HOP!A:T,20,0)</f>
        <v>直连</v>
      </c>
    </row>
    <row r="40" s="4" customFormat="1" spans="1:9">
      <c r="A40" s="4">
        <v>16546343464</v>
      </c>
      <c r="B40" s="5">
        <v>44483</v>
      </c>
      <c r="C40" s="5">
        <v>44484</v>
      </c>
      <c r="D40" s="4">
        <v>120</v>
      </c>
      <c r="E40" s="4" t="str">
        <f>VLOOKUP(A40,HOP!A:L,12,0)</f>
        <v>120.00</v>
      </c>
      <c r="F40" s="4" t="str">
        <f>VLOOKUP(A40,HOP!A:C,3,0)</f>
        <v>2277337</v>
      </c>
      <c r="G40" s="4">
        <f t="shared" si="2"/>
        <v>0</v>
      </c>
      <c r="H40" s="4" t="str">
        <f t="shared" si="3"/>
        <v>，2277337</v>
      </c>
      <c r="I40" s="4" t="str">
        <f>VLOOKUP(A40,HOP!A:T,20,0)</f>
        <v>直连</v>
      </c>
    </row>
    <row r="41" s="4" customFormat="1" spans="1:9">
      <c r="A41" s="4">
        <v>16546339318</v>
      </c>
      <c r="B41" s="5">
        <v>44483</v>
      </c>
      <c r="C41" s="5">
        <v>44484</v>
      </c>
      <c r="D41" s="4">
        <v>355</v>
      </c>
      <c r="E41" s="4" t="str">
        <f>VLOOKUP(A41,HOP!A:L,12,0)</f>
        <v>355.00</v>
      </c>
      <c r="F41" s="4" t="str">
        <f>VLOOKUP(A41,HOP!A:C,3,0)</f>
        <v>2277338</v>
      </c>
      <c r="G41" s="4">
        <f t="shared" si="2"/>
        <v>0</v>
      </c>
      <c r="H41" s="4" t="str">
        <f t="shared" si="3"/>
        <v>，2277338</v>
      </c>
      <c r="I41" s="4" t="str">
        <f>VLOOKUP(A41,HOP!A:T,20,0)</f>
        <v>直连</v>
      </c>
    </row>
    <row r="42" s="4" customFormat="1" spans="1:9">
      <c r="A42" s="4">
        <v>16546785474</v>
      </c>
      <c r="B42" s="5">
        <v>44483</v>
      </c>
      <c r="C42" s="5">
        <v>44484</v>
      </c>
      <c r="D42" s="4">
        <v>222</v>
      </c>
      <c r="E42" s="4" t="str">
        <f>VLOOKUP(A42,HOP!A:L,12,0)</f>
        <v>222.00</v>
      </c>
      <c r="F42" s="4" t="str">
        <f>VLOOKUP(A42,HOP!A:C,3,0)</f>
        <v>2277354</v>
      </c>
      <c r="G42" s="4">
        <f t="shared" si="2"/>
        <v>0</v>
      </c>
      <c r="H42" s="4" t="str">
        <f t="shared" si="3"/>
        <v>，2277354</v>
      </c>
      <c r="I42" s="4" t="str">
        <f>VLOOKUP(A42,HOP!A:T,20,0)</f>
        <v>直连</v>
      </c>
    </row>
    <row r="43" s="4" customFormat="1" spans="1:9">
      <c r="A43" s="4">
        <v>16546953223</v>
      </c>
      <c r="B43" s="5">
        <v>44483</v>
      </c>
      <c r="C43" s="5">
        <v>44484</v>
      </c>
      <c r="D43" s="4">
        <v>129</v>
      </c>
      <c r="E43" s="4" t="str">
        <f>VLOOKUP(A43,HOP!A:L,12,0)</f>
        <v>129.00</v>
      </c>
      <c r="F43" s="4" t="str">
        <f>VLOOKUP(A43,HOP!A:C,3,0)</f>
        <v>2277360</v>
      </c>
      <c r="G43" s="4">
        <f t="shared" si="2"/>
        <v>0</v>
      </c>
      <c r="H43" s="4" t="str">
        <f t="shared" si="3"/>
        <v>，2277360</v>
      </c>
      <c r="I43" s="4" t="str">
        <f>VLOOKUP(A43,HOP!A:T,20,0)</f>
        <v>直连</v>
      </c>
    </row>
    <row r="44" s="4" customFormat="1" spans="1:9">
      <c r="A44" s="4">
        <v>16547311775</v>
      </c>
      <c r="B44" s="5">
        <v>44483</v>
      </c>
      <c r="C44" s="5">
        <v>44484</v>
      </c>
      <c r="D44" s="4">
        <v>789</v>
      </c>
      <c r="E44" s="4" t="str">
        <f>VLOOKUP(A44,HOP!A:L,12,0)</f>
        <v>789.00</v>
      </c>
      <c r="F44" s="4" t="str">
        <f>VLOOKUP(A44,HOP!A:C,3,0)</f>
        <v>2277387</v>
      </c>
      <c r="G44" s="4">
        <f t="shared" si="2"/>
        <v>0</v>
      </c>
      <c r="H44" s="4" t="str">
        <f t="shared" si="3"/>
        <v>，2277387</v>
      </c>
      <c r="I44" s="4" t="str">
        <f>VLOOKUP(A44,HOP!A:T,20,0)</f>
        <v>直连</v>
      </c>
    </row>
    <row r="45" s="4" customFormat="1" spans="1:9">
      <c r="A45" s="4">
        <v>16546939034</v>
      </c>
      <c r="B45" s="5">
        <v>44483</v>
      </c>
      <c r="C45" s="5">
        <v>44484</v>
      </c>
      <c r="D45" s="4">
        <v>244</v>
      </c>
      <c r="E45" s="4" t="str">
        <f>VLOOKUP(A45,HOP!A:L,12,0)</f>
        <v>244.00</v>
      </c>
      <c r="F45" s="4" t="str">
        <f>VLOOKUP(A45,HOP!A:C,3,0)</f>
        <v>2277388</v>
      </c>
      <c r="G45" s="4">
        <f t="shared" si="2"/>
        <v>0</v>
      </c>
      <c r="H45" s="4" t="str">
        <f t="shared" si="3"/>
        <v>，2277388</v>
      </c>
      <c r="I45" s="4" t="str">
        <f>VLOOKUP(A45,HOP!A:T,20,0)</f>
        <v>直连</v>
      </c>
    </row>
    <row r="46" s="4" customFormat="1" spans="1:9">
      <c r="A46" s="4">
        <v>16547523912</v>
      </c>
      <c r="B46" s="5">
        <v>44483</v>
      </c>
      <c r="C46" s="5">
        <v>44484</v>
      </c>
      <c r="D46" s="4">
        <v>259</v>
      </c>
      <c r="E46" s="4" t="str">
        <f>VLOOKUP(A46,HOP!A:L,12,0)</f>
        <v>259.00</v>
      </c>
      <c r="F46" s="4" t="str">
        <f>VLOOKUP(A46,HOP!A:C,3,0)</f>
        <v>2277410</v>
      </c>
      <c r="G46" s="4">
        <f t="shared" si="2"/>
        <v>0</v>
      </c>
      <c r="H46" s="4" t="str">
        <f t="shared" si="3"/>
        <v>，2277410</v>
      </c>
      <c r="I46" s="4" t="str">
        <f>VLOOKUP(A46,HOP!A:T,20,0)</f>
        <v>直连</v>
      </c>
    </row>
    <row r="47" s="4" customFormat="1" spans="1:9">
      <c r="A47" s="4">
        <v>16547615725</v>
      </c>
      <c r="B47" s="5">
        <v>44483</v>
      </c>
      <c r="C47" s="5">
        <v>44484</v>
      </c>
      <c r="D47" s="4">
        <v>194</v>
      </c>
      <c r="E47" s="4" t="str">
        <f>VLOOKUP(A47,HOP!A:L,12,0)</f>
        <v>194.00</v>
      </c>
      <c r="F47" s="4" t="str">
        <f>VLOOKUP(A47,HOP!A:C,3,0)</f>
        <v>2277415</v>
      </c>
      <c r="G47" s="4">
        <f t="shared" si="2"/>
        <v>0</v>
      </c>
      <c r="H47" s="4" t="str">
        <f t="shared" si="3"/>
        <v>，2277415</v>
      </c>
      <c r="I47" s="4" t="str">
        <f>VLOOKUP(A47,HOP!A:T,20,0)</f>
        <v>直连</v>
      </c>
    </row>
    <row r="48" s="4" customFormat="1" spans="1:9">
      <c r="A48" s="4">
        <v>16547765741</v>
      </c>
      <c r="B48" s="5">
        <v>44483</v>
      </c>
      <c r="C48" s="5">
        <v>44484</v>
      </c>
      <c r="D48" s="4">
        <v>379</v>
      </c>
      <c r="E48" s="4" t="str">
        <f>VLOOKUP(A48,HOP!A:L,12,0)</f>
        <v>379.00</v>
      </c>
      <c r="F48" s="4" t="str">
        <f>VLOOKUP(A48,HOP!A:C,3,0)</f>
        <v>2277436</v>
      </c>
      <c r="G48" s="4">
        <f t="shared" si="2"/>
        <v>0</v>
      </c>
      <c r="H48" s="4" t="str">
        <f t="shared" si="3"/>
        <v>，2277436</v>
      </c>
      <c r="I48" s="4" t="str">
        <f>VLOOKUP(A48,HOP!A:T,20,0)</f>
        <v>直连</v>
      </c>
    </row>
    <row r="49" s="4" customFormat="1" spans="1:9">
      <c r="A49" s="4">
        <v>16548109560</v>
      </c>
      <c r="B49" s="5">
        <v>44483</v>
      </c>
      <c r="C49" s="5">
        <v>44484</v>
      </c>
      <c r="D49" s="4">
        <v>249</v>
      </c>
      <c r="E49" s="4" t="str">
        <f>VLOOKUP(A49,HOP!A:L,12,0)</f>
        <v>249.00</v>
      </c>
      <c r="F49" s="4" t="str">
        <f>VLOOKUP(A49,HOP!A:C,3,0)</f>
        <v>2277470</v>
      </c>
      <c r="G49" s="4">
        <f t="shared" si="2"/>
        <v>0</v>
      </c>
      <c r="H49" s="4" t="str">
        <f t="shared" si="3"/>
        <v>，2277470</v>
      </c>
      <c r="I49" s="4" t="str">
        <f>VLOOKUP(A49,HOP!A:T,20,0)</f>
        <v>直连</v>
      </c>
    </row>
    <row r="50" s="4" customFormat="1" spans="1:9">
      <c r="A50" s="4">
        <v>16548335684</v>
      </c>
      <c r="B50" s="5">
        <v>44483</v>
      </c>
      <c r="C50" s="5">
        <v>44484</v>
      </c>
      <c r="D50" s="4">
        <v>566</v>
      </c>
      <c r="E50" s="4" t="str">
        <f>VLOOKUP(A50,HOP!A:L,12,0)</f>
        <v>566.00</v>
      </c>
      <c r="F50" s="4" t="str">
        <f>VLOOKUP(A50,HOP!A:C,3,0)</f>
        <v>2277496</v>
      </c>
      <c r="G50" s="4">
        <f t="shared" si="2"/>
        <v>0</v>
      </c>
      <c r="H50" s="4" t="str">
        <f t="shared" si="3"/>
        <v>，2277496</v>
      </c>
      <c r="I50" s="4" t="str">
        <f>VLOOKUP(A50,HOP!A:T,20,0)</f>
        <v>直连</v>
      </c>
    </row>
    <row r="51" s="4" customFormat="1" spans="1:9">
      <c r="A51" s="4">
        <v>16548709345</v>
      </c>
      <c r="B51" s="5">
        <v>44483</v>
      </c>
      <c r="C51" s="5">
        <v>44484</v>
      </c>
      <c r="D51" s="4">
        <v>304</v>
      </c>
      <c r="E51" s="4" t="str">
        <f>VLOOKUP(A51,HOP!A:L,12,0)</f>
        <v>304.00</v>
      </c>
      <c r="F51" s="4" t="str">
        <f>VLOOKUP(A51,HOP!A:C,3,0)</f>
        <v>2277534</v>
      </c>
      <c r="G51" s="4">
        <f t="shared" si="2"/>
        <v>0</v>
      </c>
      <c r="H51" s="4" t="str">
        <f t="shared" si="3"/>
        <v>，2277534</v>
      </c>
      <c r="I51" s="4" t="str">
        <f>VLOOKUP(A51,HOP!A:T,20,0)</f>
        <v>直连</v>
      </c>
    </row>
    <row r="52" s="4" customFormat="1" spans="1:9">
      <c r="A52" s="4">
        <v>16548863482</v>
      </c>
      <c r="B52" s="5">
        <v>44483</v>
      </c>
      <c r="C52" s="5">
        <v>44484</v>
      </c>
      <c r="D52" s="4">
        <v>240</v>
      </c>
      <c r="E52" s="4" t="str">
        <f>VLOOKUP(A52,HOP!A:L,12,0)</f>
        <v>240.00</v>
      </c>
      <c r="F52" s="4" t="str">
        <f>VLOOKUP(A52,HOP!A:C,3,0)</f>
        <v>2277550</v>
      </c>
      <c r="G52" s="4">
        <f t="shared" si="2"/>
        <v>0</v>
      </c>
      <c r="H52" s="4" t="str">
        <f t="shared" si="3"/>
        <v>，2277550</v>
      </c>
      <c r="I52" s="4" t="str">
        <f>VLOOKUP(A52,HOP!A:T,20,0)</f>
        <v>直连</v>
      </c>
    </row>
    <row r="53" s="4" customFormat="1" spans="1:9">
      <c r="A53" s="4">
        <v>16548910858</v>
      </c>
      <c r="B53" s="5">
        <v>44483</v>
      </c>
      <c r="C53" s="5">
        <v>44484</v>
      </c>
      <c r="D53" s="4">
        <v>240</v>
      </c>
      <c r="E53" s="4" t="str">
        <f>VLOOKUP(A53,HOP!A:L,12,0)</f>
        <v>240.00</v>
      </c>
      <c r="F53" s="4" t="str">
        <f>VLOOKUP(A53,HOP!A:C,3,0)</f>
        <v>2277556</v>
      </c>
      <c r="G53" s="4">
        <f t="shared" si="2"/>
        <v>0</v>
      </c>
      <c r="H53" s="4" t="str">
        <f t="shared" si="3"/>
        <v>，2277556</v>
      </c>
      <c r="I53" s="4" t="str">
        <f>VLOOKUP(A53,HOP!A:T,20,0)</f>
        <v>直连</v>
      </c>
    </row>
    <row r="54" s="4" customFormat="1" spans="1:9">
      <c r="A54" s="4">
        <v>16548984649</v>
      </c>
      <c r="B54" s="5">
        <v>44483</v>
      </c>
      <c r="C54" s="5">
        <v>44484</v>
      </c>
      <c r="D54" s="4">
        <v>260</v>
      </c>
      <c r="E54" s="4" t="str">
        <f>VLOOKUP(A54,HOP!A:L,12,0)</f>
        <v>260.00</v>
      </c>
      <c r="F54" s="4" t="str">
        <f>VLOOKUP(A54,HOP!A:C,3,0)</f>
        <v>2277564</v>
      </c>
      <c r="G54" s="4">
        <f t="shared" si="2"/>
        <v>0</v>
      </c>
      <c r="H54" s="4" t="str">
        <f t="shared" si="3"/>
        <v>，2277564</v>
      </c>
      <c r="I54" s="4" t="str">
        <f>VLOOKUP(A54,HOP!A:T,20,0)</f>
        <v>直连</v>
      </c>
    </row>
    <row r="56" spans="4:4">
      <c r="D56" s="4">
        <f>SUM(D2:D55)</f>
        <v>17794.32</v>
      </c>
    </row>
    <row r="57" spans="4:4">
      <c r="D57" s="4" t="s">
        <v>166</v>
      </c>
    </row>
    <row r="60" spans="1:1">
      <c r="A60" s="4" t="s">
        <v>167</v>
      </c>
    </row>
    <row r="61" spans="1:1">
      <c r="A61" s="4" t="s">
        <v>168</v>
      </c>
    </row>
  </sheetData>
  <autoFilter ref="A1:XFD57">
    <filterColumn colId="3">
      <filters blank="1">
        <filter val="711"/>
        <filter val="213"/>
        <filter val="194"/>
        <filter val="1706.04"/>
        <filter val="195"/>
        <filter val="295"/>
        <filter val="315"/>
        <filter val="355"/>
        <filter val="833.15"/>
        <filter val="717"/>
        <filter val="259"/>
        <filter val="17794.32 CNY"/>
        <filter val="120"/>
        <filter val="260"/>
        <filter val="461"/>
        <filter val="222"/>
        <filter val="223"/>
        <filter val="264"/>
        <filter val="324"/>
        <filter val="566"/>
        <filter val="227"/>
        <filter val="129"/>
        <filter val="271"/>
        <filter val="17794.32"/>
        <filter val="273"/>
        <filter val="234"/>
        <filter val="188.34"/>
        <filter val="409.34"/>
        <filter val="535"/>
        <filter val="376"/>
        <filter val="277"/>
        <filter val="379"/>
        <filter val="140"/>
        <filter val="240"/>
        <filter val="341"/>
        <filter val="244"/>
        <filter val="304"/>
        <filter val="245"/>
        <filter val="318.45"/>
        <filter val="348"/>
        <filter val="149"/>
        <filter val="209"/>
        <filter val="249"/>
        <filter val="289"/>
        <filter val="709"/>
        <filter val="7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169</v>
      </c>
      <c r="B1" s="2" t="s">
        <v>170</v>
      </c>
      <c r="C1" s="2" t="s">
        <v>171</v>
      </c>
      <c r="D1" s="2" t="s">
        <v>172</v>
      </c>
      <c r="E1" s="2" t="s">
        <v>13</v>
      </c>
      <c r="F1" s="2" t="s">
        <v>5</v>
      </c>
      <c r="G1" s="2" t="s">
        <v>6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  <c r="O1" s="2" t="s">
        <v>180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185</v>
      </c>
    </row>
    <row r="2" s="1" customFormat="1" spans="1:20">
      <c r="A2" s="3">
        <v>16548984649</v>
      </c>
      <c r="B2" s="1" t="s">
        <v>186</v>
      </c>
      <c r="C2" s="1" t="s">
        <v>187</v>
      </c>
      <c r="D2" s="1" t="s">
        <v>188</v>
      </c>
      <c r="E2" s="1" t="s">
        <v>164</v>
      </c>
      <c r="F2" s="1" t="s">
        <v>186</v>
      </c>
      <c r="G2" s="1" t="s">
        <v>189</v>
      </c>
      <c r="H2" s="1" t="s">
        <v>190</v>
      </c>
      <c r="I2" s="1" t="s">
        <v>191</v>
      </c>
      <c r="J2" s="1" t="s">
        <v>192</v>
      </c>
      <c r="K2" s="1" t="s">
        <v>191</v>
      </c>
      <c r="L2" s="1" t="s">
        <v>191</v>
      </c>
      <c r="M2" s="1" t="s">
        <v>193</v>
      </c>
      <c r="N2" s="1" t="s">
        <v>193</v>
      </c>
      <c r="O2" s="1" t="s">
        <v>194</v>
      </c>
      <c r="P2" s="1" t="s">
        <v>195</v>
      </c>
      <c r="Q2" s="1" t="s">
        <v>196</v>
      </c>
      <c r="R2" s="1" t="s">
        <v>197</v>
      </c>
      <c r="S2" s="1" t="s">
        <v>198</v>
      </c>
      <c r="T2" s="1" t="s">
        <v>199</v>
      </c>
    </row>
    <row r="3" s="1" customFormat="1" spans="1:20">
      <c r="A3" s="3">
        <v>16548910858</v>
      </c>
      <c r="B3" s="1" t="s">
        <v>186</v>
      </c>
      <c r="C3" s="1" t="s">
        <v>200</v>
      </c>
      <c r="D3" s="1" t="s">
        <v>188</v>
      </c>
      <c r="E3" s="1" t="s">
        <v>163</v>
      </c>
      <c r="F3" s="1" t="s">
        <v>186</v>
      </c>
      <c r="G3" s="1" t="s">
        <v>189</v>
      </c>
      <c r="H3" s="1" t="s">
        <v>190</v>
      </c>
      <c r="I3" s="1" t="s">
        <v>201</v>
      </c>
      <c r="J3" s="1" t="s">
        <v>192</v>
      </c>
      <c r="K3" s="1" t="s">
        <v>201</v>
      </c>
      <c r="L3" s="1" t="s">
        <v>201</v>
      </c>
      <c r="M3" s="1" t="s">
        <v>193</v>
      </c>
      <c r="N3" s="1" t="s">
        <v>193</v>
      </c>
      <c r="O3" s="1" t="s">
        <v>194</v>
      </c>
      <c r="P3" s="1" t="s">
        <v>195</v>
      </c>
      <c r="Q3" s="1" t="s">
        <v>202</v>
      </c>
      <c r="R3" s="1" t="s">
        <v>197</v>
      </c>
      <c r="S3" s="1" t="s">
        <v>198</v>
      </c>
      <c r="T3" s="1" t="s">
        <v>199</v>
      </c>
    </row>
    <row r="4" s="1" customFormat="1" spans="1:20">
      <c r="A4" s="3">
        <v>16548863482</v>
      </c>
      <c r="B4" s="1" t="s">
        <v>186</v>
      </c>
      <c r="C4" s="1" t="s">
        <v>203</v>
      </c>
      <c r="D4" s="1" t="s">
        <v>188</v>
      </c>
      <c r="E4" s="1" t="s">
        <v>162</v>
      </c>
      <c r="F4" s="1" t="s">
        <v>186</v>
      </c>
      <c r="G4" s="1" t="s">
        <v>189</v>
      </c>
      <c r="H4" s="1" t="s">
        <v>190</v>
      </c>
      <c r="I4" s="1" t="s">
        <v>201</v>
      </c>
      <c r="J4" s="1" t="s">
        <v>192</v>
      </c>
      <c r="K4" s="1" t="s">
        <v>201</v>
      </c>
      <c r="L4" s="1" t="s">
        <v>201</v>
      </c>
      <c r="M4" s="1" t="s">
        <v>193</v>
      </c>
      <c r="N4" s="1" t="s">
        <v>193</v>
      </c>
      <c r="O4" s="1" t="s">
        <v>194</v>
      </c>
      <c r="P4" s="1" t="s">
        <v>195</v>
      </c>
      <c r="Q4" s="1" t="s">
        <v>204</v>
      </c>
      <c r="R4" s="1" t="s">
        <v>197</v>
      </c>
      <c r="S4" s="1" t="s">
        <v>198</v>
      </c>
      <c r="T4" s="1" t="s">
        <v>199</v>
      </c>
    </row>
    <row r="5" s="1" customFormat="1" spans="1:20">
      <c r="A5" s="3">
        <v>16548709345</v>
      </c>
      <c r="B5" s="1" t="s">
        <v>186</v>
      </c>
      <c r="C5" s="1" t="s">
        <v>205</v>
      </c>
      <c r="D5" s="1" t="s">
        <v>206</v>
      </c>
      <c r="E5" s="1" t="s">
        <v>158</v>
      </c>
      <c r="F5" s="1" t="s">
        <v>186</v>
      </c>
      <c r="G5" s="1" t="s">
        <v>189</v>
      </c>
      <c r="H5" s="1" t="s">
        <v>190</v>
      </c>
      <c r="I5" s="1" t="s">
        <v>207</v>
      </c>
      <c r="J5" s="1" t="s">
        <v>192</v>
      </c>
      <c r="K5" s="1" t="s">
        <v>207</v>
      </c>
      <c r="L5" s="1" t="s">
        <v>207</v>
      </c>
      <c r="M5" s="1" t="s">
        <v>193</v>
      </c>
      <c r="N5" s="1" t="s">
        <v>193</v>
      </c>
      <c r="O5" s="1" t="s">
        <v>194</v>
      </c>
      <c r="P5" s="1" t="s">
        <v>195</v>
      </c>
      <c r="Q5" s="1" t="s">
        <v>208</v>
      </c>
      <c r="R5" s="1" t="s">
        <v>197</v>
      </c>
      <c r="S5" s="1" t="s">
        <v>198</v>
      </c>
      <c r="T5" s="1" t="s">
        <v>199</v>
      </c>
    </row>
    <row r="6" s="1" customFormat="1" spans="1:20">
      <c r="A6" s="3">
        <v>16548335684</v>
      </c>
      <c r="B6" s="1" t="s">
        <v>186</v>
      </c>
      <c r="C6" s="1" t="s">
        <v>209</v>
      </c>
      <c r="D6" s="1" t="s">
        <v>210</v>
      </c>
      <c r="E6" s="1" t="s">
        <v>155</v>
      </c>
      <c r="F6" s="1" t="s">
        <v>186</v>
      </c>
      <c r="G6" s="1" t="s">
        <v>189</v>
      </c>
      <c r="H6" s="1" t="s">
        <v>190</v>
      </c>
      <c r="I6" s="1" t="s">
        <v>211</v>
      </c>
      <c r="J6" s="1" t="s">
        <v>192</v>
      </c>
      <c r="K6" s="1" t="s">
        <v>211</v>
      </c>
      <c r="L6" s="1" t="s">
        <v>211</v>
      </c>
      <c r="M6" s="1" t="s">
        <v>193</v>
      </c>
      <c r="N6" s="1" t="s">
        <v>193</v>
      </c>
      <c r="O6" s="1" t="s">
        <v>194</v>
      </c>
      <c r="P6" s="1" t="s">
        <v>195</v>
      </c>
      <c r="Q6" s="1" t="s">
        <v>212</v>
      </c>
      <c r="R6" s="1" t="s">
        <v>197</v>
      </c>
      <c r="S6" s="1" t="s">
        <v>198</v>
      </c>
      <c r="T6" s="1" t="s">
        <v>199</v>
      </c>
    </row>
    <row r="7" s="1" customFormat="1" spans="1:20">
      <c r="A7" s="3">
        <v>16548109560</v>
      </c>
      <c r="B7" s="1" t="s">
        <v>186</v>
      </c>
      <c r="C7" s="1" t="s">
        <v>213</v>
      </c>
      <c r="D7" s="1" t="s">
        <v>214</v>
      </c>
      <c r="E7" s="1" t="s">
        <v>151</v>
      </c>
      <c r="F7" s="1" t="s">
        <v>186</v>
      </c>
      <c r="G7" s="1" t="s">
        <v>189</v>
      </c>
      <c r="H7" s="1" t="s">
        <v>190</v>
      </c>
      <c r="I7" s="1" t="s">
        <v>215</v>
      </c>
      <c r="J7" s="1" t="s">
        <v>192</v>
      </c>
      <c r="K7" s="1" t="s">
        <v>215</v>
      </c>
      <c r="L7" s="1" t="s">
        <v>215</v>
      </c>
      <c r="M7" s="1" t="s">
        <v>193</v>
      </c>
      <c r="N7" s="1" t="s">
        <v>193</v>
      </c>
      <c r="O7" s="1" t="s">
        <v>194</v>
      </c>
      <c r="P7" s="1" t="s">
        <v>195</v>
      </c>
      <c r="Q7" s="1" t="s">
        <v>216</v>
      </c>
      <c r="R7" s="1" t="s">
        <v>197</v>
      </c>
      <c r="S7" s="1" t="s">
        <v>198</v>
      </c>
      <c r="T7" s="1" t="s">
        <v>199</v>
      </c>
    </row>
    <row r="8" s="1" customFormat="1" spans="1:20">
      <c r="A8" s="3">
        <v>16547765741</v>
      </c>
      <c r="B8" s="1" t="s">
        <v>186</v>
      </c>
      <c r="C8" s="1" t="s">
        <v>217</v>
      </c>
      <c r="D8" s="1" t="s">
        <v>218</v>
      </c>
      <c r="E8" s="1" t="s">
        <v>147</v>
      </c>
      <c r="F8" s="1" t="s">
        <v>186</v>
      </c>
      <c r="G8" s="1" t="s">
        <v>189</v>
      </c>
      <c r="H8" s="1" t="s">
        <v>190</v>
      </c>
      <c r="I8" s="1" t="s">
        <v>219</v>
      </c>
      <c r="J8" s="1" t="s">
        <v>192</v>
      </c>
      <c r="K8" s="1" t="s">
        <v>219</v>
      </c>
      <c r="L8" s="1" t="s">
        <v>219</v>
      </c>
      <c r="M8" s="1" t="s">
        <v>193</v>
      </c>
      <c r="N8" s="1" t="s">
        <v>193</v>
      </c>
      <c r="O8" s="1" t="s">
        <v>194</v>
      </c>
      <c r="P8" s="1" t="s">
        <v>195</v>
      </c>
      <c r="Q8" s="1" t="s">
        <v>220</v>
      </c>
      <c r="R8" s="1" t="s">
        <v>197</v>
      </c>
      <c r="S8" s="1" t="s">
        <v>198</v>
      </c>
      <c r="T8" s="1" t="s">
        <v>199</v>
      </c>
    </row>
    <row r="9" s="1" customFormat="1" spans="1:20">
      <c r="A9" s="3">
        <v>16547615725</v>
      </c>
      <c r="B9" s="1" t="s">
        <v>186</v>
      </c>
      <c r="C9" s="1" t="s">
        <v>221</v>
      </c>
      <c r="D9" s="1" t="s">
        <v>222</v>
      </c>
      <c r="E9" s="1" t="s">
        <v>143</v>
      </c>
      <c r="F9" s="1" t="s">
        <v>186</v>
      </c>
      <c r="G9" s="1" t="s">
        <v>189</v>
      </c>
      <c r="H9" s="1" t="s">
        <v>190</v>
      </c>
      <c r="I9" s="1" t="s">
        <v>223</v>
      </c>
      <c r="J9" s="1" t="s">
        <v>192</v>
      </c>
      <c r="K9" s="1" t="s">
        <v>223</v>
      </c>
      <c r="L9" s="1" t="s">
        <v>223</v>
      </c>
      <c r="M9" s="1" t="s">
        <v>193</v>
      </c>
      <c r="N9" s="1" t="s">
        <v>193</v>
      </c>
      <c r="O9" s="1" t="s">
        <v>194</v>
      </c>
      <c r="P9" s="1" t="s">
        <v>195</v>
      </c>
      <c r="Q9" s="1" t="s">
        <v>224</v>
      </c>
      <c r="R9" s="1" t="s">
        <v>197</v>
      </c>
      <c r="S9" s="1" t="s">
        <v>198</v>
      </c>
      <c r="T9" s="1" t="s">
        <v>199</v>
      </c>
    </row>
    <row r="10" s="1" customFormat="1" spans="1:20">
      <c r="A10" s="3">
        <v>16547523912</v>
      </c>
      <c r="B10" s="1" t="s">
        <v>186</v>
      </c>
      <c r="C10" s="1" t="s">
        <v>225</v>
      </c>
      <c r="D10" s="1" t="s">
        <v>226</v>
      </c>
      <c r="E10" s="1" t="s">
        <v>227</v>
      </c>
      <c r="F10" s="1" t="s">
        <v>186</v>
      </c>
      <c r="G10" s="1" t="s">
        <v>189</v>
      </c>
      <c r="H10" s="1" t="s">
        <v>190</v>
      </c>
      <c r="I10" s="1" t="s">
        <v>228</v>
      </c>
      <c r="J10" s="1" t="s">
        <v>192</v>
      </c>
      <c r="K10" s="1" t="s">
        <v>228</v>
      </c>
      <c r="L10" s="1" t="s">
        <v>228</v>
      </c>
      <c r="M10" s="1" t="s">
        <v>193</v>
      </c>
      <c r="N10" s="1" t="s">
        <v>193</v>
      </c>
      <c r="O10" s="1" t="s">
        <v>194</v>
      </c>
      <c r="P10" s="1" t="s">
        <v>195</v>
      </c>
      <c r="Q10" s="1" t="s">
        <v>229</v>
      </c>
      <c r="R10" s="1" t="s">
        <v>197</v>
      </c>
      <c r="S10" s="1" t="s">
        <v>198</v>
      </c>
      <c r="T10" s="1" t="s">
        <v>199</v>
      </c>
    </row>
    <row r="11" s="1" customFormat="1" spans="1:20">
      <c r="A11" s="3">
        <v>16546939034</v>
      </c>
      <c r="B11" s="1" t="s">
        <v>186</v>
      </c>
      <c r="C11" s="1" t="s">
        <v>230</v>
      </c>
      <c r="D11" s="1" t="s">
        <v>231</v>
      </c>
      <c r="E11" s="1" t="s">
        <v>140</v>
      </c>
      <c r="F11" s="1" t="s">
        <v>186</v>
      </c>
      <c r="G11" s="1" t="s">
        <v>189</v>
      </c>
      <c r="H11" s="1" t="s">
        <v>190</v>
      </c>
      <c r="I11" s="1" t="s">
        <v>232</v>
      </c>
      <c r="J11" s="1" t="s">
        <v>192</v>
      </c>
      <c r="K11" s="1" t="s">
        <v>232</v>
      </c>
      <c r="L11" s="1" t="s">
        <v>232</v>
      </c>
      <c r="M11" s="1" t="s">
        <v>193</v>
      </c>
      <c r="N11" s="1" t="s">
        <v>193</v>
      </c>
      <c r="O11" s="1" t="s">
        <v>194</v>
      </c>
      <c r="P11" s="1" t="s">
        <v>195</v>
      </c>
      <c r="Q11" s="1" t="s">
        <v>233</v>
      </c>
      <c r="R11" s="1" t="s">
        <v>197</v>
      </c>
      <c r="S11" s="1" t="s">
        <v>198</v>
      </c>
      <c r="T11" s="1" t="s">
        <v>199</v>
      </c>
    </row>
    <row r="12" s="1" customFormat="1" spans="1:20">
      <c r="A12" s="3">
        <v>16547311775</v>
      </c>
      <c r="B12" s="1" t="s">
        <v>186</v>
      </c>
      <c r="C12" s="1" t="s">
        <v>234</v>
      </c>
      <c r="D12" s="1" t="s">
        <v>235</v>
      </c>
      <c r="E12" s="1" t="s">
        <v>137</v>
      </c>
      <c r="F12" s="1" t="s">
        <v>186</v>
      </c>
      <c r="G12" s="1" t="s">
        <v>189</v>
      </c>
      <c r="H12" s="1" t="s">
        <v>190</v>
      </c>
      <c r="I12" s="1" t="s">
        <v>236</v>
      </c>
      <c r="J12" s="1" t="s">
        <v>192</v>
      </c>
      <c r="K12" s="1" t="s">
        <v>236</v>
      </c>
      <c r="L12" s="1" t="s">
        <v>236</v>
      </c>
      <c r="M12" s="1" t="s">
        <v>193</v>
      </c>
      <c r="N12" s="1" t="s">
        <v>193</v>
      </c>
      <c r="O12" s="1" t="s">
        <v>194</v>
      </c>
      <c r="P12" s="1" t="s">
        <v>195</v>
      </c>
      <c r="Q12" s="1" t="s">
        <v>237</v>
      </c>
      <c r="R12" s="1" t="s">
        <v>197</v>
      </c>
      <c r="S12" s="1" t="s">
        <v>198</v>
      </c>
      <c r="T12" s="1" t="s">
        <v>199</v>
      </c>
    </row>
    <row r="13" s="1" customFormat="1" spans="1:20">
      <c r="A13" s="3">
        <v>16546953223</v>
      </c>
      <c r="B13" s="1" t="s">
        <v>186</v>
      </c>
      <c r="C13" s="1" t="s">
        <v>238</v>
      </c>
      <c r="D13" s="1" t="s">
        <v>239</v>
      </c>
      <c r="E13" s="1" t="s">
        <v>240</v>
      </c>
      <c r="F13" s="1" t="s">
        <v>186</v>
      </c>
      <c r="G13" s="1" t="s">
        <v>189</v>
      </c>
      <c r="H13" s="1" t="s">
        <v>190</v>
      </c>
      <c r="I13" s="1" t="s">
        <v>241</v>
      </c>
      <c r="J13" s="1" t="s">
        <v>192</v>
      </c>
      <c r="K13" s="1" t="s">
        <v>241</v>
      </c>
      <c r="L13" s="1" t="s">
        <v>241</v>
      </c>
      <c r="M13" s="1" t="s">
        <v>193</v>
      </c>
      <c r="N13" s="1" t="s">
        <v>193</v>
      </c>
      <c r="O13" s="1" t="s">
        <v>194</v>
      </c>
      <c r="P13" s="1" t="s">
        <v>195</v>
      </c>
      <c r="Q13" s="1" t="s">
        <v>242</v>
      </c>
      <c r="R13" s="1" t="s">
        <v>197</v>
      </c>
      <c r="S13" s="1" t="s">
        <v>198</v>
      </c>
      <c r="T13" s="1" t="s">
        <v>199</v>
      </c>
    </row>
    <row r="14" s="1" customFormat="1" spans="1:20">
      <c r="A14" s="3">
        <v>16546785474</v>
      </c>
      <c r="B14" s="1" t="s">
        <v>186</v>
      </c>
      <c r="C14" s="1" t="s">
        <v>243</v>
      </c>
      <c r="D14" s="1" t="s">
        <v>244</v>
      </c>
      <c r="E14" s="1" t="s">
        <v>135</v>
      </c>
      <c r="F14" s="1" t="s">
        <v>186</v>
      </c>
      <c r="G14" s="1" t="s">
        <v>189</v>
      </c>
      <c r="H14" s="1" t="s">
        <v>190</v>
      </c>
      <c r="I14" s="1" t="s">
        <v>245</v>
      </c>
      <c r="J14" s="1" t="s">
        <v>192</v>
      </c>
      <c r="K14" s="1" t="s">
        <v>245</v>
      </c>
      <c r="L14" s="1" t="s">
        <v>245</v>
      </c>
      <c r="M14" s="1" t="s">
        <v>193</v>
      </c>
      <c r="N14" s="1" t="s">
        <v>193</v>
      </c>
      <c r="O14" s="1" t="s">
        <v>194</v>
      </c>
      <c r="P14" s="1" t="s">
        <v>195</v>
      </c>
      <c r="Q14" s="1" t="s">
        <v>246</v>
      </c>
      <c r="R14" s="1" t="s">
        <v>197</v>
      </c>
      <c r="S14" s="1" t="s">
        <v>198</v>
      </c>
      <c r="T14" s="1" t="s">
        <v>199</v>
      </c>
    </row>
    <row r="15" s="1" customFormat="1" spans="1:20">
      <c r="A15" s="3">
        <v>16546339318</v>
      </c>
      <c r="B15" s="1" t="s">
        <v>186</v>
      </c>
      <c r="C15" s="1" t="s">
        <v>247</v>
      </c>
      <c r="D15" s="1" t="s">
        <v>248</v>
      </c>
      <c r="E15" s="1" t="s">
        <v>132</v>
      </c>
      <c r="F15" s="1" t="s">
        <v>186</v>
      </c>
      <c r="G15" s="1" t="s">
        <v>189</v>
      </c>
      <c r="H15" s="1" t="s">
        <v>190</v>
      </c>
      <c r="I15" s="1" t="s">
        <v>249</v>
      </c>
      <c r="J15" s="1" t="s">
        <v>192</v>
      </c>
      <c r="K15" s="1" t="s">
        <v>249</v>
      </c>
      <c r="L15" s="1" t="s">
        <v>249</v>
      </c>
      <c r="M15" s="1" t="s">
        <v>193</v>
      </c>
      <c r="N15" s="1" t="s">
        <v>193</v>
      </c>
      <c r="O15" s="1" t="s">
        <v>194</v>
      </c>
      <c r="P15" s="1" t="s">
        <v>195</v>
      </c>
      <c r="Q15" s="1" t="s">
        <v>250</v>
      </c>
      <c r="R15" s="1" t="s">
        <v>197</v>
      </c>
      <c r="S15" s="1" t="s">
        <v>198</v>
      </c>
      <c r="T15" s="1" t="s">
        <v>199</v>
      </c>
    </row>
    <row r="16" s="1" customFormat="1" spans="1:20">
      <c r="A16" s="3">
        <v>16546343464</v>
      </c>
      <c r="B16" s="1" t="s">
        <v>186</v>
      </c>
      <c r="C16" s="1" t="s">
        <v>251</v>
      </c>
      <c r="D16" s="1" t="s">
        <v>252</v>
      </c>
      <c r="E16" s="1" t="s">
        <v>130</v>
      </c>
      <c r="F16" s="1" t="s">
        <v>186</v>
      </c>
      <c r="G16" s="1" t="s">
        <v>189</v>
      </c>
      <c r="H16" s="1" t="s">
        <v>190</v>
      </c>
      <c r="I16" s="1" t="s">
        <v>253</v>
      </c>
      <c r="J16" s="1" t="s">
        <v>192</v>
      </c>
      <c r="K16" s="1" t="s">
        <v>253</v>
      </c>
      <c r="L16" s="1" t="s">
        <v>253</v>
      </c>
      <c r="M16" s="1" t="s">
        <v>193</v>
      </c>
      <c r="N16" s="1" t="s">
        <v>193</v>
      </c>
      <c r="O16" s="1" t="s">
        <v>194</v>
      </c>
      <c r="P16" s="1" t="s">
        <v>195</v>
      </c>
      <c r="Q16" s="1" t="s">
        <v>254</v>
      </c>
      <c r="R16" s="1" t="s">
        <v>197</v>
      </c>
      <c r="S16" s="1" t="s">
        <v>198</v>
      </c>
      <c r="T16" s="1" t="s">
        <v>199</v>
      </c>
    </row>
    <row r="17" s="1" customFormat="1" spans="1:20">
      <c r="A17" s="3">
        <v>16542199713</v>
      </c>
      <c r="B17" s="1" t="s">
        <v>186</v>
      </c>
      <c r="C17" s="1" t="s">
        <v>255</v>
      </c>
      <c r="D17" s="1" t="s">
        <v>256</v>
      </c>
      <c r="E17" s="1" t="s">
        <v>127</v>
      </c>
      <c r="F17" s="1" t="s">
        <v>186</v>
      </c>
      <c r="G17" s="1" t="s">
        <v>189</v>
      </c>
      <c r="H17" s="1" t="s">
        <v>190</v>
      </c>
      <c r="I17" s="1" t="s">
        <v>257</v>
      </c>
      <c r="J17" s="1" t="s">
        <v>192</v>
      </c>
      <c r="K17" s="1" t="s">
        <v>257</v>
      </c>
      <c r="L17" s="1" t="s">
        <v>257</v>
      </c>
      <c r="M17" s="1" t="s">
        <v>193</v>
      </c>
      <c r="N17" s="1" t="s">
        <v>193</v>
      </c>
      <c r="O17" s="1" t="s">
        <v>194</v>
      </c>
      <c r="P17" s="1" t="s">
        <v>195</v>
      </c>
      <c r="Q17" s="1" t="s">
        <v>258</v>
      </c>
      <c r="R17" s="1" t="s">
        <v>197</v>
      </c>
      <c r="S17" s="1" t="s">
        <v>198</v>
      </c>
      <c r="T17" s="1" t="s">
        <v>199</v>
      </c>
    </row>
    <row r="18" s="1" customFormat="1" spans="1:20">
      <c r="A18" s="3">
        <v>16541460453</v>
      </c>
      <c r="B18" s="1" t="s">
        <v>186</v>
      </c>
      <c r="C18" s="1" t="s">
        <v>259</v>
      </c>
      <c r="D18" s="1" t="s">
        <v>260</v>
      </c>
      <c r="E18" s="1" t="s">
        <v>261</v>
      </c>
      <c r="F18" s="1" t="s">
        <v>186</v>
      </c>
      <c r="G18" s="1" t="s">
        <v>189</v>
      </c>
      <c r="H18" s="1" t="s">
        <v>190</v>
      </c>
      <c r="I18" s="1" t="s">
        <v>262</v>
      </c>
      <c r="J18" s="1" t="s">
        <v>192</v>
      </c>
      <c r="K18" s="1" t="s">
        <v>262</v>
      </c>
      <c r="L18" s="1" t="s">
        <v>262</v>
      </c>
      <c r="M18" s="1" t="s">
        <v>193</v>
      </c>
      <c r="N18" s="1" t="s">
        <v>193</v>
      </c>
      <c r="O18" s="1" t="s">
        <v>194</v>
      </c>
      <c r="P18" s="1" t="s">
        <v>195</v>
      </c>
      <c r="Q18" s="1" t="s">
        <v>263</v>
      </c>
      <c r="R18" s="1" t="s">
        <v>197</v>
      </c>
      <c r="S18" s="1" t="s">
        <v>198</v>
      </c>
      <c r="T18" s="1" t="s">
        <v>199</v>
      </c>
    </row>
    <row r="19" s="1" customFormat="1" spans="1:20">
      <c r="A19" s="3">
        <v>16541453955</v>
      </c>
      <c r="B19" s="1" t="s">
        <v>186</v>
      </c>
      <c r="C19" s="1" t="s">
        <v>264</v>
      </c>
      <c r="D19" s="1" t="s">
        <v>265</v>
      </c>
      <c r="E19" s="1" t="s">
        <v>121</v>
      </c>
      <c r="F19" s="1" t="s">
        <v>186</v>
      </c>
      <c r="G19" s="1" t="s">
        <v>189</v>
      </c>
      <c r="H19" s="1" t="s">
        <v>190</v>
      </c>
      <c r="I19" s="1" t="s">
        <v>266</v>
      </c>
      <c r="J19" s="1" t="s">
        <v>192</v>
      </c>
      <c r="K19" s="1" t="s">
        <v>266</v>
      </c>
      <c r="L19" s="1" t="s">
        <v>266</v>
      </c>
      <c r="M19" s="1" t="s">
        <v>193</v>
      </c>
      <c r="N19" s="1" t="s">
        <v>193</v>
      </c>
      <c r="O19" s="1" t="s">
        <v>194</v>
      </c>
      <c r="P19" s="1" t="s">
        <v>195</v>
      </c>
      <c r="Q19" s="1" t="s">
        <v>267</v>
      </c>
      <c r="R19" s="1" t="s">
        <v>197</v>
      </c>
      <c r="S19" s="1" t="s">
        <v>198</v>
      </c>
      <c r="T19" s="1" t="s">
        <v>199</v>
      </c>
    </row>
    <row r="20" s="1" customFormat="1" spans="1:20">
      <c r="A20" s="3">
        <v>16541269275</v>
      </c>
      <c r="B20" s="1" t="s">
        <v>186</v>
      </c>
      <c r="C20" s="1" t="s">
        <v>268</v>
      </c>
      <c r="D20" s="1" t="s">
        <v>269</v>
      </c>
      <c r="E20" s="1" t="s">
        <v>117</v>
      </c>
      <c r="F20" s="1" t="s">
        <v>186</v>
      </c>
      <c r="G20" s="1" t="s">
        <v>189</v>
      </c>
      <c r="H20" s="1" t="s">
        <v>190</v>
      </c>
      <c r="I20" s="1" t="s">
        <v>270</v>
      </c>
      <c r="J20" s="1" t="s">
        <v>192</v>
      </c>
      <c r="K20" s="1" t="s">
        <v>270</v>
      </c>
      <c r="L20" s="1" t="s">
        <v>270</v>
      </c>
      <c r="M20" s="1" t="s">
        <v>193</v>
      </c>
      <c r="N20" s="1" t="s">
        <v>193</v>
      </c>
      <c r="O20" s="1" t="s">
        <v>194</v>
      </c>
      <c r="P20" s="1" t="s">
        <v>195</v>
      </c>
      <c r="Q20" s="1" t="s">
        <v>271</v>
      </c>
      <c r="R20" s="1" t="s">
        <v>197</v>
      </c>
      <c r="S20" s="1" t="s">
        <v>198</v>
      </c>
      <c r="T20" s="1" t="s">
        <v>199</v>
      </c>
    </row>
    <row r="21" s="1" customFormat="1" spans="1:20">
      <c r="A21" s="3">
        <v>16541016790</v>
      </c>
      <c r="B21" s="1" t="s">
        <v>186</v>
      </c>
      <c r="C21" s="1" t="s">
        <v>272</v>
      </c>
      <c r="D21" s="1" t="s">
        <v>273</v>
      </c>
      <c r="E21" s="1" t="s">
        <v>113</v>
      </c>
      <c r="F21" s="1" t="s">
        <v>186</v>
      </c>
      <c r="G21" s="1" t="s">
        <v>189</v>
      </c>
      <c r="H21" s="1" t="s">
        <v>190</v>
      </c>
      <c r="I21" s="1" t="s">
        <v>274</v>
      </c>
      <c r="J21" s="1" t="s">
        <v>192</v>
      </c>
      <c r="K21" s="1" t="s">
        <v>274</v>
      </c>
      <c r="L21" s="1" t="s">
        <v>274</v>
      </c>
      <c r="M21" s="1" t="s">
        <v>193</v>
      </c>
      <c r="N21" s="1" t="s">
        <v>193</v>
      </c>
      <c r="O21" s="1" t="s">
        <v>194</v>
      </c>
      <c r="P21" s="1" t="s">
        <v>195</v>
      </c>
      <c r="Q21" s="1" t="s">
        <v>275</v>
      </c>
      <c r="R21" s="1" t="s">
        <v>197</v>
      </c>
      <c r="S21" s="1" t="s">
        <v>198</v>
      </c>
      <c r="T21" s="1" t="s">
        <v>199</v>
      </c>
    </row>
    <row r="22" s="1" customFormat="1" spans="1:20">
      <c r="A22" s="3">
        <v>16540869003</v>
      </c>
      <c r="B22" s="1" t="s">
        <v>186</v>
      </c>
      <c r="C22" s="1" t="s">
        <v>276</v>
      </c>
      <c r="D22" s="1" t="s">
        <v>277</v>
      </c>
      <c r="E22" s="1" t="s">
        <v>110</v>
      </c>
      <c r="F22" s="1" t="s">
        <v>186</v>
      </c>
      <c r="G22" s="1" t="s">
        <v>189</v>
      </c>
      <c r="H22" s="1" t="s">
        <v>190</v>
      </c>
      <c r="I22" s="1" t="s">
        <v>219</v>
      </c>
      <c r="J22" s="1" t="s">
        <v>192</v>
      </c>
      <c r="K22" s="1" t="s">
        <v>219</v>
      </c>
      <c r="L22" s="1" t="s">
        <v>219</v>
      </c>
      <c r="M22" s="1" t="s">
        <v>193</v>
      </c>
      <c r="N22" s="1" t="s">
        <v>193</v>
      </c>
      <c r="O22" s="1" t="s">
        <v>194</v>
      </c>
      <c r="P22" s="1" t="s">
        <v>195</v>
      </c>
      <c r="Q22" s="1" t="s">
        <v>278</v>
      </c>
      <c r="R22" s="1" t="s">
        <v>197</v>
      </c>
      <c r="S22" s="1" t="s">
        <v>198</v>
      </c>
      <c r="T22" s="1" t="s">
        <v>199</v>
      </c>
    </row>
    <row r="23" s="1" customFormat="1" spans="1:20">
      <c r="A23" s="3">
        <v>16540546142</v>
      </c>
      <c r="B23" s="1" t="s">
        <v>186</v>
      </c>
      <c r="C23" s="1" t="s">
        <v>279</v>
      </c>
      <c r="D23" s="1" t="s">
        <v>235</v>
      </c>
      <c r="E23" s="1" t="s">
        <v>106</v>
      </c>
      <c r="F23" s="1" t="s">
        <v>186</v>
      </c>
      <c r="G23" s="1" t="s">
        <v>189</v>
      </c>
      <c r="H23" s="1" t="s">
        <v>190</v>
      </c>
      <c r="I23" s="1" t="s">
        <v>280</v>
      </c>
      <c r="J23" s="1" t="s">
        <v>192</v>
      </c>
      <c r="K23" s="1" t="s">
        <v>280</v>
      </c>
      <c r="L23" s="1" t="s">
        <v>280</v>
      </c>
      <c r="M23" s="1" t="s">
        <v>193</v>
      </c>
      <c r="N23" s="1" t="s">
        <v>193</v>
      </c>
      <c r="O23" s="1" t="s">
        <v>194</v>
      </c>
      <c r="P23" s="1" t="s">
        <v>195</v>
      </c>
      <c r="Q23" s="1" t="s">
        <v>281</v>
      </c>
      <c r="R23" s="1" t="s">
        <v>197</v>
      </c>
      <c r="S23" s="1" t="s">
        <v>198</v>
      </c>
      <c r="T23" s="1" t="s">
        <v>199</v>
      </c>
    </row>
    <row r="24" s="1" customFormat="1" spans="1:20">
      <c r="A24" s="3">
        <v>16540319392</v>
      </c>
      <c r="B24" s="1" t="s">
        <v>186</v>
      </c>
      <c r="C24" s="1" t="s">
        <v>282</v>
      </c>
      <c r="D24" s="1" t="s">
        <v>283</v>
      </c>
      <c r="E24" s="1" t="s">
        <v>103</v>
      </c>
      <c r="F24" s="1" t="s">
        <v>186</v>
      </c>
      <c r="G24" s="1" t="s">
        <v>189</v>
      </c>
      <c r="H24" s="1" t="s">
        <v>190</v>
      </c>
      <c r="I24" s="1" t="s">
        <v>284</v>
      </c>
      <c r="J24" s="1" t="s">
        <v>192</v>
      </c>
      <c r="K24" s="1" t="s">
        <v>284</v>
      </c>
      <c r="L24" s="1" t="s">
        <v>284</v>
      </c>
      <c r="M24" s="1" t="s">
        <v>193</v>
      </c>
      <c r="N24" s="1" t="s">
        <v>193</v>
      </c>
      <c r="O24" s="1" t="s">
        <v>194</v>
      </c>
      <c r="P24" s="1" t="s">
        <v>195</v>
      </c>
      <c r="Q24" s="1" t="s">
        <v>285</v>
      </c>
      <c r="R24" s="1" t="s">
        <v>197</v>
      </c>
      <c r="S24" s="1" t="s">
        <v>198</v>
      </c>
      <c r="T24" s="1" t="s">
        <v>199</v>
      </c>
    </row>
    <row r="25" s="1" customFormat="1" spans="1:20">
      <c r="A25" s="3">
        <v>16540317893</v>
      </c>
      <c r="B25" s="1" t="s">
        <v>186</v>
      </c>
      <c r="C25" s="1" t="s">
        <v>286</v>
      </c>
      <c r="D25" s="1" t="s">
        <v>287</v>
      </c>
      <c r="E25" s="1" t="s">
        <v>288</v>
      </c>
      <c r="F25" s="1" t="s">
        <v>186</v>
      </c>
      <c r="G25" s="1" t="s">
        <v>189</v>
      </c>
      <c r="H25" s="1" t="s">
        <v>190</v>
      </c>
      <c r="I25" s="1" t="s">
        <v>289</v>
      </c>
      <c r="J25" s="1" t="s">
        <v>192</v>
      </c>
      <c r="K25" s="1" t="s">
        <v>289</v>
      </c>
      <c r="L25" s="1" t="s">
        <v>289</v>
      </c>
      <c r="M25" s="1" t="s">
        <v>193</v>
      </c>
      <c r="N25" s="1" t="s">
        <v>193</v>
      </c>
      <c r="O25" s="1" t="s">
        <v>194</v>
      </c>
      <c r="P25" s="1" t="s">
        <v>195</v>
      </c>
      <c r="Q25" s="1" t="s">
        <v>290</v>
      </c>
      <c r="R25" s="1" t="s">
        <v>197</v>
      </c>
      <c r="S25" s="1" t="s">
        <v>198</v>
      </c>
      <c r="T25" s="1" t="s">
        <v>199</v>
      </c>
    </row>
    <row r="26" s="1" customFormat="1" spans="1:20">
      <c r="A26" s="3">
        <v>16540304677</v>
      </c>
      <c r="B26" s="1" t="s">
        <v>186</v>
      </c>
      <c r="C26" s="1" t="s">
        <v>291</v>
      </c>
      <c r="D26" s="1" t="s">
        <v>292</v>
      </c>
      <c r="E26" s="1" t="s">
        <v>98</v>
      </c>
      <c r="F26" s="1" t="s">
        <v>186</v>
      </c>
      <c r="G26" s="1" t="s">
        <v>189</v>
      </c>
      <c r="H26" s="1" t="s">
        <v>190</v>
      </c>
      <c r="I26" s="1" t="s">
        <v>194</v>
      </c>
      <c r="J26" s="1" t="s">
        <v>192</v>
      </c>
      <c r="K26" s="1" t="s">
        <v>194</v>
      </c>
      <c r="L26" s="1" t="s">
        <v>194</v>
      </c>
      <c r="M26" s="1" t="s">
        <v>193</v>
      </c>
      <c r="N26" s="1" t="s">
        <v>193</v>
      </c>
      <c r="O26" s="1" t="s">
        <v>194</v>
      </c>
      <c r="P26" s="1" t="s">
        <v>195</v>
      </c>
      <c r="Q26" s="1" t="s">
        <v>293</v>
      </c>
      <c r="R26" s="1" t="s">
        <v>197</v>
      </c>
      <c r="S26" s="1" t="s">
        <v>198</v>
      </c>
      <c r="T26" s="1" t="s">
        <v>199</v>
      </c>
    </row>
    <row r="27" s="1" customFormat="1" spans="1:20">
      <c r="A27" s="3">
        <v>16540302771</v>
      </c>
      <c r="B27" s="1" t="s">
        <v>186</v>
      </c>
      <c r="C27" s="1" t="s">
        <v>294</v>
      </c>
      <c r="D27" s="1" t="s">
        <v>295</v>
      </c>
      <c r="E27" s="1" t="s">
        <v>296</v>
      </c>
      <c r="F27" s="1" t="s">
        <v>186</v>
      </c>
      <c r="G27" s="1" t="s">
        <v>189</v>
      </c>
      <c r="H27" s="1" t="s">
        <v>190</v>
      </c>
      <c r="I27" s="1" t="s">
        <v>297</v>
      </c>
      <c r="J27" s="1" t="s">
        <v>192</v>
      </c>
      <c r="K27" s="1" t="s">
        <v>297</v>
      </c>
      <c r="L27" s="1" t="s">
        <v>297</v>
      </c>
      <c r="M27" s="1" t="s">
        <v>193</v>
      </c>
      <c r="N27" s="1" t="s">
        <v>193</v>
      </c>
      <c r="O27" s="1" t="s">
        <v>194</v>
      </c>
      <c r="P27" s="1" t="s">
        <v>195</v>
      </c>
      <c r="Q27" s="1" t="s">
        <v>298</v>
      </c>
      <c r="R27" s="1" t="s">
        <v>197</v>
      </c>
      <c r="S27" s="1" t="s">
        <v>198</v>
      </c>
      <c r="T27" s="1" t="s">
        <v>199</v>
      </c>
    </row>
    <row r="28" s="1" customFormat="1" spans="1:20">
      <c r="A28" s="3">
        <v>16540302474</v>
      </c>
      <c r="B28" s="1" t="s">
        <v>186</v>
      </c>
      <c r="C28" s="1" t="s">
        <v>299</v>
      </c>
      <c r="D28" s="1" t="s">
        <v>295</v>
      </c>
      <c r="E28" s="1" t="s">
        <v>300</v>
      </c>
      <c r="F28" s="1" t="s">
        <v>186</v>
      </c>
      <c r="G28" s="1" t="s">
        <v>189</v>
      </c>
      <c r="H28" s="1" t="s">
        <v>190</v>
      </c>
      <c r="I28" s="1" t="s">
        <v>297</v>
      </c>
      <c r="J28" s="1" t="s">
        <v>192</v>
      </c>
      <c r="K28" s="1" t="s">
        <v>297</v>
      </c>
      <c r="L28" s="1" t="s">
        <v>297</v>
      </c>
      <c r="M28" s="1" t="s">
        <v>193</v>
      </c>
      <c r="N28" s="1" t="s">
        <v>193</v>
      </c>
      <c r="O28" s="1" t="s">
        <v>194</v>
      </c>
      <c r="P28" s="1" t="s">
        <v>195</v>
      </c>
      <c r="Q28" s="1" t="s">
        <v>301</v>
      </c>
      <c r="R28" s="1" t="s">
        <v>197</v>
      </c>
      <c r="S28" s="1" t="s">
        <v>198</v>
      </c>
      <c r="T28" s="1" t="s">
        <v>199</v>
      </c>
    </row>
    <row r="29" s="1" customFormat="1" spans="1:20">
      <c r="A29" s="3">
        <v>16540301894</v>
      </c>
      <c r="B29" s="1" t="s">
        <v>186</v>
      </c>
      <c r="C29" s="1" t="s">
        <v>302</v>
      </c>
      <c r="D29" s="1" t="s">
        <v>295</v>
      </c>
      <c r="E29" s="1" t="s">
        <v>303</v>
      </c>
      <c r="F29" s="1" t="s">
        <v>186</v>
      </c>
      <c r="G29" s="1" t="s">
        <v>189</v>
      </c>
      <c r="H29" s="1" t="s">
        <v>190</v>
      </c>
      <c r="I29" s="1" t="s">
        <v>297</v>
      </c>
      <c r="J29" s="1" t="s">
        <v>192</v>
      </c>
      <c r="K29" s="1" t="s">
        <v>297</v>
      </c>
      <c r="L29" s="1" t="s">
        <v>297</v>
      </c>
      <c r="M29" s="1" t="s">
        <v>193</v>
      </c>
      <c r="N29" s="1" t="s">
        <v>193</v>
      </c>
      <c r="O29" s="1" t="s">
        <v>194</v>
      </c>
      <c r="P29" s="1" t="s">
        <v>195</v>
      </c>
      <c r="Q29" s="1" t="s">
        <v>304</v>
      </c>
      <c r="R29" s="1" t="s">
        <v>197</v>
      </c>
      <c r="S29" s="1" t="s">
        <v>198</v>
      </c>
      <c r="T29" s="1" t="s">
        <v>199</v>
      </c>
    </row>
    <row r="30" s="1" customFormat="1" spans="1:20">
      <c r="A30" s="3">
        <v>16540199468</v>
      </c>
      <c r="B30" s="1" t="s">
        <v>186</v>
      </c>
      <c r="C30" s="1" t="s">
        <v>305</v>
      </c>
      <c r="D30" s="1" t="s">
        <v>306</v>
      </c>
      <c r="E30" s="1" t="s">
        <v>94</v>
      </c>
      <c r="F30" s="1" t="s">
        <v>186</v>
      </c>
      <c r="G30" s="1" t="s">
        <v>189</v>
      </c>
      <c r="H30" s="1" t="s">
        <v>190</v>
      </c>
      <c r="I30" s="1" t="s">
        <v>307</v>
      </c>
      <c r="J30" s="1" t="s">
        <v>192</v>
      </c>
      <c r="K30" s="1" t="s">
        <v>307</v>
      </c>
      <c r="L30" s="1" t="s">
        <v>307</v>
      </c>
      <c r="M30" s="1" t="s">
        <v>193</v>
      </c>
      <c r="N30" s="1" t="s">
        <v>193</v>
      </c>
      <c r="O30" s="1" t="s">
        <v>194</v>
      </c>
      <c r="P30" s="1" t="s">
        <v>195</v>
      </c>
      <c r="Q30" s="1" t="s">
        <v>308</v>
      </c>
      <c r="R30" s="1" t="s">
        <v>197</v>
      </c>
      <c r="S30" s="1" t="s">
        <v>198</v>
      </c>
      <c r="T30" s="1" t="s">
        <v>199</v>
      </c>
    </row>
    <row r="31" s="1" customFormat="1" spans="1:20">
      <c r="A31" s="3">
        <v>16540199147</v>
      </c>
      <c r="B31" s="1" t="s">
        <v>186</v>
      </c>
      <c r="C31" s="1" t="s">
        <v>309</v>
      </c>
      <c r="D31" s="1" t="s">
        <v>310</v>
      </c>
      <c r="E31" s="1" t="s">
        <v>91</v>
      </c>
      <c r="F31" s="1" t="s">
        <v>186</v>
      </c>
      <c r="G31" s="1" t="s">
        <v>189</v>
      </c>
      <c r="H31" s="1" t="s">
        <v>190</v>
      </c>
      <c r="I31" s="1" t="s">
        <v>311</v>
      </c>
      <c r="J31" s="1" t="s">
        <v>192</v>
      </c>
      <c r="K31" s="1" t="s">
        <v>311</v>
      </c>
      <c r="L31" s="1" t="s">
        <v>311</v>
      </c>
      <c r="M31" s="1" t="s">
        <v>193</v>
      </c>
      <c r="N31" s="1" t="s">
        <v>193</v>
      </c>
      <c r="O31" s="1" t="s">
        <v>194</v>
      </c>
      <c r="P31" s="1" t="s">
        <v>195</v>
      </c>
      <c r="Q31" s="1" t="s">
        <v>312</v>
      </c>
      <c r="R31" s="1" t="s">
        <v>197</v>
      </c>
      <c r="S31" s="1" t="s">
        <v>198</v>
      </c>
      <c r="T31" s="1" t="s">
        <v>199</v>
      </c>
    </row>
    <row r="32" s="1" customFormat="1" spans="1:20">
      <c r="A32" s="3">
        <v>16540174918</v>
      </c>
      <c r="B32" s="1" t="s">
        <v>186</v>
      </c>
      <c r="C32" s="1" t="s">
        <v>313</v>
      </c>
      <c r="D32" s="1" t="s">
        <v>314</v>
      </c>
      <c r="E32" s="1" t="s">
        <v>315</v>
      </c>
      <c r="F32" s="1" t="s">
        <v>186</v>
      </c>
      <c r="G32" s="1" t="s">
        <v>189</v>
      </c>
      <c r="H32" s="1" t="s">
        <v>190</v>
      </c>
      <c r="I32" s="1" t="s">
        <v>316</v>
      </c>
      <c r="J32" s="1" t="s">
        <v>192</v>
      </c>
      <c r="K32" s="1" t="s">
        <v>316</v>
      </c>
      <c r="L32" s="1" t="s">
        <v>316</v>
      </c>
      <c r="M32" s="1" t="s">
        <v>193</v>
      </c>
      <c r="N32" s="1" t="s">
        <v>193</v>
      </c>
      <c r="O32" s="1" t="s">
        <v>194</v>
      </c>
      <c r="P32" s="1" t="s">
        <v>195</v>
      </c>
      <c r="Q32" s="1" t="s">
        <v>317</v>
      </c>
      <c r="R32" s="1" t="s">
        <v>197</v>
      </c>
      <c r="S32" s="1" t="s">
        <v>198</v>
      </c>
      <c r="T32" s="1" t="s">
        <v>199</v>
      </c>
    </row>
    <row r="33" s="1" customFormat="1" spans="1:20">
      <c r="A33" s="3">
        <v>16540171550</v>
      </c>
      <c r="B33" s="1" t="s">
        <v>186</v>
      </c>
      <c r="C33" s="1" t="s">
        <v>318</v>
      </c>
      <c r="D33" s="1" t="s">
        <v>319</v>
      </c>
      <c r="E33" s="1" t="s">
        <v>87</v>
      </c>
      <c r="F33" s="1" t="s">
        <v>186</v>
      </c>
      <c r="G33" s="1" t="s">
        <v>189</v>
      </c>
      <c r="H33" s="1" t="s">
        <v>190</v>
      </c>
      <c r="I33" s="1" t="s">
        <v>320</v>
      </c>
      <c r="J33" s="1" t="s">
        <v>192</v>
      </c>
      <c r="K33" s="1" t="s">
        <v>320</v>
      </c>
      <c r="L33" s="1" t="s">
        <v>320</v>
      </c>
      <c r="M33" s="1" t="s">
        <v>193</v>
      </c>
      <c r="N33" s="1" t="s">
        <v>193</v>
      </c>
      <c r="O33" s="1" t="s">
        <v>194</v>
      </c>
      <c r="P33" s="1" t="s">
        <v>195</v>
      </c>
      <c r="Q33" s="1" t="s">
        <v>321</v>
      </c>
      <c r="R33" s="1" t="s">
        <v>197</v>
      </c>
      <c r="S33" s="1" t="s">
        <v>198</v>
      </c>
      <c r="T33" s="1" t="s">
        <v>199</v>
      </c>
    </row>
    <row r="34" s="1" customFormat="1" spans="1:20">
      <c r="A34" s="3">
        <v>16540057565</v>
      </c>
      <c r="B34" s="1" t="s">
        <v>186</v>
      </c>
      <c r="C34" s="1" t="s">
        <v>322</v>
      </c>
      <c r="D34" s="1" t="s">
        <v>323</v>
      </c>
      <c r="E34" s="1" t="s">
        <v>82</v>
      </c>
      <c r="F34" s="1" t="s">
        <v>186</v>
      </c>
      <c r="G34" s="1" t="s">
        <v>189</v>
      </c>
      <c r="H34" s="1" t="s">
        <v>190</v>
      </c>
      <c r="I34" s="1" t="s">
        <v>324</v>
      </c>
      <c r="J34" s="1" t="s">
        <v>192</v>
      </c>
      <c r="K34" s="1" t="s">
        <v>324</v>
      </c>
      <c r="L34" s="1" t="s">
        <v>324</v>
      </c>
      <c r="M34" s="1" t="s">
        <v>193</v>
      </c>
      <c r="N34" s="1" t="s">
        <v>193</v>
      </c>
      <c r="O34" s="1" t="s">
        <v>194</v>
      </c>
      <c r="P34" s="1" t="s">
        <v>195</v>
      </c>
      <c r="Q34" s="1" t="s">
        <v>325</v>
      </c>
      <c r="R34" s="1" t="s">
        <v>197</v>
      </c>
      <c r="S34" s="1" t="s">
        <v>198</v>
      </c>
      <c r="T34" s="1" t="s">
        <v>199</v>
      </c>
    </row>
    <row r="35" s="1" customFormat="1" spans="1:20">
      <c r="A35" s="3">
        <v>16540012720</v>
      </c>
      <c r="B35" s="1" t="s">
        <v>186</v>
      </c>
      <c r="C35" s="1" t="s">
        <v>326</v>
      </c>
      <c r="D35" s="1" t="s">
        <v>327</v>
      </c>
      <c r="E35" s="1" t="s">
        <v>79</v>
      </c>
      <c r="F35" s="1" t="s">
        <v>186</v>
      </c>
      <c r="G35" s="1" t="s">
        <v>189</v>
      </c>
      <c r="H35" s="1" t="s">
        <v>190</v>
      </c>
      <c r="I35" s="1" t="s">
        <v>328</v>
      </c>
      <c r="J35" s="1" t="s">
        <v>192</v>
      </c>
      <c r="K35" s="1" t="s">
        <v>328</v>
      </c>
      <c r="L35" s="1" t="s">
        <v>328</v>
      </c>
      <c r="M35" s="1" t="s">
        <v>193</v>
      </c>
      <c r="N35" s="1" t="s">
        <v>193</v>
      </c>
      <c r="O35" s="1" t="s">
        <v>194</v>
      </c>
      <c r="P35" s="1" t="s">
        <v>195</v>
      </c>
      <c r="Q35" s="1" t="s">
        <v>329</v>
      </c>
      <c r="R35" s="1" t="s">
        <v>197</v>
      </c>
      <c r="S35" s="1" t="s">
        <v>198</v>
      </c>
      <c r="T35" s="1" t="s">
        <v>199</v>
      </c>
    </row>
    <row r="36" s="1" customFormat="1" spans="1:20">
      <c r="A36" s="3">
        <v>16540005653</v>
      </c>
      <c r="B36" s="1" t="s">
        <v>186</v>
      </c>
      <c r="C36" s="1" t="s">
        <v>330</v>
      </c>
      <c r="D36" s="1" t="s">
        <v>331</v>
      </c>
      <c r="E36" s="1" t="s">
        <v>76</v>
      </c>
      <c r="F36" s="1" t="s">
        <v>186</v>
      </c>
      <c r="G36" s="1" t="s">
        <v>189</v>
      </c>
      <c r="H36" s="1" t="s">
        <v>190</v>
      </c>
      <c r="I36" s="1" t="s">
        <v>194</v>
      </c>
      <c r="J36" s="1" t="s">
        <v>192</v>
      </c>
      <c r="K36" s="1" t="s">
        <v>194</v>
      </c>
      <c r="L36" s="1" t="s">
        <v>194</v>
      </c>
      <c r="M36" s="1" t="s">
        <v>193</v>
      </c>
      <c r="N36" s="1" t="s">
        <v>193</v>
      </c>
      <c r="O36" s="1" t="s">
        <v>194</v>
      </c>
      <c r="P36" s="1" t="s">
        <v>195</v>
      </c>
      <c r="Q36" s="1" t="s">
        <v>332</v>
      </c>
      <c r="R36" s="1" t="s">
        <v>197</v>
      </c>
      <c r="S36" s="1" t="s">
        <v>198</v>
      </c>
      <c r="T36" s="1" t="s">
        <v>199</v>
      </c>
    </row>
    <row r="37" s="1" customFormat="1" spans="1:20">
      <c r="A37" s="3">
        <v>16539989927</v>
      </c>
      <c r="B37" s="1" t="s">
        <v>186</v>
      </c>
      <c r="C37" s="1" t="s">
        <v>333</v>
      </c>
      <c r="D37" s="1" t="s">
        <v>334</v>
      </c>
      <c r="E37" s="1" t="s">
        <v>73</v>
      </c>
      <c r="F37" s="1" t="s">
        <v>186</v>
      </c>
      <c r="G37" s="1" t="s">
        <v>189</v>
      </c>
      <c r="H37" s="1" t="s">
        <v>190</v>
      </c>
      <c r="I37" s="1" t="s">
        <v>335</v>
      </c>
      <c r="J37" s="1" t="s">
        <v>192</v>
      </c>
      <c r="K37" s="1" t="s">
        <v>335</v>
      </c>
      <c r="L37" s="1" t="s">
        <v>335</v>
      </c>
      <c r="M37" s="1" t="s">
        <v>193</v>
      </c>
      <c r="N37" s="1" t="s">
        <v>193</v>
      </c>
      <c r="O37" s="1" t="s">
        <v>194</v>
      </c>
      <c r="P37" s="1" t="s">
        <v>195</v>
      </c>
      <c r="Q37" s="1" t="s">
        <v>336</v>
      </c>
      <c r="R37" s="1" t="s">
        <v>197</v>
      </c>
      <c r="S37" s="1" t="s">
        <v>198</v>
      </c>
      <c r="T37" s="1" t="s">
        <v>199</v>
      </c>
    </row>
    <row r="38" s="1" customFormat="1" spans="1:20">
      <c r="A38" s="3">
        <v>16539690860</v>
      </c>
      <c r="B38" s="1" t="s">
        <v>337</v>
      </c>
      <c r="C38" s="1" t="s">
        <v>338</v>
      </c>
      <c r="D38" s="1" t="s">
        <v>248</v>
      </c>
      <c r="E38" s="1" t="s">
        <v>339</v>
      </c>
      <c r="F38" s="1" t="s">
        <v>186</v>
      </c>
      <c r="G38" s="1" t="s">
        <v>189</v>
      </c>
      <c r="H38" s="1" t="s">
        <v>190</v>
      </c>
      <c r="I38" s="1" t="s">
        <v>249</v>
      </c>
      <c r="J38" s="1" t="s">
        <v>192</v>
      </c>
      <c r="K38" s="1" t="s">
        <v>249</v>
      </c>
      <c r="L38" s="1" t="s">
        <v>249</v>
      </c>
      <c r="M38" s="1" t="s">
        <v>193</v>
      </c>
      <c r="N38" s="1" t="s">
        <v>193</v>
      </c>
      <c r="O38" s="1" t="s">
        <v>194</v>
      </c>
      <c r="P38" s="1" t="s">
        <v>195</v>
      </c>
      <c r="Q38" s="1" t="s">
        <v>340</v>
      </c>
      <c r="R38" s="1" t="s">
        <v>197</v>
      </c>
      <c r="S38" s="1" t="s">
        <v>198</v>
      </c>
      <c r="T38" s="1" t="s">
        <v>199</v>
      </c>
    </row>
    <row r="39" s="1" customFormat="1" spans="1:20">
      <c r="A39" s="3">
        <v>16539606963</v>
      </c>
      <c r="B39" s="1" t="s">
        <v>337</v>
      </c>
      <c r="C39" s="1" t="s">
        <v>341</v>
      </c>
      <c r="D39" s="1" t="s">
        <v>342</v>
      </c>
      <c r="E39" s="1" t="s">
        <v>67</v>
      </c>
      <c r="F39" s="1" t="s">
        <v>186</v>
      </c>
      <c r="G39" s="1" t="s">
        <v>189</v>
      </c>
      <c r="H39" s="1" t="s">
        <v>190</v>
      </c>
      <c r="I39" s="1" t="s">
        <v>343</v>
      </c>
      <c r="J39" s="1" t="s">
        <v>192</v>
      </c>
      <c r="K39" s="1" t="s">
        <v>343</v>
      </c>
      <c r="L39" s="1" t="s">
        <v>343</v>
      </c>
      <c r="M39" s="1" t="s">
        <v>193</v>
      </c>
      <c r="N39" s="1" t="s">
        <v>193</v>
      </c>
      <c r="O39" s="1" t="s">
        <v>194</v>
      </c>
      <c r="P39" s="1" t="s">
        <v>195</v>
      </c>
      <c r="Q39" s="1" t="s">
        <v>344</v>
      </c>
      <c r="R39" s="1" t="s">
        <v>197</v>
      </c>
      <c r="S39" s="1" t="s">
        <v>198</v>
      </c>
      <c r="T39" s="1" t="s">
        <v>199</v>
      </c>
    </row>
    <row r="40" s="1" customFormat="1" spans="1:20">
      <c r="A40" s="3">
        <v>16538328898</v>
      </c>
      <c r="B40" s="1" t="s">
        <v>337</v>
      </c>
      <c r="C40" s="1" t="s">
        <v>345</v>
      </c>
      <c r="D40" s="1" t="s">
        <v>314</v>
      </c>
      <c r="E40" s="1" t="s">
        <v>346</v>
      </c>
      <c r="F40" s="1" t="s">
        <v>186</v>
      </c>
      <c r="G40" s="1" t="s">
        <v>189</v>
      </c>
      <c r="H40" s="1" t="s">
        <v>190</v>
      </c>
      <c r="I40" s="1" t="s">
        <v>347</v>
      </c>
      <c r="J40" s="1" t="s">
        <v>192</v>
      </c>
      <c r="K40" s="1" t="s">
        <v>347</v>
      </c>
      <c r="L40" s="1" t="s">
        <v>347</v>
      </c>
      <c r="M40" s="1" t="s">
        <v>193</v>
      </c>
      <c r="N40" s="1" t="s">
        <v>193</v>
      </c>
      <c r="O40" s="1" t="s">
        <v>194</v>
      </c>
      <c r="P40" s="1" t="s">
        <v>195</v>
      </c>
      <c r="Q40" s="1" t="s">
        <v>348</v>
      </c>
      <c r="R40" s="1" t="s">
        <v>197</v>
      </c>
      <c r="S40" s="1" t="s">
        <v>198</v>
      </c>
      <c r="T40" s="1" t="s">
        <v>199</v>
      </c>
    </row>
    <row r="41" s="1" customFormat="1" spans="1:20">
      <c r="A41" s="3">
        <v>16538326327</v>
      </c>
      <c r="B41" s="1" t="s">
        <v>337</v>
      </c>
      <c r="C41" s="1" t="s">
        <v>349</v>
      </c>
      <c r="D41" s="1" t="s">
        <v>314</v>
      </c>
      <c r="E41" s="1" t="s">
        <v>350</v>
      </c>
      <c r="F41" s="1" t="s">
        <v>186</v>
      </c>
      <c r="G41" s="1" t="s">
        <v>189</v>
      </c>
      <c r="H41" s="1" t="s">
        <v>190</v>
      </c>
      <c r="I41" s="1" t="s">
        <v>347</v>
      </c>
      <c r="J41" s="1" t="s">
        <v>192</v>
      </c>
      <c r="K41" s="1" t="s">
        <v>347</v>
      </c>
      <c r="L41" s="1" t="s">
        <v>347</v>
      </c>
      <c r="M41" s="1" t="s">
        <v>193</v>
      </c>
      <c r="N41" s="1" t="s">
        <v>193</v>
      </c>
      <c r="O41" s="1" t="s">
        <v>194</v>
      </c>
      <c r="P41" s="1" t="s">
        <v>195</v>
      </c>
      <c r="Q41" s="1" t="s">
        <v>351</v>
      </c>
      <c r="R41" s="1" t="s">
        <v>197</v>
      </c>
      <c r="S41" s="1" t="s">
        <v>198</v>
      </c>
      <c r="T41" s="1" t="s">
        <v>199</v>
      </c>
    </row>
    <row r="42" s="1" customFormat="1" spans="1:20">
      <c r="A42" s="3">
        <v>16531368585</v>
      </c>
      <c r="B42" s="1" t="s">
        <v>337</v>
      </c>
      <c r="C42" s="1" t="s">
        <v>352</v>
      </c>
      <c r="D42" s="1" t="s">
        <v>353</v>
      </c>
      <c r="E42" s="1" t="s">
        <v>62</v>
      </c>
      <c r="F42" s="1" t="s">
        <v>186</v>
      </c>
      <c r="G42" s="1" t="s">
        <v>189</v>
      </c>
      <c r="H42" s="1" t="s">
        <v>190</v>
      </c>
      <c r="I42" s="1" t="s">
        <v>354</v>
      </c>
      <c r="J42" s="1" t="s">
        <v>192</v>
      </c>
      <c r="K42" s="1" t="s">
        <v>354</v>
      </c>
      <c r="L42" s="1" t="s">
        <v>354</v>
      </c>
      <c r="M42" s="1" t="s">
        <v>193</v>
      </c>
      <c r="N42" s="1" t="s">
        <v>193</v>
      </c>
      <c r="O42" s="1" t="s">
        <v>194</v>
      </c>
      <c r="P42" s="1" t="s">
        <v>195</v>
      </c>
      <c r="Q42" s="1" t="s">
        <v>355</v>
      </c>
      <c r="R42" s="1" t="s">
        <v>197</v>
      </c>
      <c r="S42" s="1" t="s">
        <v>198</v>
      </c>
      <c r="T42" s="1" t="s">
        <v>199</v>
      </c>
    </row>
    <row r="43" s="1" customFormat="1" spans="1:20">
      <c r="A43" s="3">
        <v>16531240839</v>
      </c>
      <c r="B43" s="1" t="s">
        <v>337</v>
      </c>
      <c r="C43" s="1" t="s">
        <v>356</v>
      </c>
      <c r="D43" s="1" t="s">
        <v>314</v>
      </c>
      <c r="E43" s="1" t="s">
        <v>357</v>
      </c>
      <c r="F43" s="1" t="s">
        <v>337</v>
      </c>
      <c r="G43" s="1" t="s">
        <v>189</v>
      </c>
      <c r="H43" s="1" t="s">
        <v>190</v>
      </c>
      <c r="I43" s="1" t="s">
        <v>358</v>
      </c>
      <c r="J43" s="1" t="s">
        <v>192</v>
      </c>
      <c r="K43" s="1" t="s">
        <v>358</v>
      </c>
      <c r="L43" s="1" t="s">
        <v>358</v>
      </c>
      <c r="M43" s="1" t="s">
        <v>193</v>
      </c>
      <c r="N43" s="1" t="s">
        <v>193</v>
      </c>
      <c r="O43" s="1" t="s">
        <v>194</v>
      </c>
      <c r="P43" s="1" t="s">
        <v>195</v>
      </c>
      <c r="Q43" s="1" t="s">
        <v>359</v>
      </c>
      <c r="R43" s="1" t="s">
        <v>197</v>
      </c>
      <c r="S43" s="1" t="s">
        <v>198</v>
      </c>
      <c r="T43" s="1" t="s">
        <v>199</v>
      </c>
    </row>
    <row r="44" s="1" customFormat="1" spans="1:20">
      <c r="A44" s="3">
        <v>16531243523</v>
      </c>
      <c r="B44" s="1" t="s">
        <v>337</v>
      </c>
      <c r="C44" s="1" t="s">
        <v>360</v>
      </c>
      <c r="D44" s="1" t="s">
        <v>361</v>
      </c>
      <c r="E44" s="1" t="s">
        <v>362</v>
      </c>
      <c r="F44" s="1" t="s">
        <v>186</v>
      </c>
      <c r="G44" s="1" t="s">
        <v>189</v>
      </c>
      <c r="H44" s="1" t="s">
        <v>190</v>
      </c>
      <c r="I44" s="1" t="s">
        <v>363</v>
      </c>
      <c r="J44" s="1" t="s">
        <v>192</v>
      </c>
      <c r="K44" s="1" t="s">
        <v>363</v>
      </c>
      <c r="L44" s="1" t="s">
        <v>363</v>
      </c>
      <c r="M44" s="1" t="s">
        <v>193</v>
      </c>
      <c r="N44" s="1" t="s">
        <v>193</v>
      </c>
      <c r="O44" s="1" t="s">
        <v>194</v>
      </c>
      <c r="P44" s="1" t="s">
        <v>195</v>
      </c>
      <c r="Q44" s="1" t="s">
        <v>364</v>
      </c>
      <c r="R44" s="1" t="s">
        <v>197</v>
      </c>
      <c r="S44" s="1" t="s">
        <v>198</v>
      </c>
      <c r="T44" s="1" t="s">
        <v>199</v>
      </c>
    </row>
    <row r="45" s="1" customFormat="1" spans="1:20">
      <c r="A45" s="3">
        <v>16528665687</v>
      </c>
      <c r="B45" s="1" t="s">
        <v>365</v>
      </c>
      <c r="C45" s="1" t="s">
        <v>366</v>
      </c>
      <c r="D45" s="1" t="s">
        <v>367</v>
      </c>
      <c r="E45" s="1" t="s">
        <v>368</v>
      </c>
      <c r="F45" s="1" t="s">
        <v>337</v>
      </c>
      <c r="G45" s="1" t="s">
        <v>189</v>
      </c>
      <c r="H45" s="1" t="s">
        <v>190</v>
      </c>
      <c r="I45" s="1" t="s">
        <v>369</v>
      </c>
      <c r="J45" s="1" t="s">
        <v>192</v>
      </c>
      <c r="K45" s="1" t="s">
        <v>369</v>
      </c>
      <c r="L45" s="1" t="s">
        <v>369</v>
      </c>
      <c r="M45" s="1" t="s">
        <v>193</v>
      </c>
      <c r="N45" s="1" t="s">
        <v>193</v>
      </c>
      <c r="O45" s="1" t="s">
        <v>194</v>
      </c>
      <c r="P45" s="1" t="s">
        <v>195</v>
      </c>
      <c r="Q45" s="1" t="s">
        <v>370</v>
      </c>
      <c r="R45" s="1" t="s">
        <v>197</v>
      </c>
      <c r="S45" s="1" t="s">
        <v>198</v>
      </c>
      <c r="T45" s="1" t="s">
        <v>199</v>
      </c>
    </row>
    <row r="46" s="1" customFormat="1" spans="1:20">
      <c r="A46" s="3">
        <v>16527602291</v>
      </c>
      <c r="B46" s="1" t="s">
        <v>365</v>
      </c>
      <c r="C46" s="1" t="s">
        <v>371</v>
      </c>
      <c r="D46" s="1" t="s">
        <v>372</v>
      </c>
      <c r="E46" s="1" t="s">
        <v>373</v>
      </c>
      <c r="F46" s="1" t="s">
        <v>186</v>
      </c>
      <c r="G46" s="1" t="s">
        <v>189</v>
      </c>
      <c r="H46" s="1" t="s">
        <v>190</v>
      </c>
      <c r="I46" s="1" t="s">
        <v>374</v>
      </c>
      <c r="J46" s="1" t="s">
        <v>192</v>
      </c>
      <c r="K46" s="1" t="s">
        <v>374</v>
      </c>
      <c r="L46" s="1" t="s">
        <v>374</v>
      </c>
      <c r="M46" s="1" t="s">
        <v>193</v>
      </c>
      <c r="N46" s="1" t="s">
        <v>193</v>
      </c>
      <c r="O46" s="1" t="s">
        <v>194</v>
      </c>
      <c r="P46" s="1" t="s">
        <v>195</v>
      </c>
      <c r="Q46" s="1" t="s">
        <v>375</v>
      </c>
      <c r="R46" s="1" t="s">
        <v>197</v>
      </c>
      <c r="S46" s="1" t="s">
        <v>198</v>
      </c>
      <c r="T46" s="1" t="s">
        <v>199</v>
      </c>
    </row>
    <row r="47" s="1" customFormat="1" spans="1:20">
      <c r="A47" s="3">
        <v>16523284866</v>
      </c>
      <c r="B47" s="1" t="s">
        <v>365</v>
      </c>
      <c r="C47" s="1" t="s">
        <v>376</v>
      </c>
      <c r="D47" s="1" t="s">
        <v>377</v>
      </c>
      <c r="E47" s="1" t="s">
        <v>378</v>
      </c>
      <c r="F47" s="1" t="s">
        <v>186</v>
      </c>
      <c r="G47" s="1" t="s">
        <v>189</v>
      </c>
      <c r="H47" s="1" t="s">
        <v>190</v>
      </c>
      <c r="I47" s="1" t="s">
        <v>379</v>
      </c>
      <c r="J47" s="1" t="s">
        <v>192</v>
      </c>
      <c r="K47" s="1" t="s">
        <v>379</v>
      </c>
      <c r="L47" s="1" t="s">
        <v>379</v>
      </c>
      <c r="M47" s="1" t="s">
        <v>193</v>
      </c>
      <c r="N47" s="1" t="s">
        <v>193</v>
      </c>
      <c r="O47" s="1" t="s">
        <v>194</v>
      </c>
      <c r="P47" s="1" t="s">
        <v>195</v>
      </c>
      <c r="Q47" s="1" t="s">
        <v>380</v>
      </c>
      <c r="R47" s="1" t="s">
        <v>197</v>
      </c>
      <c r="S47" s="1" t="s">
        <v>198</v>
      </c>
      <c r="T47" s="1" t="s">
        <v>199</v>
      </c>
    </row>
    <row r="48" s="1" customFormat="1" spans="1:20">
      <c r="A48" s="3">
        <v>16522983737</v>
      </c>
      <c r="B48" s="1" t="s">
        <v>365</v>
      </c>
      <c r="C48" s="1" t="s">
        <v>381</v>
      </c>
      <c r="D48" s="1" t="s">
        <v>382</v>
      </c>
      <c r="E48" s="1" t="s">
        <v>383</v>
      </c>
      <c r="F48" s="1" t="s">
        <v>186</v>
      </c>
      <c r="G48" s="1" t="s">
        <v>189</v>
      </c>
      <c r="H48" s="1" t="s">
        <v>190</v>
      </c>
      <c r="I48" s="1" t="s">
        <v>384</v>
      </c>
      <c r="J48" s="1" t="s">
        <v>192</v>
      </c>
      <c r="K48" s="1" t="s">
        <v>384</v>
      </c>
      <c r="L48" s="1" t="s">
        <v>384</v>
      </c>
      <c r="M48" s="1" t="s">
        <v>193</v>
      </c>
      <c r="N48" s="1" t="s">
        <v>193</v>
      </c>
      <c r="O48" s="1" t="s">
        <v>194</v>
      </c>
      <c r="P48" s="1" t="s">
        <v>195</v>
      </c>
      <c r="Q48" s="1" t="s">
        <v>385</v>
      </c>
      <c r="R48" s="1" t="s">
        <v>197</v>
      </c>
      <c r="S48" s="1" t="s">
        <v>198</v>
      </c>
      <c r="T48" s="1" t="s">
        <v>199</v>
      </c>
    </row>
    <row r="49" s="1" customFormat="1" spans="1:20">
      <c r="A49" s="3">
        <v>16518851233</v>
      </c>
      <c r="B49" s="1" t="s">
        <v>386</v>
      </c>
      <c r="C49" s="1" t="s">
        <v>387</v>
      </c>
      <c r="D49" s="1" t="s">
        <v>388</v>
      </c>
      <c r="E49" s="1" t="s">
        <v>389</v>
      </c>
      <c r="F49" s="1" t="s">
        <v>186</v>
      </c>
      <c r="G49" s="1" t="s">
        <v>189</v>
      </c>
      <c r="H49" s="1" t="s">
        <v>190</v>
      </c>
      <c r="I49" s="1" t="s">
        <v>390</v>
      </c>
      <c r="J49" s="1" t="s">
        <v>192</v>
      </c>
      <c r="K49" s="1" t="s">
        <v>390</v>
      </c>
      <c r="L49" s="1" t="s">
        <v>390</v>
      </c>
      <c r="M49" s="1" t="s">
        <v>193</v>
      </c>
      <c r="N49" s="1" t="s">
        <v>193</v>
      </c>
      <c r="O49" s="1" t="s">
        <v>194</v>
      </c>
      <c r="P49" s="1" t="s">
        <v>195</v>
      </c>
      <c r="Q49" s="1" t="s">
        <v>391</v>
      </c>
      <c r="R49" s="1" t="s">
        <v>197</v>
      </c>
      <c r="S49" s="1" t="s">
        <v>198</v>
      </c>
      <c r="T49" s="1" t="s">
        <v>199</v>
      </c>
    </row>
    <row r="50" s="1" customFormat="1" spans="1:20">
      <c r="A50" s="3">
        <v>16513250596</v>
      </c>
      <c r="B50" s="1" t="s">
        <v>386</v>
      </c>
      <c r="C50" s="1" t="s">
        <v>392</v>
      </c>
      <c r="D50" s="1" t="s">
        <v>393</v>
      </c>
      <c r="E50" s="1" t="s">
        <v>394</v>
      </c>
      <c r="F50" s="1" t="s">
        <v>365</v>
      </c>
      <c r="G50" s="1" t="s">
        <v>189</v>
      </c>
      <c r="H50" s="1" t="s">
        <v>190</v>
      </c>
      <c r="I50" s="1" t="s">
        <v>395</v>
      </c>
      <c r="J50" s="1" t="s">
        <v>192</v>
      </c>
      <c r="K50" s="1" t="s">
        <v>395</v>
      </c>
      <c r="L50" s="1" t="s">
        <v>395</v>
      </c>
      <c r="M50" s="1" t="s">
        <v>193</v>
      </c>
      <c r="N50" s="1" t="s">
        <v>193</v>
      </c>
      <c r="O50" s="1" t="s">
        <v>194</v>
      </c>
      <c r="P50" s="1" t="s">
        <v>195</v>
      </c>
      <c r="Q50" s="1" t="s">
        <v>396</v>
      </c>
      <c r="R50" s="1" t="s">
        <v>197</v>
      </c>
      <c r="S50" s="1" t="s">
        <v>198</v>
      </c>
      <c r="T50" s="1" t="s">
        <v>199</v>
      </c>
    </row>
    <row r="51" s="1" customFormat="1" spans="1:20">
      <c r="A51" s="3">
        <v>16506570450</v>
      </c>
      <c r="B51" s="1" t="s">
        <v>397</v>
      </c>
      <c r="C51" s="1" t="s">
        <v>398</v>
      </c>
      <c r="D51" s="1" t="s">
        <v>399</v>
      </c>
      <c r="E51" s="1" t="s">
        <v>38</v>
      </c>
      <c r="F51" s="1" t="s">
        <v>397</v>
      </c>
      <c r="G51" s="1" t="s">
        <v>189</v>
      </c>
      <c r="H51" s="1" t="s">
        <v>190</v>
      </c>
      <c r="I51" s="1" t="s">
        <v>400</v>
      </c>
      <c r="J51" s="1" t="s">
        <v>192</v>
      </c>
      <c r="K51" s="1" t="s">
        <v>400</v>
      </c>
      <c r="L51" s="1" t="s">
        <v>400</v>
      </c>
      <c r="M51" s="1" t="s">
        <v>193</v>
      </c>
      <c r="N51" s="1" t="s">
        <v>193</v>
      </c>
      <c r="O51" s="1" t="s">
        <v>194</v>
      </c>
      <c r="P51" s="1" t="s">
        <v>195</v>
      </c>
      <c r="Q51" s="1" t="s">
        <v>401</v>
      </c>
      <c r="R51" s="1" t="s">
        <v>197</v>
      </c>
      <c r="S51" s="1" t="s">
        <v>198</v>
      </c>
      <c r="T51" s="1" t="s">
        <v>199</v>
      </c>
    </row>
    <row r="52" s="1" customFormat="1" spans="1:20">
      <c r="A52" s="3">
        <v>16498024398</v>
      </c>
      <c r="B52" s="1" t="s">
        <v>402</v>
      </c>
      <c r="C52" s="1" t="s">
        <v>403</v>
      </c>
      <c r="D52" s="1" t="s">
        <v>404</v>
      </c>
      <c r="E52" s="1" t="s">
        <v>405</v>
      </c>
      <c r="F52" s="1" t="s">
        <v>186</v>
      </c>
      <c r="G52" s="1" t="s">
        <v>189</v>
      </c>
      <c r="H52" s="1" t="s">
        <v>190</v>
      </c>
      <c r="I52" s="1" t="s">
        <v>406</v>
      </c>
      <c r="J52" s="1" t="s">
        <v>192</v>
      </c>
      <c r="K52" s="1" t="s">
        <v>406</v>
      </c>
      <c r="L52" s="1" t="s">
        <v>406</v>
      </c>
      <c r="M52" s="1" t="s">
        <v>193</v>
      </c>
      <c r="N52" s="1" t="s">
        <v>193</v>
      </c>
      <c r="O52" s="1" t="s">
        <v>194</v>
      </c>
      <c r="P52" s="1" t="s">
        <v>195</v>
      </c>
      <c r="Q52" s="1" t="s">
        <v>407</v>
      </c>
      <c r="R52" s="1" t="s">
        <v>197</v>
      </c>
      <c r="S52" s="1" t="s">
        <v>198</v>
      </c>
      <c r="T52" s="1" t="s">
        <v>199</v>
      </c>
    </row>
    <row r="53" s="1" customFormat="1" spans="1:20">
      <c r="A53" s="3">
        <v>16496469380</v>
      </c>
      <c r="B53" s="1" t="s">
        <v>402</v>
      </c>
      <c r="C53" s="1" t="s">
        <v>408</v>
      </c>
      <c r="D53" s="1" t="s">
        <v>222</v>
      </c>
      <c r="E53" s="1" t="s">
        <v>30</v>
      </c>
      <c r="F53" s="1" t="s">
        <v>186</v>
      </c>
      <c r="G53" s="1" t="s">
        <v>189</v>
      </c>
      <c r="H53" s="1" t="s">
        <v>190</v>
      </c>
      <c r="I53" s="1" t="s">
        <v>409</v>
      </c>
      <c r="J53" s="1" t="s">
        <v>192</v>
      </c>
      <c r="K53" s="1" t="s">
        <v>409</v>
      </c>
      <c r="L53" s="1" t="s">
        <v>409</v>
      </c>
      <c r="M53" s="1" t="s">
        <v>193</v>
      </c>
      <c r="N53" s="1" t="s">
        <v>193</v>
      </c>
      <c r="O53" s="1" t="s">
        <v>194</v>
      </c>
      <c r="P53" s="1" t="s">
        <v>195</v>
      </c>
      <c r="Q53" s="1" t="s">
        <v>410</v>
      </c>
      <c r="R53" s="1" t="s">
        <v>197</v>
      </c>
      <c r="S53" s="1" t="s">
        <v>198</v>
      </c>
      <c r="T53" s="1" t="s">
        <v>199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2021-10-30T06:45:26Z</dcterms:created>
  <dcterms:modified xsi:type="dcterms:W3CDTF">2021-10-30T08:06:01Z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556718B330DE49819F9068AF6391260F</vt:lpwstr>
  </property>
  <property fmtid="{D5CDD505-2E9C-101B-9397-08002B2CF9AE}" pid="3" name="KSOProductBuildVer">
    <vt:lpwstr>2052-11.1.0.10938</vt:lpwstr>
  </property>
</Properties>
</file>