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<sst xmlns="http://schemas.openxmlformats.org/spreadsheetml/2006/main" count="530" uniqueCount="222">
  <si>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</si>
  <si>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</si>
  <si>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</si>
  <si>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</si>
  <si>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</si>
  <si>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</si>
  <si>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</si>
  <si>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</si>
  <si>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</si>
  <si>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</si>
  <si>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</si>
  <si>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</si>
  <si>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</si>
  <si>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</si>
  <si>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</si>
  <si>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</si>
  <si>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</si>
  <si>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</si>
  <si>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</si>
  <si>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</si>
  <si>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</si>
  <si>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</si>
  <si>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</si>
  <si>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</si>
  <si>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</si>
  <si>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</si>
  <si>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</si>
  <si>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[拉斯维加斯]拉斯维加斯百乐宫酒店(Bellagio Hotel &amp; Casino)(60493822)</t>
  </si>
  <si>
    <t>度假特特大床房&lt;不退款&gt;&lt;2人入住&gt;</t>
  </si>
  <si>
    <t>HKD</t>
  </si>
  <si>
    <t>Ge/hongxing,Li/yuting</t>
  </si>
  <si>
    <t>CA13030211030HKD</t>
  </si>
  <si>
    <t>未提现</t>
  </si>
  <si>
    <t>携程开票</t>
  </si>
  <si>
    <t>[伍德兰市]伍德兰斯水道万豪会议酒店(The Woodlands Waterway Marriott Hotel and Convention Center)(68028581)</t>
  </si>
  <si>
    <t>特大床房&lt;不退款&gt;&lt;2人入住&gt;</t>
  </si>
  <si>
    <t>Rosen/Doug</t>
  </si>
  <si>
    <t>[拉斯维加斯]拉斯维加斯威尼斯人度假酒店(The Venetian Resort Las Vegas)(55289700)</t>
  </si>
  <si>
    <t>奢华特大床套房&lt;不退款&gt;&lt;2人入住&gt;</t>
  </si>
  <si>
    <t>Fitch/Marie</t>
  </si>
  <si>
    <t>[芝加哥]芝加哥喜来登大酒店(Sheraton Grand Chicago)(55478291)</t>
  </si>
  <si>
    <t>河景特大床房&lt;不退款&gt;&lt;2人入住&gt;</t>
  </si>
  <si>
    <t>Khan/Wahaj</t>
  </si>
  <si>
    <t>[萨克拉门托]萨克拉门托加州博览会居家酒店(Residence Inn Sacramento Cal Expo)(68028801)</t>
  </si>
  <si>
    <t>工作室特大床房带沙发床&lt;2人入住&gt;&lt;不退款&gt;&lt;早餐&gt;</t>
  </si>
  <si>
    <t>lee/Chaehyun</t>
  </si>
  <si>
    <t>[坎昆]坎昆JW万豪水疗度假村(JW Marriott Cancun Resort &amp; Spa)(60467526)</t>
  </si>
  <si>
    <t>海景豪华特大床房(带阳台)&lt;2人入住&gt;&lt;不退款&gt;&lt;早餐&gt;</t>
  </si>
  <si>
    <t>Bui/Trang</t>
  </si>
  <si>
    <t>[多伦多]多伦多市中心喜来登酒店(Sheraton Centre Toronto Hotel)(55822362)</t>
  </si>
  <si>
    <t>大床房&lt;不退款&gt;&lt;2人入住&gt;</t>
  </si>
  <si>
    <t>Lepine/Jean-Francois</t>
  </si>
  <si>
    <t>[彭萨科拉海滩]纳瓦拉海滩万豪春丘酒店(SpringHill Suites by Marriott Navarre Beach)(68026221)</t>
  </si>
  <si>
    <t>海湾景特大床套房带沙发床和阳台&lt;2人入住&gt;&lt;不退款&gt;&lt;早餐&gt;</t>
  </si>
  <si>
    <t>White/Haley,Collins/Chris C</t>
  </si>
  <si>
    <t>[迈阿密海滩]水晶海滩套房海滨酒店(Crystal Beach Suites Oceanfront Hotel)(55560531)</t>
  </si>
  <si>
    <t>大号床套房&lt;不退款&gt;&lt;2人入住&gt;</t>
  </si>
  <si>
    <t>Twillman/Sarah</t>
  </si>
  <si>
    <t>[波鸿]波琴生活阿科拉酒店(acora Bochum Living the City)(55812459)</t>
  </si>
  <si>
    <t>双人床房&lt;不退款&gt;&lt;2人入住&gt;</t>
  </si>
  <si>
    <t>BRUDENNE/Camille,HANCE/Pierre Louis</t>
  </si>
  <si>
    <t>EXPEDIA_1848601179</t>
  </si>
  <si>
    <t>[泗水]泗水威斯汀酒店(The Westin Surabaya)(71609265)</t>
  </si>
  <si>
    <t>威斯汀豪华2张双人床房&lt;不退款&gt;&lt;2人入住&gt;</t>
  </si>
  <si>
    <t>LI/JING</t>
  </si>
  <si>
    <t>[鲁顿]鲁顿机场万怡酒店(Courtyard by Marriott Luton Airport)(71613046)</t>
  </si>
  <si>
    <t>高级家庭特大床房带沙发床&lt;不退款&gt;&lt;2人入住&gt;</t>
  </si>
  <si>
    <t>farooq/tariq</t>
  </si>
  <si>
    <t>[海德堡]海德尔堡万豪酒店(Heidelberg Marriott Hotel)(68027984)</t>
  </si>
  <si>
    <t>Huber/Roger</t>
  </si>
  <si>
    <t>[萨拉热窝]萨拉热窝万怡酒店(Courtyard by Marriott Sarajevo)(68028645)</t>
  </si>
  <si>
    <t>特大床房&lt;2人入住&gt;&lt;不退款&gt;&lt;早餐&gt;</t>
  </si>
  <si>
    <t>GUAN/XIYUAN,YANG/TAO</t>
  </si>
  <si>
    <t>[盖洛普]盖洛普万豪费尔菲尔德酒店(Fairfield Inn &amp; Suites by Marriott Gallup)(68028414)</t>
  </si>
  <si>
    <t>特大床房&lt;早餐&gt;&lt;不退款&gt;&lt;2人入住&gt;</t>
  </si>
  <si>
    <t>kean/naomi</t>
  </si>
  <si>
    <t>[新加坡]新加坡京华酒店 (Staycation Approved)(Hotel Royal Singapore (Staycation Approved))(55465127)</t>
  </si>
  <si>
    <t>高级双人房&lt;不退款&gt;&lt;2人入住&gt;</t>
  </si>
  <si>
    <t>chu/Thi vuong,lee/Jun jie</t>
  </si>
  <si>
    <t>[慕尼黑]欧洲之星书籍酒店(Eurostars Book Hotel)(55733303)</t>
  </si>
  <si>
    <t>客房&lt;不退款&gt;&lt;2人入住&gt;</t>
  </si>
  <si>
    <t>YOON/JIMIN</t>
  </si>
  <si>
    <t>，</t>
  </si>
  <si>
    <t>45797 HKD</t>
  </si>
  <si>
    <t>A211030115606481</t>
  </si>
  <si>
    <t>总计：45797HKD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</si>
  <si>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</si>
  <si>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</si>
  <si>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</si>
  <si>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</si>
  <si>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</si>
  <si>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</si>
  <si>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</si>
  <si>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</si>
  <si>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</si>
  <si>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</si>
  <si>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</si>
  <si>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</si>
  <si>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</si>
  <si>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</si>
  <si>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</si>
  <si>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</si>
  <si>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</si>
  <si>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2021-10-26</t>
  </si>
  <si>
    <t>2283692</t>
  </si>
  <si>
    <t>欧洲之星书籍酒店</t>
  </si>
  <si>
    <t>YOON JIMIN</t>
  </si>
  <si>
    <t>2021-10-27</t>
  </si>
  <si>
    <t>退房日周结</t>
  </si>
  <si>
    <t>734.94</t>
  </si>
  <si>
    <t>893.00</t>
  </si>
  <si>
    <t>0</t>
  </si>
  <si>
    <t>0.00</t>
  </si>
  <si>
    <t>携程汇智国际直连</t>
  </si>
  <si>
    <t>2021-10-26 22:38:10</t>
  </si>
  <si>
    <t>否</t>
  </si>
  <si>
    <t>汇智国际旅游发展有限公司</t>
  </si>
  <si>
    <t>直连</t>
  </si>
  <si>
    <t>2283681</t>
  </si>
  <si>
    <t>新加坡京华酒店</t>
  </si>
  <si>
    <t>chu Thi vuong,lee Jun jie</t>
  </si>
  <si>
    <t>426.31</t>
  </si>
  <si>
    <t>518.00</t>
  </si>
  <si>
    <t>2021-10-26 22:17:31</t>
  </si>
  <si>
    <t>2283679</t>
  </si>
  <si>
    <t>盖洛普万豪费尔菲尔德酒店</t>
  </si>
  <si>
    <t>kean naomi</t>
  </si>
  <si>
    <t>651.82</t>
  </si>
  <si>
    <t>792.00</t>
  </si>
  <si>
    <t>2021-10-26 22:05:10</t>
  </si>
  <si>
    <t>2283651</t>
  </si>
  <si>
    <t>萨拉热沃万怡酒店</t>
  </si>
  <si>
    <t>GUAN XIYUAN,YANG TAO</t>
  </si>
  <si>
    <t>632.06</t>
  </si>
  <si>
    <t>768.00</t>
  </si>
  <si>
    <t>2021-10-26 21:17:49</t>
  </si>
  <si>
    <t>2283564</t>
  </si>
  <si>
    <t>海德堡万豪酒店</t>
  </si>
  <si>
    <t>Huber Roger</t>
  </si>
  <si>
    <t>894.60</t>
  </si>
  <si>
    <t>1087.00</t>
  </si>
  <si>
    <t>2021-10-26 18:18:14</t>
  </si>
  <si>
    <t>2283523</t>
  </si>
  <si>
    <t>鲁顿机场万怡酒店</t>
  </si>
  <si>
    <t>farooq tariq</t>
  </si>
  <si>
    <t>790.08</t>
  </si>
  <si>
    <t>960.00</t>
  </si>
  <si>
    <t>2021-10-26 16:17:09</t>
  </si>
  <si>
    <t>2283447</t>
  </si>
  <si>
    <t>泗水威斯汀酒店</t>
  </si>
  <si>
    <t>LI JING</t>
  </si>
  <si>
    <t>619.72</t>
  </si>
  <si>
    <t>753.00</t>
  </si>
  <si>
    <t>2021-10-26 12:29:41</t>
  </si>
  <si>
    <t>2283288</t>
  </si>
  <si>
    <t>波鸿阿克拉生活酒店</t>
  </si>
  <si>
    <t>BRUDENNE Camille,HANCE Pierre Louis</t>
  </si>
  <si>
    <t>370.35</t>
  </si>
  <si>
    <t>450.00</t>
  </si>
  <si>
    <t>2021-10-26 01:17:11</t>
  </si>
  <si>
    <t>2021-10-25</t>
  </si>
  <si>
    <t>2282915</t>
  </si>
  <si>
    <t>水晶海滩套房酒店</t>
  </si>
  <si>
    <t>Twillman Sarah</t>
  </si>
  <si>
    <t>1966.15</t>
  </si>
  <si>
    <t>2389.00</t>
  </si>
  <si>
    <t>2021-10-25 07:06:42</t>
  </si>
  <si>
    <t>2021-10-23</t>
  </si>
  <si>
    <t>2282001</t>
  </si>
  <si>
    <t>纳瓦拉海滩万豪春丘酒店</t>
  </si>
  <si>
    <t>White Haley,Collins Chris C</t>
  </si>
  <si>
    <t>2021-10-24</t>
  </si>
  <si>
    <t>3380.06</t>
  </si>
  <si>
    <t>4107.00</t>
  </si>
  <si>
    <t>2021-10-23 03:23:21</t>
  </si>
  <si>
    <t>2281943</t>
  </si>
  <si>
    <t>多伦多市中心喜来登酒店</t>
  </si>
  <si>
    <t>Lepine Jean-Francois</t>
  </si>
  <si>
    <t>2191.87</t>
  </si>
  <si>
    <t>2661.00</t>
  </si>
  <si>
    <t>2021-10-23 00:15:47</t>
  </si>
  <si>
    <t>2021-10-22</t>
  </si>
  <si>
    <t>2281883</t>
  </si>
  <si>
    <t>坎昆 JW 万豪度假酒店及水疗中心</t>
  </si>
  <si>
    <t>Bui Trang</t>
  </si>
  <si>
    <t>5228.85</t>
  </si>
  <si>
    <t>6348.00</t>
  </si>
  <si>
    <t>2021-10-22 22:15:58</t>
  </si>
  <si>
    <t>2281721</t>
  </si>
  <si>
    <t>萨克拉门托加州博览会居家酒店</t>
  </si>
  <si>
    <t>lee Chaehyun</t>
  </si>
  <si>
    <t>2864.00</t>
  </si>
  <si>
    <t>3477.00</t>
  </si>
  <si>
    <t>2021-10-22 16:16:27</t>
  </si>
  <si>
    <t>2021-10-08</t>
  </si>
  <si>
    <t>2274201</t>
  </si>
  <si>
    <t>芝加哥喜来登大酒店</t>
  </si>
  <si>
    <t>Khan Wahaj</t>
  </si>
  <si>
    <t>2447.13</t>
  </si>
  <si>
    <t>2948.00</t>
  </si>
  <si>
    <t>2021-10-08 01:18:59</t>
  </si>
  <si>
    <t>2021-09-28</t>
  </si>
  <si>
    <t>2267271</t>
  </si>
  <si>
    <t>拉斯维加斯威尼斯人度假酒店</t>
  </si>
  <si>
    <t>Fitch Marie</t>
  </si>
  <si>
    <t>4475.47</t>
  </si>
  <si>
    <t>5385.00</t>
  </si>
  <si>
    <t>2021-09-28 03:49:41</t>
  </si>
  <si>
    <t>2021-09-18</t>
  </si>
  <si>
    <t>2257457</t>
  </si>
  <si>
    <t>伍德兰斯水道万豪会议酒店</t>
  </si>
  <si>
    <t>Rosen Doug</t>
  </si>
  <si>
    <t>3980.54</t>
  </si>
  <si>
    <t>4782.00</t>
  </si>
  <si>
    <t>2021-09-18 02:23:20</t>
  </si>
  <si>
    <t>2021-09-14</t>
  </si>
  <si>
    <t>2253067</t>
  </si>
  <si>
    <t>拉斯维加斯百乐宫酒店</t>
  </si>
  <si>
    <t>Ge hongxing,Li yuting</t>
  </si>
  <si>
    <t>6215.13</t>
  </si>
  <si>
    <t>7480.00</t>
  </si>
  <si>
    <t>2021-09-14 11:30:28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</si>
</sst>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6" fillId="6" borderId="1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16281479685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44491</v>
      </c>
      <c r="G2" s="5">
        <v>44496</v>
      </c>
      <c r="H2" s="4">
        <v>1</v>
      </c>
      <c r="I2" s="4">
        <v>5</v>
      </c>
      <c r="J2" s="4">
        <v>5</v>
      </c>
      <c r="K2" s="4" t="s">
        <v>29</v>
      </c>
      <c r="L2" s="4">
        <v>7480</v>
      </c>
      <c r="M2" s="4">
        <v>7480</v>
      </c>
      <c r="N2" s="4" t="s">
        <v>30</v>
      </c>
      <c r="O2" s="4" t="s">
        <v>31</v>
      </c>
      <c r="P2" s="4" t="s">
        <v>32</v>
      </c>
      <c r="Q2" s="4">
        <v>0</v>
      </c>
      <c r="R2" s="6">
        <v>44453</v>
      </c>
      <c r="S2" s="5">
        <v>44499</v>
      </c>
      <c r="T2" s="4" t="s">
        <v>33</v>
      </c>
      <c r="U2" s="4">
        <v>7480</v>
      </c>
      <c r="V2" s="4">
        <v>0</v>
      </c>
      <c r="W2" s="4">
        <v>0</v>
      </c>
      <c r="X2" s="4">
        <v>2253067</v>
      </c>
      <c r="Y2" s="4">
        <v>893156519</v>
      </c>
    </row>
    <row r="3" s="4" customFormat="1" spans="1:25">
      <c r="A3" s="4">
        <v>16309996594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44493</v>
      </c>
      <c r="G3" s="5">
        <v>44496</v>
      </c>
      <c r="H3" s="4">
        <v>1</v>
      </c>
      <c r="I3" s="4">
        <v>3</v>
      </c>
      <c r="J3" s="4">
        <v>3</v>
      </c>
      <c r="K3" s="4" t="s">
        <v>29</v>
      </c>
      <c r="L3" s="4">
        <v>4782</v>
      </c>
      <c r="M3" s="4">
        <v>4782</v>
      </c>
      <c r="N3" s="4" t="s">
        <v>36</v>
      </c>
      <c r="O3" s="4" t="s">
        <v>31</v>
      </c>
      <c r="P3" s="4" t="s">
        <v>32</v>
      </c>
      <c r="Q3" s="4">
        <v>0</v>
      </c>
      <c r="R3" s="6">
        <v>44457</v>
      </c>
      <c r="S3" s="5">
        <v>44499</v>
      </c>
      <c r="T3" s="4" t="s">
        <v>33</v>
      </c>
      <c r="U3" s="4">
        <v>4782</v>
      </c>
      <c r="V3" s="4">
        <v>0</v>
      </c>
      <c r="W3" s="4">
        <v>0</v>
      </c>
      <c r="X3" s="4"/>
      <c r="Y3" s="4">
        <v>87447431</v>
      </c>
    </row>
    <row r="4" s="4" customFormat="1" spans="1:24">
      <c r="A4" s="4">
        <v>16391644395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44493</v>
      </c>
      <c r="G4" s="5">
        <v>44496</v>
      </c>
      <c r="H4" s="4">
        <v>1</v>
      </c>
      <c r="I4" s="4">
        <v>3</v>
      </c>
      <c r="J4" s="4">
        <v>3</v>
      </c>
      <c r="K4" s="4" t="s">
        <v>29</v>
      </c>
      <c r="L4" s="4">
        <v>5385</v>
      </c>
      <c r="M4" s="4">
        <v>5385</v>
      </c>
      <c r="N4" s="4" t="s">
        <v>39</v>
      </c>
      <c r="O4" s="4" t="s">
        <v>31</v>
      </c>
      <c r="P4" s="4" t="s">
        <v>32</v>
      </c>
      <c r="Q4" s="4">
        <v>0</v>
      </c>
      <c r="R4" s="6">
        <v>44467</v>
      </c>
      <c r="S4" s="5">
        <v>44499</v>
      </c>
      <c r="T4" s="4" t="s">
        <v>33</v>
      </c>
      <c r="U4" s="4">
        <v>5385</v>
      </c>
      <c r="V4" s="4">
        <v>0</v>
      </c>
      <c r="W4" s="4">
        <v>0</v>
      </c>
      <c r="X4" s="4">
        <v>2267271</v>
      </c>
    </row>
    <row r="5" s="4" customFormat="1" spans="1:25">
      <c r="A5" s="4">
        <v>16493666209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44493</v>
      </c>
      <c r="G5" s="5">
        <v>44496</v>
      </c>
      <c r="H5" s="4">
        <v>1</v>
      </c>
      <c r="I5" s="4">
        <v>3</v>
      </c>
      <c r="J5" s="4">
        <v>3</v>
      </c>
      <c r="K5" s="4" t="s">
        <v>29</v>
      </c>
      <c r="L5" s="4">
        <v>2948</v>
      </c>
      <c r="M5" s="4">
        <v>2948</v>
      </c>
      <c r="N5" s="4" t="s">
        <v>42</v>
      </c>
      <c r="O5" s="4" t="s">
        <v>31</v>
      </c>
      <c r="P5" s="4" t="s">
        <v>32</v>
      </c>
      <c r="Q5" s="4">
        <v>0</v>
      </c>
      <c r="R5" s="6">
        <v>44477</v>
      </c>
      <c r="S5" s="5">
        <v>44499</v>
      </c>
      <c r="T5" s="4" t="s">
        <v>33</v>
      </c>
      <c r="U5" s="4">
        <v>2948</v>
      </c>
      <c r="V5" s="4">
        <v>0</v>
      </c>
      <c r="W5" s="4">
        <v>0</v>
      </c>
      <c r="X5" s="4">
        <v>2274201</v>
      </c>
      <c r="Y5" s="4">
        <v>74725814</v>
      </c>
    </row>
    <row r="6" s="4" customFormat="1" spans="1:25">
      <c r="A6" s="4">
        <v>16634479561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44493</v>
      </c>
      <c r="G6" s="5">
        <v>44496</v>
      </c>
      <c r="H6" s="4">
        <v>1</v>
      </c>
      <c r="I6" s="4">
        <v>3</v>
      </c>
      <c r="J6" s="4">
        <v>3</v>
      </c>
      <c r="K6" s="4" t="s">
        <v>29</v>
      </c>
      <c r="L6" s="4">
        <v>3477</v>
      </c>
      <c r="M6" s="4">
        <v>3477</v>
      </c>
      <c r="N6" s="4" t="s">
        <v>45</v>
      </c>
      <c r="O6" s="4" t="s">
        <v>31</v>
      </c>
      <c r="P6" s="4" t="s">
        <v>32</v>
      </c>
      <c r="Q6" s="4">
        <v>0</v>
      </c>
      <c r="R6" s="6">
        <v>44491</v>
      </c>
      <c r="S6" s="5">
        <v>44499</v>
      </c>
      <c r="T6" s="4" t="s">
        <v>33</v>
      </c>
      <c r="U6" s="4">
        <v>3477</v>
      </c>
      <c r="V6" s="4">
        <v>0</v>
      </c>
      <c r="W6" s="4">
        <v>0</v>
      </c>
      <c r="X6" s="4"/>
      <c r="Y6" s="4">
        <v>89876296</v>
      </c>
    </row>
    <row r="7" s="4" customFormat="1" spans="1:25">
      <c r="A7" s="4">
        <v>16636602439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44492</v>
      </c>
      <c r="G7" s="5">
        <v>44496</v>
      </c>
      <c r="H7" s="4">
        <v>1</v>
      </c>
      <c r="I7" s="4">
        <v>4</v>
      </c>
      <c r="J7" s="4">
        <v>4</v>
      </c>
      <c r="K7" s="4" t="s">
        <v>29</v>
      </c>
      <c r="L7" s="4">
        <v>6348</v>
      </c>
      <c r="M7" s="4">
        <v>6348</v>
      </c>
      <c r="N7" s="4" t="s">
        <v>48</v>
      </c>
      <c r="O7" s="4" t="s">
        <v>31</v>
      </c>
      <c r="P7" s="4" t="s">
        <v>32</v>
      </c>
      <c r="Q7" s="4">
        <v>0</v>
      </c>
      <c r="R7" s="6">
        <v>44491</v>
      </c>
      <c r="S7" s="5">
        <v>44499</v>
      </c>
      <c r="T7" s="4" t="s">
        <v>33</v>
      </c>
      <c r="U7" s="4">
        <v>6348</v>
      </c>
      <c r="V7" s="4">
        <v>0</v>
      </c>
      <c r="W7" s="4">
        <v>0</v>
      </c>
      <c r="X7" s="4"/>
      <c r="Y7" s="4">
        <v>90058479</v>
      </c>
    </row>
    <row r="8" s="4" customFormat="1" spans="1:25">
      <c r="A8" s="4">
        <v>16637095680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44493</v>
      </c>
      <c r="G8" s="5">
        <v>44496</v>
      </c>
      <c r="H8" s="4">
        <v>1</v>
      </c>
      <c r="I8" s="4">
        <v>3</v>
      </c>
      <c r="J8" s="4">
        <v>3</v>
      </c>
      <c r="K8" s="4" t="s">
        <v>29</v>
      </c>
      <c r="L8" s="4">
        <v>2661</v>
      </c>
      <c r="M8" s="4">
        <v>2661</v>
      </c>
      <c r="N8" s="4" t="s">
        <v>51</v>
      </c>
      <c r="O8" s="4" t="s">
        <v>31</v>
      </c>
      <c r="P8" s="4" t="s">
        <v>32</v>
      </c>
      <c r="Q8" s="4">
        <v>0</v>
      </c>
      <c r="R8" s="6">
        <v>44492</v>
      </c>
      <c r="S8" s="5">
        <v>44499</v>
      </c>
      <c r="T8" s="4" t="s">
        <v>33</v>
      </c>
      <c r="U8" s="4">
        <v>2661</v>
      </c>
      <c r="V8" s="4">
        <v>0</v>
      </c>
      <c r="W8" s="4">
        <v>0</v>
      </c>
      <c r="X8" s="4">
        <v>2281943</v>
      </c>
      <c r="Y8" s="4">
        <v>90169049</v>
      </c>
    </row>
    <row r="9" s="4" customFormat="1" spans="1:23">
      <c r="A9" s="4">
        <v>16637375689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44493</v>
      </c>
      <c r="G9" s="5">
        <v>44496</v>
      </c>
      <c r="H9" s="4">
        <v>1</v>
      </c>
      <c r="I9" s="4">
        <v>3</v>
      </c>
      <c r="J9" s="4">
        <v>3</v>
      </c>
      <c r="K9" s="4" t="s">
        <v>29</v>
      </c>
      <c r="L9" s="4">
        <v>4107</v>
      </c>
      <c r="M9" s="4">
        <v>4107</v>
      </c>
      <c r="N9" s="4" t="s">
        <v>54</v>
      </c>
      <c r="O9" s="4" t="s">
        <v>31</v>
      </c>
      <c r="P9" s="4" t="s">
        <v>32</v>
      </c>
      <c r="Q9" s="4">
        <v>0</v>
      </c>
      <c r="R9" s="6">
        <v>44492</v>
      </c>
      <c r="S9" s="5">
        <v>44499</v>
      </c>
      <c r="T9" s="4" t="s">
        <v>33</v>
      </c>
      <c r="U9" s="4">
        <v>4107</v>
      </c>
      <c r="V9" s="4">
        <v>0</v>
      </c>
      <c r="W9" s="4">
        <v>0</v>
      </c>
    </row>
    <row r="10" s="4" customFormat="1" spans="1:25">
      <c r="A10" s="4">
        <v>16655793484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44494</v>
      </c>
      <c r="G10" s="5">
        <v>44496</v>
      </c>
      <c r="H10" s="4">
        <v>1</v>
      </c>
      <c r="I10" s="4">
        <v>2</v>
      </c>
      <c r="J10" s="4">
        <v>2</v>
      </c>
      <c r="K10" s="4" t="s">
        <v>29</v>
      </c>
      <c r="L10" s="4">
        <v>2389</v>
      </c>
      <c r="M10" s="4">
        <v>2389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44494</v>
      </c>
      <c r="S10" s="5">
        <v>44499</v>
      </c>
      <c r="T10" s="4" t="s">
        <v>33</v>
      </c>
      <c r="U10" s="4">
        <v>2389</v>
      </c>
      <c r="V10" s="4">
        <v>0</v>
      </c>
      <c r="W10" s="4">
        <v>0</v>
      </c>
      <c r="X10" s="4">
        <v>2282915</v>
      </c>
      <c r="Y10" s="4">
        <v>1848264161</v>
      </c>
    </row>
    <row r="11" s="4" customFormat="1" spans="1:25">
      <c r="A11" s="4">
        <v>16665475410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44495</v>
      </c>
      <c r="G11" s="5">
        <v>44496</v>
      </c>
      <c r="H11" s="4">
        <v>1</v>
      </c>
      <c r="I11" s="4">
        <v>1</v>
      </c>
      <c r="J11" s="4">
        <v>1</v>
      </c>
      <c r="K11" s="4" t="s">
        <v>29</v>
      </c>
      <c r="L11" s="4">
        <v>450</v>
      </c>
      <c r="M11" s="4">
        <v>450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44495</v>
      </c>
      <c r="S11" s="5">
        <v>44499</v>
      </c>
      <c r="T11" s="4" t="s">
        <v>33</v>
      </c>
      <c r="U11" s="4">
        <v>450</v>
      </c>
      <c r="V11" s="4">
        <v>0</v>
      </c>
      <c r="W11" s="4">
        <v>0</v>
      </c>
      <c r="X11" s="4">
        <v>2283288</v>
      </c>
      <c r="Y11" s="4" t="s">
        <v>61</v>
      </c>
    </row>
    <row r="12" s="4" customFormat="1" spans="1:25">
      <c r="A12" s="4">
        <v>16667070829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44495</v>
      </c>
      <c r="G12" s="5">
        <v>44496</v>
      </c>
      <c r="H12" s="4">
        <v>1</v>
      </c>
      <c r="I12" s="4">
        <v>1</v>
      </c>
      <c r="J12" s="4">
        <v>1</v>
      </c>
      <c r="K12" s="4" t="s">
        <v>29</v>
      </c>
      <c r="L12" s="4">
        <v>753</v>
      </c>
      <c r="M12" s="4">
        <v>753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44495</v>
      </c>
      <c r="S12" s="5">
        <v>44499</v>
      </c>
      <c r="T12" s="4" t="s">
        <v>33</v>
      </c>
      <c r="U12" s="4">
        <v>753</v>
      </c>
      <c r="V12" s="4">
        <v>0</v>
      </c>
      <c r="W12" s="4">
        <v>0</v>
      </c>
      <c r="X12" s="4">
        <v>2283447</v>
      </c>
      <c r="Y12" s="4">
        <v>93038404</v>
      </c>
    </row>
    <row r="13" s="4" customFormat="1" spans="1:25">
      <c r="A13" s="4">
        <v>16668054689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44495</v>
      </c>
      <c r="G13" s="5">
        <v>44496</v>
      </c>
      <c r="H13" s="4">
        <v>1</v>
      </c>
      <c r="I13" s="4">
        <v>1</v>
      </c>
      <c r="J13" s="4">
        <v>1</v>
      </c>
      <c r="K13" s="4" t="s">
        <v>29</v>
      </c>
      <c r="L13" s="4">
        <v>960</v>
      </c>
      <c r="M13" s="4">
        <v>960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44495</v>
      </c>
      <c r="S13" s="5">
        <v>44499</v>
      </c>
      <c r="T13" s="4" t="s">
        <v>33</v>
      </c>
      <c r="U13" s="4">
        <v>960</v>
      </c>
      <c r="V13" s="4">
        <v>0</v>
      </c>
      <c r="W13" s="4">
        <v>0</v>
      </c>
      <c r="X13" s="4">
        <v>2283523</v>
      </c>
      <c r="Y13" s="4">
        <v>93122077</v>
      </c>
    </row>
    <row r="14" s="4" customFormat="1" spans="1:25">
      <c r="A14" s="4">
        <v>16668675874</v>
      </c>
      <c r="B14" s="4" t="s">
        <v>25</v>
      </c>
      <c r="C14" s="4" t="s">
        <v>26</v>
      </c>
      <c r="D14" s="4" t="s">
        <v>68</v>
      </c>
      <c r="E14" s="4" t="s">
        <v>35</v>
      </c>
      <c r="F14" s="5">
        <v>44495</v>
      </c>
      <c r="G14" s="5">
        <v>44496</v>
      </c>
      <c r="H14" s="4">
        <v>1</v>
      </c>
      <c r="I14" s="4">
        <v>1</v>
      </c>
      <c r="J14" s="4">
        <v>1</v>
      </c>
      <c r="K14" s="4" t="s">
        <v>29</v>
      </c>
      <c r="L14" s="4">
        <v>1087</v>
      </c>
      <c r="M14" s="4">
        <v>1087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44495</v>
      </c>
      <c r="S14" s="5">
        <v>44499</v>
      </c>
      <c r="T14" s="4" t="s">
        <v>33</v>
      </c>
      <c r="U14" s="4">
        <v>1087</v>
      </c>
      <c r="V14" s="4">
        <v>0</v>
      </c>
      <c r="W14" s="4">
        <v>0</v>
      </c>
      <c r="X14" s="4"/>
      <c r="Y14" s="4">
        <v>93164964</v>
      </c>
    </row>
    <row r="15" s="4" customFormat="1" spans="1:25">
      <c r="A15" s="4">
        <v>16669540597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44495</v>
      </c>
      <c r="G15" s="5">
        <v>44496</v>
      </c>
      <c r="H15" s="4">
        <v>1</v>
      </c>
      <c r="I15" s="4">
        <v>1</v>
      </c>
      <c r="J15" s="4">
        <v>1</v>
      </c>
      <c r="K15" s="4" t="s">
        <v>29</v>
      </c>
      <c r="L15" s="4">
        <v>768</v>
      </c>
      <c r="M15" s="4">
        <v>768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44495</v>
      </c>
      <c r="S15" s="5">
        <v>44499</v>
      </c>
      <c r="T15" s="4" t="s">
        <v>33</v>
      </c>
      <c r="U15" s="4">
        <v>768</v>
      </c>
      <c r="V15" s="4">
        <v>0</v>
      </c>
      <c r="W15" s="4">
        <v>0</v>
      </c>
      <c r="X15" s="4"/>
      <c r="Y15" s="4">
        <v>93252748</v>
      </c>
    </row>
    <row r="16" s="4" customFormat="1" spans="1:25">
      <c r="A16" s="4">
        <v>16669733788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44495</v>
      </c>
      <c r="G16" s="5">
        <v>44496</v>
      </c>
      <c r="H16" s="4">
        <v>1</v>
      </c>
      <c r="I16" s="4">
        <v>1</v>
      </c>
      <c r="J16" s="4">
        <v>1</v>
      </c>
      <c r="K16" s="4" t="s">
        <v>29</v>
      </c>
      <c r="L16" s="4">
        <v>792</v>
      </c>
      <c r="M16" s="4">
        <v>792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44495</v>
      </c>
      <c r="S16" s="5">
        <v>44499</v>
      </c>
      <c r="T16" s="4" t="s">
        <v>33</v>
      </c>
      <c r="U16" s="4">
        <v>792</v>
      </c>
      <c r="V16" s="4">
        <v>0</v>
      </c>
      <c r="W16" s="4">
        <v>0</v>
      </c>
      <c r="X16" s="4">
        <v>2283679</v>
      </c>
      <c r="Y16" s="4">
        <v>93295062</v>
      </c>
    </row>
    <row r="17" s="4" customFormat="1" spans="1:23">
      <c r="A17" s="4">
        <v>16669793753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44495</v>
      </c>
      <c r="G17" s="5">
        <v>44496</v>
      </c>
      <c r="H17" s="4">
        <v>1</v>
      </c>
      <c r="I17" s="4">
        <v>1</v>
      </c>
      <c r="J17" s="4">
        <v>1</v>
      </c>
      <c r="K17" s="4" t="s">
        <v>29</v>
      </c>
      <c r="L17" s="4">
        <v>517</v>
      </c>
      <c r="M17" s="4">
        <v>517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44495</v>
      </c>
      <c r="S17" s="5">
        <v>44499</v>
      </c>
      <c r="T17" s="4" t="s">
        <v>33</v>
      </c>
      <c r="U17" s="4">
        <v>517</v>
      </c>
      <c r="V17" s="4">
        <v>0</v>
      </c>
      <c r="W17" s="4">
        <v>0</v>
      </c>
    </row>
    <row r="18" s="4" customFormat="1" spans="1:23">
      <c r="A18" s="4">
        <v>16669823330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44495</v>
      </c>
      <c r="G18" s="5">
        <v>44496</v>
      </c>
      <c r="H18" s="4">
        <v>1</v>
      </c>
      <c r="I18" s="4">
        <v>1</v>
      </c>
      <c r="J18" s="4">
        <v>1</v>
      </c>
      <c r="K18" s="4" t="s">
        <v>29</v>
      </c>
      <c r="L18" s="4">
        <v>893</v>
      </c>
      <c r="M18" s="4">
        <v>893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44495</v>
      </c>
      <c r="S18" s="5">
        <v>44499</v>
      </c>
      <c r="T18" s="4" t="s">
        <v>33</v>
      </c>
      <c r="U18" s="4">
        <v>893</v>
      </c>
      <c r="V18" s="4">
        <v>0</v>
      </c>
      <c r="W1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4" sqref="A24:A25"/>
    </sheetView>
  </sheetViews>
  <sheetFormatPr defaultColWidth="9" defaultRowHeight="13.5"/>
  <cols>
    <col min="1" max="1" width="12.6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4">
        <v>16281479685</v>
      </c>
      <c r="B2" s="5">
        <v>44491</v>
      </c>
      <c r="C2" s="5">
        <v>44496</v>
      </c>
      <c r="D2" s="4">
        <v>7480</v>
      </c>
      <c r="E2" s="4" t="str">
        <f>VLOOKUP(A2,HOP!A:L,12,0)</f>
        <v>7480.00</v>
      </c>
      <c r="F2" s="4" t="str">
        <f>VLOOKUP(A2,HOP!A:C,3,0)</f>
        <v>2253067</v>
      </c>
      <c r="G2" s="4">
        <f>D2-E2</f>
        <v>0</v>
      </c>
      <c r="H2" s="4" t="str">
        <f>$H$1&amp;F2</f>
        <v>，2253067</v>
      </c>
      <c r="I2" s="4" t="str">
        <f>VLOOKUP(A2,HOP!A:T,20,0)</f>
        <v>直连</v>
      </c>
    </row>
    <row r="3" s="4" customFormat="1" spans="1:9">
      <c r="A3" s="4">
        <v>16309996594</v>
      </c>
      <c r="B3" s="5">
        <v>44493</v>
      </c>
      <c r="C3" s="5">
        <v>44496</v>
      </c>
      <c r="D3" s="4">
        <v>4782</v>
      </c>
      <c r="E3" s="4" t="str">
        <f>VLOOKUP(A3,HOP!A:L,12,0)</f>
        <v>4782.00</v>
      </c>
      <c r="F3" s="4" t="str">
        <f>VLOOKUP(A3,HOP!A:C,3,0)</f>
        <v>2257457</v>
      </c>
      <c r="G3" s="4">
        <f t="shared" ref="G3:G18" si="0">D3-E3</f>
        <v>0</v>
      </c>
      <c r="H3" s="4" t="str">
        <f t="shared" ref="H3:H18" si="1">$H$1&amp;F3</f>
        <v>，2257457</v>
      </c>
      <c r="I3" s="4" t="str">
        <f>VLOOKUP(A3,HOP!A:T,20,0)</f>
        <v>直连</v>
      </c>
    </row>
    <row r="4" s="4" customFormat="1" spans="1:9">
      <c r="A4" s="4">
        <v>16391644395</v>
      </c>
      <c r="B4" s="5">
        <v>44493</v>
      </c>
      <c r="C4" s="5">
        <v>44496</v>
      </c>
      <c r="D4" s="4">
        <v>5385</v>
      </c>
      <c r="E4" s="4" t="str">
        <f>VLOOKUP(A4,HOP!A:L,12,0)</f>
        <v>5385.00</v>
      </c>
      <c r="F4" s="4" t="str">
        <f>VLOOKUP(A4,HOP!A:C,3,0)</f>
        <v>2267271</v>
      </c>
      <c r="G4" s="4">
        <f t="shared" si="0"/>
        <v>0</v>
      </c>
      <c r="H4" s="4" t="str">
        <f t="shared" si="1"/>
        <v>，2267271</v>
      </c>
      <c r="I4" s="4" t="str">
        <f>VLOOKUP(A4,HOP!A:T,20,0)</f>
        <v>直连</v>
      </c>
    </row>
    <row r="5" s="4" customFormat="1" spans="1:9">
      <c r="A5" s="4">
        <v>16493666209</v>
      </c>
      <c r="B5" s="5">
        <v>44493</v>
      </c>
      <c r="C5" s="5">
        <v>44496</v>
      </c>
      <c r="D5" s="4">
        <v>2948</v>
      </c>
      <c r="E5" s="4" t="str">
        <f>VLOOKUP(A5,HOP!A:L,12,0)</f>
        <v>2948.00</v>
      </c>
      <c r="F5" s="4" t="str">
        <f>VLOOKUP(A5,HOP!A:C,3,0)</f>
        <v>2274201</v>
      </c>
      <c r="G5" s="4">
        <f t="shared" si="0"/>
        <v>0</v>
      </c>
      <c r="H5" s="4" t="str">
        <f t="shared" si="1"/>
        <v>，2274201</v>
      </c>
      <c r="I5" s="4" t="str">
        <f>VLOOKUP(A5,HOP!A:T,20,0)</f>
        <v>直连</v>
      </c>
    </row>
    <row r="6" s="4" customFormat="1" spans="1:9">
      <c r="A6" s="4">
        <v>16634479561</v>
      </c>
      <c r="B6" s="5">
        <v>44493</v>
      </c>
      <c r="C6" s="5">
        <v>44496</v>
      </c>
      <c r="D6" s="4">
        <v>3477</v>
      </c>
      <c r="E6" s="4" t="str">
        <f>VLOOKUP(A6,HOP!A:L,12,0)</f>
        <v>3477.00</v>
      </c>
      <c r="F6" s="4" t="str">
        <f>VLOOKUP(A6,HOP!A:C,3,0)</f>
        <v>2281721</v>
      </c>
      <c r="G6" s="4">
        <f t="shared" si="0"/>
        <v>0</v>
      </c>
      <c r="H6" s="4" t="str">
        <f t="shared" si="1"/>
        <v>，2281721</v>
      </c>
      <c r="I6" s="4" t="str">
        <f>VLOOKUP(A6,HOP!A:T,20,0)</f>
        <v>直连</v>
      </c>
    </row>
    <row r="7" s="4" customFormat="1" spans="1:9">
      <c r="A7" s="4">
        <v>16636602439</v>
      </c>
      <c r="B7" s="5">
        <v>44492</v>
      </c>
      <c r="C7" s="5">
        <v>44496</v>
      </c>
      <c r="D7" s="4">
        <v>6348</v>
      </c>
      <c r="E7" s="4" t="str">
        <f>VLOOKUP(A7,HOP!A:L,12,0)</f>
        <v>6348.00</v>
      </c>
      <c r="F7" s="4" t="str">
        <f>VLOOKUP(A7,HOP!A:C,3,0)</f>
        <v>2281883</v>
      </c>
      <c r="G7" s="4">
        <f t="shared" si="0"/>
        <v>0</v>
      </c>
      <c r="H7" s="4" t="str">
        <f t="shared" si="1"/>
        <v>，2281883</v>
      </c>
      <c r="I7" s="4" t="str">
        <f>VLOOKUP(A7,HOP!A:T,20,0)</f>
        <v>直连</v>
      </c>
    </row>
    <row r="8" s="4" customFormat="1" spans="1:9">
      <c r="A8" s="4">
        <v>16637095680</v>
      </c>
      <c r="B8" s="5">
        <v>44493</v>
      </c>
      <c r="C8" s="5">
        <v>44496</v>
      </c>
      <c r="D8" s="4">
        <v>2661</v>
      </c>
      <c r="E8" s="4" t="str">
        <f>VLOOKUP(A8,HOP!A:L,12,0)</f>
        <v>2661.00</v>
      </c>
      <c r="F8" s="4" t="str">
        <f>VLOOKUP(A8,HOP!A:C,3,0)</f>
        <v>2281943</v>
      </c>
      <c r="G8" s="4">
        <f t="shared" si="0"/>
        <v>0</v>
      </c>
      <c r="H8" s="4" t="str">
        <f t="shared" si="1"/>
        <v>，2281943</v>
      </c>
      <c r="I8" s="4" t="str">
        <f>VLOOKUP(A8,HOP!A:T,20,0)</f>
        <v>直连</v>
      </c>
    </row>
    <row r="9" s="4" customFormat="1" spans="1:9">
      <c r="A9" s="4">
        <v>16637375689</v>
      </c>
      <c r="B9" s="5">
        <v>44493</v>
      </c>
      <c r="C9" s="5">
        <v>44496</v>
      </c>
      <c r="D9" s="4">
        <v>4107</v>
      </c>
      <c r="E9" s="4" t="str">
        <f>VLOOKUP(A9,HOP!A:L,12,0)</f>
        <v>4107.00</v>
      </c>
      <c r="F9" s="4" t="str">
        <f>VLOOKUP(A9,HOP!A:C,3,0)</f>
        <v>2282001</v>
      </c>
      <c r="G9" s="4">
        <f t="shared" si="0"/>
        <v>0</v>
      </c>
      <c r="H9" s="4" t="str">
        <f t="shared" si="1"/>
        <v>，2282001</v>
      </c>
      <c r="I9" s="4" t="str">
        <f>VLOOKUP(A9,HOP!A:T,20,0)</f>
        <v>直连</v>
      </c>
    </row>
    <row r="10" s="4" customFormat="1" spans="1:9">
      <c r="A10" s="4">
        <v>16655793484</v>
      </c>
      <c r="B10" s="5">
        <v>44494</v>
      </c>
      <c r="C10" s="5">
        <v>44496</v>
      </c>
      <c r="D10" s="4">
        <v>2389</v>
      </c>
      <c r="E10" s="4" t="str">
        <f>VLOOKUP(A10,HOP!A:L,12,0)</f>
        <v>2389.00</v>
      </c>
      <c r="F10" s="4" t="str">
        <f>VLOOKUP(A10,HOP!A:C,3,0)</f>
        <v>2282915</v>
      </c>
      <c r="G10" s="4">
        <f t="shared" si="0"/>
        <v>0</v>
      </c>
      <c r="H10" s="4" t="str">
        <f t="shared" si="1"/>
        <v>，2282915</v>
      </c>
      <c r="I10" s="4" t="str">
        <f>VLOOKUP(A10,HOP!A:T,20,0)</f>
        <v>直连</v>
      </c>
    </row>
    <row r="11" s="4" customFormat="1" spans="1:9">
      <c r="A11" s="4">
        <v>16665475410</v>
      </c>
      <c r="B11" s="5">
        <v>44495</v>
      </c>
      <c r="C11" s="5">
        <v>44496</v>
      </c>
      <c r="D11" s="4">
        <v>450</v>
      </c>
      <c r="E11" s="4" t="str">
        <f>VLOOKUP(A11,HOP!A:L,12,0)</f>
        <v>450.00</v>
      </c>
      <c r="F11" s="4" t="str">
        <f>VLOOKUP(A11,HOP!A:C,3,0)</f>
        <v>2283288</v>
      </c>
      <c r="G11" s="4">
        <f t="shared" si="0"/>
        <v>0</v>
      </c>
      <c r="H11" s="4" t="str">
        <f t="shared" si="1"/>
        <v>，2283288</v>
      </c>
      <c r="I11" s="4" t="str">
        <f>VLOOKUP(A11,HOP!A:T,20,0)</f>
        <v>直连</v>
      </c>
    </row>
    <row r="12" s="4" customFormat="1" spans="1:9">
      <c r="A12" s="4">
        <v>16667070829</v>
      </c>
      <c r="B12" s="5">
        <v>44495</v>
      </c>
      <c r="C12" s="5">
        <v>44496</v>
      </c>
      <c r="D12" s="4">
        <v>753</v>
      </c>
      <c r="E12" s="4" t="str">
        <f>VLOOKUP(A12,HOP!A:L,12,0)</f>
        <v>753.00</v>
      </c>
      <c r="F12" s="4" t="str">
        <f>VLOOKUP(A12,HOP!A:C,3,0)</f>
        <v>2283447</v>
      </c>
      <c r="G12" s="4">
        <f t="shared" si="0"/>
        <v>0</v>
      </c>
      <c r="H12" s="4" t="str">
        <f t="shared" si="1"/>
        <v>，2283447</v>
      </c>
      <c r="I12" s="4" t="str">
        <f>VLOOKUP(A12,HOP!A:T,20,0)</f>
        <v>直连</v>
      </c>
    </row>
    <row r="13" s="4" customFormat="1" spans="1:9">
      <c r="A13" s="4">
        <v>16668054689</v>
      </c>
      <c r="B13" s="5">
        <v>44495</v>
      </c>
      <c r="C13" s="5">
        <v>44496</v>
      </c>
      <c r="D13" s="4">
        <v>960</v>
      </c>
      <c r="E13" s="4" t="str">
        <f>VLOOKUP(A13,HOP!A:L,12,0)</f>
        <v>960.00</v>
      </c>
      <c r="F13" s="4" t="str">
        <f>VLOOKUP(A13,HOP!A:C,3,0)</f>
        <v>2283523</v>
      </c>
      <c r="G13" s="4">
        <f t="shared" si="0"/>
        <v>0</v>
      </c>
      <c r="H13" s="4" t="str">
        <f t="shared" si="1"/>
        <v>，2283523</v>
      </c>
      <c r="I13" s="4" t="str">
        <f>VLOOKUP(A13,HOP!A:T,20,0)</f>
        <v>直连</v>
      </c>
    </row>
    <row r="14" s="4" customFormat="1" spans="1:9">
      <c r="A14" s="4">
        <v>16668675874</v>
      </c>
      <c r="B14" s="5">
        <v>44495</v>
      </c>
      <c r="C14" s="5">
        <v>44496</v>
      </c>
      <c r="D14" s="4">
        <v>1087</v>
      </c>
      <c r="E14" s="4" t="str">
        <f>VLOOKUP(A14,HOP!A:L,12,0)</f>
        <v>1087.00</v>
      </c>
      <c r="F14" s="4" t="str">
        <f>VLOOKUP(A14,HOP!A:C,3,0)</f>
        <v>2283564</v>
      </c>
      <c r="G14" s="4">
        <f t="shared" si="0"/>
        <v>0</v>
      </c>
      <c r="H14" s="4" t="str">
        <f t="shared" si="1"/>
        <v>，2283564</v>
      </c>
      <c r="I14" s="4" t="str">
        <f>VLOOKUP(A14,HOP!A:T,20,0)</f>
        <v>直连</v>
      </c>
    </row>
    <row r="15" s="4" customFormat="1" spans="1:9">
      <c r="A15" s="4">
        <v>16669540597</v>
      </c>
      <c r="B15" s="5">
        <v>44495</v>
      </c>
      <c r="C15" s="5">
        <v>44496</v>
      </c>
      <c r="D15" s="4">
        <v>768</v>
      </c>
      <c r="E15" s="4" t="str">
        <f>VLOOKUP(A15,HOP!A:L,12,0)</f>
        <v>768.00</v>
      </c>
      <c r="F15" s="4" t="str">
        <f>VLOOKUP(A15,HOP!A:C,3,0)</f>
        <v>2283651</v>
      </c>
      <c r="G15" s="4">
        <f t="shared" si="0"/>
        <v>0</v>
      </c>
      <c r="H15" s="4" t="str">
        <f t="shared" si="1"/>
        <v>，2283651</v>
      </c>
      <c r="I15" s="4" t="str">
        <f>VLOOKUP(A15,HOP!A:T,20,0)</f>
        <v>直连</v>
      </c>
    </row>
    <row r="16" s="4" customFormat="1" spans="1:9">
      <c r="A16" s="4">
        <v>16669733788</v>
      </c>
      <c r="B16" s="5">
        <v>44495</v>
      </c>
      <c r="C16" s="5">
        <v>44496</v>
      </c>
      <c r="D16" s="4">
        <v>792</v>
      </c>
      <c r="E16" s="4" t="str">
        <f>VLOOKUP(A16,HOP!A:L,12,0)</f>
        <v>792.00</v>
      </c>
      <c r="F16" s="4" t="str">
        <f>VLOOKUP(A16,HOP!A:C,3,0)</f>
        <v>2283679</v>
      </c>
      <c r="G16" s="4">
        <f t="shared" si="0"/>
        <v>0</v>
      </c>
      <c r="H16" s="4" t="str">
        <f t="shared" si="1"/>
        <v>，2283679</v>
      </c>
      <c r="I16" s="4" t="str">
        <f>VLOOKUP(A16,HOP!A:T,20,0)</f>
        <v>直连</v>
      </c>
    </row>
    <row r="17" s="4" customFormat="1" spans="1:9">
      <c r="A17" s="4">
        <v>16669793753</v>
      </c>
      <c r="B17" s="5">
        <v>44495</v>
      </c>
      <c r="C17" s="5">
        <v>44496</v>
      </c>
      <c r="D17" s="4">
        <v>517</v>
      </c>
      <c r="E17" s="4">
        <v>517</v>
      </c>
      <c r="F17" s="4" t="str">
        <f>VLOOKUP(A17,HOP!A:C,3,0)</f>
        <v>2283681</v>
      </c>
      <c r="G17" s="4">
        <f t="shared" si="0"/>
        <v>0</v>
      </c>
      <c r="H17" s="4" t="str">
        <f t="shared" si="1"/>
        <v>，2283681</v>
      </c>
      <c r="I17" s="4" t="str">
        <f>VLOOKUP(A17,HOP!A:T,20,0)</f>
        <v>直连</v>
      </c>
    </row>
    <row r="18" s="4" customFormat="1" spans="1:9">
      <c r="A18" s="4">
        <v>16669823330</v>
      </c>
      <c r="B18" s="5">
        <v>44495</v>
      </c>
      <c r="C18" s="5">
        <v>44496</v>
      </c>
      <c r="D18" s="4">
        <v>893</v>
      </c>
      <c r="E18" s="4" t="str">
        <f>VLOOKUP(A18,HOP!A:L,12,0)</f>
        <v>893.00</v>
      </c>
      <c r="F18" s="4" t="str">
        <f>VLOOKUP(A18,HOP!A:C,3,0)</f>
        <v>2283692</v>
      </c>
      <c r="G18" s="4">
        <f t="shared" si="0"/>
        <v>0</v>
      </c>
      <c r="H18" s="4" t="str">
        <f t="shared" si="1"/>
        <v>，2283692</v>
      </c>
      <c r="I18" s="4" t="str">
        <f>VLOOKUP(A18,HOP!A:T,20,0)</f>
        <v>直连</v>
      </c>
    </row>
    <row r="20" spans="4:4">
      <c r="D20" s="4">
        <f>SUM(D2:D19)</f>
        <v>45797</v>
      </c>
    </row>
    <row r="21" spans="4:4">
      <c r="D21" s="4" t="s">
        <v>83</v>
      </c>
    </row>
    <row r="24" spans="1:1">
      <c r="A24" s="4" t="s">
        <v>84</v>
      </c>
    </row>
    <row r="25" spans="1:1">
      <c r="A25" s="4" t="s">
        <v>85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</row>
    <row r="2" s="1" customFormat="1" spans="1:20">
      <c r="A2" s="3">
        <v>16669823330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103</v>
      </c>
      <c r="G2" s="1" t="s">
        <v>107</v>
      </c>
      <c r="H2" s="1" t="s">
        <v>108</v>
      </c>
      <c r="I2" s="1" t="s">
        <v>109</v>
      </c>
      <c r="J2" s="1" t="s">
        <v>29</v>
      </c>
      <c r="K2" s="1" t="s">
        <v>110</v>
      </c>
      <c r="L2" s="1" t="s">
        <v>110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</row>
    <row r="3" s="1" customFormat="1" spans="1:20">
      <c r="A3" s="3">
        <v>16669793753</v>
      </c>
      <c r="B3" s="1" t="s">
        <v>103</v>
      </c>
      <c r="C3" s="1" t="s">
        <v>118</v>
      </c>
      <c r="D3" s="1" t="s">
        <v>119</v>
      </c>
      <c r="E3" s="1" t="s">
        <v>120</v>
      </c>
      <c r="F3" s="1" t="s">
        <v>103</v>
      </c>
      <c r="G3" s="1" t="s">
        <v>107</v>
      </c>
      <c r="H3" s="1" t="s">
        <v>108</v>
      </c>
      <c r="I3" s="1" t="s">
        <v>121</v>
      </c>
      <c r="J3" s="1" t="s">
        <v>29</v>
      </c>
      <c r="K3" s="1" t="s">
        <v>122</v>
      </c>
      <c r="L3" s="1" t="s">
        <v>122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123</v>
      </c>
      <c r="R3" s="1" t="s">
        <v>115</v>
      </c>
      <c r="S3" s="1" t="s">
        <v>116</v>
      </c>
      <c r="T3" s="1" t="s">
        <v>117</v>
      </c>
    </row>
    <row r="4" s="1" customFormat="1" spans="1:20">
      <c r="A4" s="3">
        <v>16669733788</v>
      </c>
      <c r="B4" s="1" t="s">
        <v>103</v>
      </c>
      <c r="C4" s="1" t="s">
        <v>124</v>
      </c>
      <c r="D4" s="1" t="s">
        <v>125</v>
      </c>
      <c r="E4" s="1" t="s">
        <v>126</v>
      </c>
      <c r="F4" s="1" t="s">
        <v>103</v>
      </c>
      <c r="G4" s="1" t="s">
        <v>107</v>
      </c>
      <c r="H4" s="1" t="s">
        <v>108</v>
      </c>
      <c r="I4" s="1" t="s">
        <v>127</v>
      </c>
      <c r="J4" s="1" t="s">
        <v>29</v>
      </c>
      <c r="K4" s="1" t="s">
        <v>128</v>
      </c>
      <c r="L4" s="1" t="s">
        <v>128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129</v>
      </c>
      <c r="R4" s="1" t="s">
        <v>115</v>
      </c>
      <c r="S4" s="1" t="s">
        <v>116</v>
      </c>
      <c r="T4" s="1" t="s">
        <v>117</v>
      </c>
    </row>
    <row r="5" s="1" customFormat="1" spans="1:20">
      <c r="A5" s="3">
        <v>16669540597</v>
      </c>
      <c r="B5" s="1" t="s">
        <v>103</v>
      </c>
      <c r="C5" s="1" t="s">
        <v>130</v>
      </c>
      <c r="D5" s="1" t="s">
        <v>131</v>
      </c>
      <c r="E5" s="1" t="s">
        <v>132</v>
      </c>
      <c r="F5" s="1" t="s">
        <v>103</v>
      </c>
      <c r="G5" s="1" t="s">
        <v>107</v>
      </c>
      <c r="H5" s="1" t="s">
        <v>108</v>
      </c>
      <c r="I5" s="1" t="s">
        <v>133</v>
      </c>
      <c r="J5" s="1" t="s">
        <v>29</v>
      </c>
      <c r="K5" s="1" t="s">
        <v>134</v>
      </c>
      <c r="L5" s="1" t="s">
        <v>134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135</v>
      </c>
      <c r="R5" s="1" t="s">
        <v>115</v>
      </c>
      <c r="S5" s="1" t="s">
        <v>116</v>
      </c>
      <c r="T5" s="1" t="s">
        <v>117</v>
      </c>
    </row>
    <row r="6" s="1" customFormat="1" spans="1:20">
      <c r="A6" s="3">
        <v>16668675874</v>
      </c>
      <c r="B6" s="1" t="s">
        <v>103</v>
      </c>
      <c r="C6" s="1" t="s">
        <v>136</v>
      </c>
      <c r="D6" s="1" t="s">
        <v>137</v>
      </c>
      <c r="E6" s="1" t="s">
        <v>138</v>
      </c>
      <c r="F6" s="1" t="s">
        <v>103</v>
      </c>
      <c r="G6" s="1" t="s">
        <v>107</v>
      </c>
      <c r="H6" s="1" t="s">
        <v>108</v>
      </c>
      <c r="I6" s="1" t="s">
        <v>139</v>
      </c>
      <c r="J6" s="1" t="s">
        <v>29</v>
      </c>
      <c r="K6" s="1" t="s">
        <v>140</v>
      </c>
      <c r="L6" s="1" t="s">
        <v>140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141</v>
      </c>
      <c r="R6" s="1" t="s">
        <v>115</v>
      </c>
      <c r="S6" s="1" t="s">
        <v>116</v>
      </c>
      <c r="T6" s="1" t="s">
        <v>117</v>
      </c>
    </row>
    <row r="7" s="1" customFormat="1" spans="1:20">
      <c r="A7" s="3">
        <v>16668054689</v>
      </c>
      <c r="B7" s="1" t="s">
        <v>103</v>
      </c>
      <c r="C7" s="1" t="s">
        <v>142</v>
      </c>
      <c r="D7" s="1" t="s">
        <v>143</v>
      </c>
      <c r="E7" s="1" t="s">
        <v>144</v>
      </c>
      <c r="F7" s="1" t="s">
        <v>103</v>
      </c>
      <c r="G7" s="1" t="s">
        <v>107</v>
      </c>
      <c r="H7" s="1" t="s">
        <v>108</v>
      </c>
      <c r="I7" s="1" t="s">
        <v>145</v>
      </c>
      <c r="J7" s="1" t="s">
        <v>29</v>
      </c>
      <c r="K7" s="1" t="s">
        <v>146</v>
      </c>
      <c r="L7" s="1" t="s">
        <v>146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147</v>
      </c>
      <c r="R7" s="1" t="s">
        <v>115</v>
      </c>
      <c r="S7" s="1" t="s">
        <v>116</v>
      </c>
      <c r="T7" s="1" t="s">
        <v>117</v>
      </c>
    </row>
    <row r="8" s="1" customFormat="1" spans="1:20">
      <c r="A8" s="3">
        <v>16667070829</v>
      </c>
      <c r="B8" s="1" t="s">
        <v>103</v>
      </c>
      <c r="C8" s="1" t="s">
        <v>148</v>
      </c>
      <c r="D8" s="1" t="s">
        <v>149</v>
      </c>
      <c r="E8" s="1" t="s">
        <v>150</v>
      </c>
      <c r="F8" s="1" t="s">
        <v>103</v>
      </c>
      <c r="G8" s="1" t="s">
        <v>107</v>
      </c>
      <c r="H8" s="1" t="s">
        <v>108</v>
      </c>
      <c r="I8" s="1" t="s">
        <v>151</v>
      </c>
      <c r="J8" s="1" t="s">
        <v>29</v>
      </c>
      <c r="K8" s="1" t="s">
        <v>152</v>
      </c>
      <c r="L8" s="1" t="s">
        <v>152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153</v>
      </c>
      <c r="R8" s="1" t="s">
        <v>115</v>
      </c>
      <c r="S8" s="1" t="s">
        <v>116</v>
      </c>
      <c r="T8" s="1" t="s">
        <v>117</v>
      </c>
    </row>
    <row r="9" s="1" customFormat="1" spans="1:20">
      <c r="A9" s="3">
        <v>16665475410</v>
      </c>
      <c r="B9" s="1" t="s">
        <v>103</v>
      </c>
      <c r="C9" s="1" t="s">
        <v>154</v>
      </c>
      <c r="D9" s="1" t="s">
        <v>155</v>
      </c>
      <c r="E9" s="1" t="s">
        <v>156</v>
      </c>
      <c r="F9" s="1" t="s">
        <v>103</v>
      </c>
      <c r="G9" s="1" t="s">
        <v>107</v>
      </c>
      <c r="H9" s="1" t="s">
        <v>108</v>
      </c>
      <c r="I9" s="1" t="s">
        <v>157</v>
      </c>
      <c r="J9" s="1" t="s">
        <v>29</v>
      </c>
      <c r="K9" s="1" t="s">
        <v>158</v>
      </c>
      <c r="L9" s="1" t="s">
        <v>158</v>
      </c>
      <c r="M9" s="1" t="s">
        <v>111</v>
      </c>
      <c r="N9" s="1" t="s">
        <v>111</v>
      </c>
      <c r="O9" s="1" t="s">
        <v>112</v>
      </c>
      <c r="P9" s="1" t="s">
        <v>113</v>
      </c>
      <c r="Q9" s="1" t="s">
        <v>159</v>
      </c>
      <c r="R9" s="1" t="s">
        <v>115</v>
      </c>
      <c r="S9" s="1" t="s">
        <v>116</v>
      </c>
      <c r="T9" s="1" t="s">
        <v>117</v>
      </c>
    </row>
    <row r="10" s="1" customFormat="1" spans="1:20">
      <c r="A10" s="3">
        <v>16655793484</v>
      </c>
      <c r="B10" s="1" t="s">
        <v>160</v>
      </c>
      <c r="C10" s="1" t="s">
        <v>161</v>
      </c>
      <c r="D10" s="1" t="s">
        <v>162</v>
      </c>
      <c r="E10" s="1" t="s">
        <v>163</v>
      </c>
      <c r="F10" s="1" t="s">
        <v>160</v>
      </c>
      <c r="G10" s="1" t="s">
        <v>107</v>
      </c>
      <c r="H10" s="1" t="s">
        <v>108</v>
      </c>
      <c r="I10" s="1" t="s">
        <v>164</v>
      </c>
      <c r="J10" s="1" t="s">
        <v>29</v>
      </c>
      <c r="K10" s="1" t="s">
        <v>165</v>
      </c>
      <c r="L10" s="1" t="s">
        <v>165</v>
      </c>
      <c r="M10" s="1" t="s">
        <v>111</v>
      </c>
      <c r="N10" s="1" t="s">
        <v>111</v>
      </c>
      <c r="O10" s="1" t="s">
        <v>112</v>
      </c>
      <c r="P10" s="1" t="s">
        <v>113</v>
      </c>
      <c r="Q10" s="1" t="s">
        <v>166</v>
      </c>
      <c r="R10" s="1" t="s">
        <v>115</v>
      </c>
      <c r="S10" s="1" t="s">
        <v>116</v>
      </c>
      <c r="T10" s="1" t="s">
        <v>117</v>
      </c>
    </row>
    <row r="11" s="1" customFormat="1" spans="1:20">
      <c r="A11" s="3">
        <v>16637375689</v>
      </c>
      <c r="B11" s="1" t="s">
        <v>167</v>
      </c>
      <c r="C11" s="1" t="s">
        <v>168</v>
      </c>
      <c r="D11" s="1" t="s">
        <v>169</v>
      </c>
      <c r="E11" s="1" t="s">
        <v>170</v>
      </c>
      <c r="F11" s="1" t="s">
        <v>171</v>
      </c>
      <c r="G11" s="1" t="s">
        <v>107</v>
      </c>
      <c r="H11" s="1" t="s">
        <v>108</v>
      </c>
      <c r="I11" s="1" t="s">
        <v>172</v>
      </c>
      <c r="J11" s="1" t="s">
        <v>29</v>
      </c>
      <c r="K11" s="1" t="s">
        <v>173</v>
      </c>
      <c r="L11" s="1" t="s">
        <v>173</v>
      </c>
      <c r="M11" s="1" t="s">
        <v>111</v>
      </c>
      <c r="N11" s="1" t="s">
        <v>111</v>
      </c>
      <c r="O11" s="1" t="s">
        <v>112</v>
      </c>
      <c r="P11" s="1" t="s">
        <v>113</v>
      </c>
      <c r="Q11" s="1" t="s">
        <v>174</v>
      </c>
      <c r="R11" s="1" t="s">
        <v>115</v>
      </c>
      <c r="S11" s="1" t="s">
        <v>116</v>
      </c>
      <c r="T11" s="1" t="s">
        <v>117</v>
      </c>
    </row>
    <row r="12" s="1" customFormat="1" spans="1:20">
      <c r="A12" s="3">
        <v>16637095680</v>
      </c>
      <c r="B12" s="1" t="s">
        <v>167</v>
      </c>
      <c r="C12" s="1" t="s">
        <v>175</v>
      </c>
      <c r="D12" s="1" t="s">
        <v>176</v>
      </c>
      <c r="E12" s="1" t="s">
        <v>177</v>
      </c>
      <c r="F12" s="1" t="s">
        <v>171</v>
      </c>
      <c r="G12" s="1" t="s">
        <v>107</v>
      </c>
      <c r="H12" s="1" t="s">
        <v>108</v>
      </c>
      <c r="I12" s="1" t="s">
        <v>178</v>
      </c>
      <c r="J12" s="1" t="s">
        <v>29</v>
      </c>
      <c r="K12" s="1" t="s">
        <v>179</v>
      </c>
      <c r="L12" s="1" t="s">
        <v>179</v>
      </c>
      <c r="M12" s="1" t="s">
        <v>111</v>
      </c>
      <c r="N12" s="1" t="s">
        <v>111</v>
      </c>
      <c r="O12" s="1" t="s">
        <v>112</v>
      </c>
      <c r="P12" s="1" t="s">
        <v>113</v>
      </c>
      <c r="Q12" s="1" t="s">
        <v>180</v>
      </c>
      <c r="R12" s="1" t="s">
        <v>115</v>
      </c>
      <c r="S12" s="1" t="s">
        <v>116</v>
      </c>
      <c r="T12" s="1" t="s">
        <v>117</v>
      </c>
    </row>
    <row r="13" s="1" customFormat="1" spans="1:20">
      <c r="A13" s="3">
        <v>16636602439</v>
      </c>
      <c r="B13" s="1" t="s">
        <v>181</v>
      </c>
      <c r="C13" s="1" t="s">
        <v>182</v>
      </c>
      <c r="D13" s="1" t="s">
        <v>183</v>
      </c>
      <c r="E13" s="1" t="s">
        <v>184</v>
      </c>
      <c r="F13" s="1" t="s">
        <v>167</v>
      </c>
      <c r="G13" s="1" t="s">
        <v>107</v>
      </c>
      <c r="H13" s="1" t="s">
        <v>108</v>
      </c>
      <c r="I13" s="1" t="s">
        <v>185</v>
      </c>
      <c r="J13" s="1" t="s">
        <v>29</v>
      </c>
      <c r="K13" s="1" t="s">
        <v>186</v>
      </c>
      <c r="L13" s="1" t="s">
        <v>186</v>
      </c>
      <c r="M13" s="1" t="s">
        <v>111</v>
      </c>
      <c r="N13" s="1" t="s">
        <v>111</v>
      </c>
      <c r="O13" s="1" t="s">
        <v>112</v>
      </c>
      <c r="P13" s="1" t="s">
        <v>113</v>
      </c>
      <c r="Q13" s="1" t="s">
        <v>187</v>
      </c>
      <c r="R13" s="1" t="s">
        <v>115</v>
      </c>
      <c r="S13" s="1" t="s">
        <v>116</v>
      </c>
      <c r="T13" s="1" t="s">
        <v>117</v>
      </c>
    </row>
    <row r="14" s="1" customFormat="1" spans="1:20">
      <c r="A14" s="3">
        <v>16634479561</v>
      </c>
      <c r="B14" s="1" t="s">
        <v>181</v>
      </c>
      <c r="C14" s="1" t="s">
        <v>188</v>
      </c>
      <c r="D14" s="1" t="s">
        <v>189</v>
      </c>
      <c r="E14" s="1" t="s">
        <v>190</v>
      </c>
      <c r="F14" s="1" t="s">
        <v>171</v>
      </c>
      <c r="G14" s="1" t="s">
        <v>107</v>
      </c>
      <c r="H14" s="1" t="s">
        <v>108</v>
      </c>
      <c r="I14" s="1" t="s">
        <v>191</v>
      </c>
      <c r="J14" s="1" t="s">
        <v>29</v>
      </c>
      <c r="K14" s="1" t="s">
        <v>192</v>
      </c>
      <c r="L14" s="1" t="s">
        <v>192</v>
      </c>
      <c r="M14" s="1" t="s">
        <v>111</v>
      </c>
      <c r="N14" s="1" t="s">
        <v>111</v>
      </c>
      <c r="O14" s="1" t="s">
        <v>112</v>
      </c>
      <c r="P14" s="1" t="s">
        <v>113</v>
      </c>
      <c r="Q14" s="1" t="s">
        <v>193</v>
      </c>
      <c r="R14" s="1" t="s">
        <v>115</v>
      </c>
      <c r="S14" s="1" t="s">
        <v>116</v>
      </c>
      <c r="T14" s="1" t="s">
        <v>117</v>
      </c>
    </row>
    <row r="15" s="1" customFormat="1" spans="1:20">
      <c r="A15" s="3">
        <v>16493666209</v>
      </c>
      <c r="B15" s="1" t="s">
        <v>194</v>
      </c>
      <c r="C15" s="1" t="s">
        <v>195</v>
      </c>
      <c r="D15" s="1" t="s">
        <v>196</v>
      </c>
      <c r="E15" s="1" t="s">
        <v>197</v>
      </c>
      <c r="F15" s="1" t="s">
        <v>171</v>
      </c>
      <c r="G15" s="1" t="s">
        <v>107</v>
      </c>
      <c r="H15" s="1" t="s">
        <v>108</v>
      </c>
      <c r="I15" s="1" t="s">
        <v>198</v>
      </c>
      <c r="J15" s="1" t="s">
        <v>29</v>
      </c>
      <c r="K15" s="1" t="s">
        <v>199</v>
      </c>
      <c r="L15" s="1" t="s">
        <v>199</v>
      </c>
      <c r="M15" s="1" t="s">
        <v>111</v>
      </c>
      <c r="N15" s="1" t="s">
        <v>111</v>
      </c>
      <c r="O15" s="1" t="s">
        <v>112</v>
      </c>
      <c r="P15" s="1" t="s">
        <v>113</v>
      </c>
      <c r="Q15" s="1" t="s">
        <v>200</v>
      </c>
      <c r="R15" s="1" t="s">
        <v>115</v>
      </c>
      <c r="S15" s="1" t="s">
        <v>116</v>
      </c>
      <c r="T15" s="1" t="s">
        <v>117</v>
      </c>
    </row>
    <row r="16" s="1" customFormat="1" spans="1:20">
      <c r="A16" s="3">
        <v>16391644395</v>
      </c>
      <c r="B16" s="1" t="s">
        <v>201</v>
      </c>
      <c r="C16" s="1" t="s">
        <v>202</v>
      </c>
      <c r="D16" s="1" t="s">
        <v>203</v>
      </c>
      <c r="E16" s="1" t="s">
        <v>204</v>
      </c>
      <c r="F16" s="1" t="s">
        <v>171</v>
      </c>
      <c r="G16" s="1" t="s">
        <v>107</v>
      </c>
      <c r="H16" s="1" t="s">
        <v>108</v>
      </c>
      <c r="I16" s="1" t="s">
        <v>205</v>
      </c>
      <c r="J16" s="1" t="s">
        <v>29</v>
      </c>
      <c r="K16" s="1" t="s">
        <v>206</v>
      </c>
      <c r="L16" s="1" t="s">
        <v>206</v>
      </c>
      <c r="M16" s="1" t="s">
        <v>111</v>
      </c>
      <c r="N16" s="1" t="s">
        <v>111</v>
      </c>
      <c r="O16" s="1" t="s">
        <v>112</v>
      </c>
      <c r="P16" s="1" t="s">
        <v>113</v>
      </c>
      <c r="Q16" s="1" t="s">
        <v>207</v>
      </c>
      <c r="R16" s="1" t="s">
        <v>115</v>
      </c>
      <c r="S16" s="1" t="s">
        <v>116</v>
      </c>
      <c r="T16" s="1" t="s">
        <v>117</v>
      </c>
    </row>
    <row r="17" s="1" customFormat="1" spans="1:20">
      <c r="A17" s="3">
        <v>16309996594</v>
      </c>
      <c r="B17" s="1" t="s">
        <v>208</v>
      </c>
      <c r="C17" s="1" t="s">
        <v>209</v>
      </c>
      <c r="D17" s="1" t="s">
        <v>210</v>
      </c>
      <c r="E17" s="1" t="s">
        <v>211</v>
      </c>
      <c r="F17" s="1" t="s">
        <v>171</v>
      </c>
      <c r="G17" s="1" t="s">
        <v>107</v>
      </c>
      <c r="H17" s="1" t="s">
        <v>108</v>
      </c>
      <c r="I17" s="1" t="s">
        <v>212</v>
      </c>
      <c r="J17" s="1" t="s">
        <v>29</v>
      </c>
      <c r="K17" s="1" t="s">
        <v>213</v>
      </c>
      <c r="L17" s="1" t="s">
        <v>213</v>
      </c>
      <c r="M17" s="1" t="s">
        <v>111</v>
      </c>
      <c r="N17" s="1" t="s">
        <v>111</v>
      </c>
      <c r="O17" s="1" t="s">
        <v>112</v>
      </c>
      <c r="P17" s="1" t="s">
        <v>113</v>
      </c>
      <c r="Q17" s="1" t="s">
        <v>214</v>
      </c>
      <c r="R17" s="1" t="s">
        <v>115</v>
      </c>
      <c r="S17" s="1" t="s">
        <v>116</v>
      </c>
      <c r="T17" s="1" t="s">
        <v>117</v>
      </c>
    </row>
    <row r="18" s="1" customFormat="1" spans="1:20">
      <c r="A18" s="3">
        <v>16281479685</v>
      </c>
      <c r="B18" s="1" t="s">
        <v>215</v>
      </c>
      <c r="C18" s="1" t="s">
        <v>216</v>
      </c>
      <c r="D18" s="1" t="s">
        <v>217</v>
      </c>
      <c r="E18" s="1" t="s">
        <v>218</v>
      </c>
      <c r="F18" s="1" t="s">
        <v>181</v>
      </c>
      <c r="G18" s="1" t="s">
        <v>107</v>
      </c>
      <c r="H18" s="1" t="s">
        <v>108</v>
      </c>
      <c r="I18" s="1" t="s">
        <v>219</v>
      </c>
      <c r="J18" s="1" t="s">
        <v>29</v>
      </c>
      <c r="K18" s="1" t="s">
        <v>220</v>
      </c>
      <c r="L18" s="1" t="s">
        <v>220</v>
      </c>
      <c r="M18" s="1" t="s">
        <v>111</v>
      </c>
      <c r="N18" s="1" t="s">
        <v>111</v>
      </c>
      <c r="O18" s="1" t="s">
        <v>112</v>
      </c>
      <c r="P18" s="1" t="s">
        <v>113</v>
      </c>
      <c r="Q18" s="1" t="s">
        <v>221</v>
      </c>
      <c r="R18" s="1" t="s">
        <v>115</v>
      </c>
      <c r="S18" s="1" t="s">
        <v>116</v>
      </c>
      <c r="T18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2021-10-30T03:49:30Z</dcterms:created>
  <dcterms:modified xsi:type="dcterms:W3CDTF">2021-10-30T03:54:55Z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33E4227AC34A48D48A8CD00AD8DF9652</vt:lpwstr>
  </property>
  <property fmtid="{D5CDD505-2E9C-101B-9397-08002B2CF9AE}" pid="3" name="KSOProductBuildVer">
    <vt:lpwstr>2052-11.1.0.10938</vt:lpwstr>
  </property>
</Properties>
</file>