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<sst xmlns="http://schemas.openxmlformats.org/spreadsheetml/2006/main" count="1097" uniqueCount="401">
  <si>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</si>
  <si>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</si>
  <si>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</si>
  <si>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</si>
  <si>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</si>
  <si>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</si>
  <si>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</si>
  <si>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</si>
  <si>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</si>
  <si>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</si>
  <si>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</si>
  <si>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</si>
  <si>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</si>
  <si>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</si>
  <si>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</si>
  <si>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</si>
  <si>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</si>
  <si>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</si>
  <si>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</si>
  <si>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</si>
  <si>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</si>
  <si>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</si>
  <si>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</si>
  <si>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</si>
  <si>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</si>
  <si>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</si>
  <si>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</si>
  <si>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[西归浦市]嗨西归浦酒店(Heyy, Seogwipo)(39609785)</t>
  </si>
  <si>
    <t>标准间双人床（海景）&lt;不退款&gt;&lt;2人入住&gt;</t>
  </si>
  <si>
    <t>USD</t>
  </si>
  <si>
    <t>KIM/MINJAE,KIM/MINJAE</t>
  </si>
  <si>
    <t>CA5326211030USD</t>
  </si>
  <si>
    <t>未提现</t>
  </si>
  <si>
    <t>携程开票</t>
  </si>
  <si>
    <t>取消</t>
  </si>
  <si>
    <t>[罗吉斯]西北阿肯色州希尔顿尊盛水疗酒店&amp;会展中心(Embassy Suites Northwest Arkansas - Hotel, Spa &amp; Convention Center)(37204384)</t>
  </si>
  <si>
    <t>客房(2张双人床)&lt;不退款&gt;&lt;2人入住&gt;</t>
  </si>
  <si>
    <t>Myers/Richard</t>
  </si>
  <si>
    <t>[West Galena Township]盖勒那石溪旅馆(Stoney Creek Inn Galena)(40008007)</t>
  </si>
  <si>
    <t>豪华客房2张双人床&lt;不退款&gt;&lt;2人入住&gt;</t>
  </si>
  <si>
    <t>Houska/William</t>
  </si>
  <si>
    <t>[哥本哈根]哥本哈根机场雷迪森公园酒店(Park Inn by Radisson Copenhagen Airport)(37245057)</t>
  </si>
  <si>
    <t>标准大床房&lt;不退款&gt;&lt;2人入住&gt;</t>
  </si>
  <si>
    <t>Vaarning/Ulla Elise</t>
  </si>
  <si>
    <t>[剑桥]威力塔斯酒店(Hotel Veritas)(37225764)</t>
  </si>
  <si>
    <t>标准房, 1 张大床&lt;不退款&gt;&lt;2人入住&gt;</t>
  </si>
  <si>
    <t>Phelan/Gregory Benjamin</t>
  </si>
  <si>
    <t>EXP-1838904511</t>
  </si>
  <si>
    <t>阶梯</t>
  </si>
  <si>
    <t>[费城]费城机场喜来登套房酒店(Sheraton Suites Philadelphia Airport)(37223681)</t>
  </si>
  <si>
    <t>一卧室两床套房（1张特大床或1张大号床)&lt;不退款&gt;&lt;2人入住&gt;</t>
  </si>
  <si>
    <t>Johnson/Grant</t>
  </si>
  <si>
    <t>[迈阿密戴德县]迈阿密国际机场酒店(Miami International Airport Hotel)(37209685)</t>
  </si>
  <si>
    <t>标准特大床房&lt;不退款&gt;&lt;2人入住&gt;</t>
  </si>
  <si>
    <t>Smith Jr/George</t>
  </si>
  <si>
    <t>[西归浦市]济州泰迪度假村(Hotel Teddy Valley Jeju)(48410556)</t>
  </si>
  <si>
    <t>豪华客房&lt;不退款&gt;&lt;2人入住&gt;</t>
  </si>
  <si>
    <t>Lee/Geonha,Noh/Ahran</t>
  </si>
  <si>
    <t>[拉西约塔]里克特海滨酒店(Hôtel Corniche du Liouquet)(39668063)</t>
  </si>
  <si>
    <t>经典房间&lt;不退款&gt;&lt;2人入住&gt;</t>
  </si>
  <si>
    <t>beyer/thierry</t>
  </si>
  <si>
    <t>03896084-05669</t>
  </si>
  <si>
    <t>标准大号床房&lt;不退款&gt;&lt;2人入住&gt;</t>
  </si>
  <si>
    <t>Brizuela/Ceci Kassandra</t>
  </si>
  <si>
    <t>[阿布扎比]阿布扎比艾美酒店(Le Meridien Abu Dhabi)(39035128)</t>
  </si>
  <si>
    <t>豪华城景双床房&lt;不退款&gt;&lt;2人入住&gt;</t>
  </si>
  <si>
    <t>Ku/Yee Fei</t>
  </si>
  <si>
    <t>[拉斯维加斯]拉斯维加斯华尔道夫酒店(Waldorf Astoria Las Vegas)(44699036)</t>
  </si>
  <si>
    <t>城景特大床房&lt;不退款&gt;&lt;2人入住&gt;</t>
  </si>
  <si>
    <t>Katzenmeyer/John William</t>
  </si>
  <si>
    <t>[万宜新镇]RZ 友好家庭旅馆(RZ Evo 'Homestay' Soho)(39655238)</t>
  </si>
  <si>
    <t>工作室&lt;不退款&gt;&lt;2人入住&gt;</t>
  </si>
  <si>
    <t>Kamsida/Siti</t>
  </si>
  <si>
    <t>[桑迪斯普林斯]亚特兰大北市区威斯汀酒店(The Westin Atlanta Perimeter North)(37208773)</t>
  </si>
  <si>
    <t>传统特大床房&lt;不退款&gt;&lt;2人入住&gt;</t>
  </si>
  <si>
    <t>Lenker/Max</t>
  </si>
  <si>
    <t>[柏林]柏林施柏阁酒店(Steigenberger Hotel am Kanzleramt)(37197921)</t>
  </si>
  <si>
    <t>高级客房 (Zimmer)&lt;不退款&gt;&lt;2人入住&gt;</t>
  </si>
  <si>
    <t>Broch Alvarez/Valerie</t>
  </si>
  <si>
    <t>[卢贝新城]天鹅绒别墅(Villa Velvet)(39622671)</t>
  </si>
  <si>
    <t>豪华公寓（花园区）&lt;不退款&gt;&lt;2人入住&gt;</t>
  </si>
  <si>
    <t>niu/ziyi</t>
  </si>
  <si>
    <t>[韦恩县]努尔酒店(The Noor Hotel)(39977704)</t>
  </si>
  <si>
    <t>豪华客房1张特大床（山景）&lt;不退款&gt;&lt;2人入住&gt;</t>
  </si>
  <si>
    <t>Tutt/David</t>
  </si>
  <si>
    <t>Acknowledged</t>
  </si>
  <si>
    <t>[阿伯丁]阿伯丁机场万怡酒店(Courtyard by Marriott Aberdeen Airport)(37214219)</t>
  </si>
  <si>
    <t>特大床房（WiFi）&lt;不退款&gt;&lt;2人入住&gt;</t>
  </si>
  <si>
    <t>Gordon/Fraser</t>
  </si>
  <si>
    <t>[伊斯坦布尔]伊斯坦布尔巴辛快捷温德姆 TRYP 酒店(Tryp by Wyndham Istanbul Basın Ekspres)(39044763)</t>
  </si>
  <si>
    <t>豪华双人房&lt;不退款&gt;&lt;2人入住&gt;</t>
  </si>
  <si>
    <t>Zhai/Gloria</t>
  </si>
  <si>
    <t>[柏林]雷迪森柏林亚历山大广场酒店(Park Inn by Radisson Berlin Alexanderplatz)(37205401)</t>
  </si>
  <si>
    <t>标准房&lt;2人入住&gt;&lt;不退款&gt;&lt;早餐&gt;</t>
  </si>
  <si>
    <t>LIU/WENHAO,TU/LUHONG</t>
  </si>
  <si>
    <t>[塔雷城]塔雷城喜来登酒店(Sheraton Tarrytown Hotel)(37203002)</t>
  </si>
  <si>
    <t>客房（1张特大床）&lt;不退款&gt;&lt;2人入住&gt;</t>
  </si>
  <si>
    <t>Boyer/Daniel William</t>
  </si>
  <si>
    <t>[巴洛克]珍拉汀莱斯登旅馆(Residence Inn Cherating)(48367270)</t>
  </si>
  <si>
    <t>标准房(双床)&lt;不退款&gt;&lt;2人入住&gt;</t>
  </si>
  <si>
    <t>KHALID/MUHAMMAD KHALID BIN KASWADI</t>
  </si>
  <si>
    <t>[扎芬特姆]布鲁塞尔机场喜来登酒店(Sheraton Brussels Airport Hotel)(37221076)</t>
  </si>
  <si>
    <t>经典特大床房&lt;不退款&gt;&lt;2人入住&gt;</t>
  </si>
  <si>
    <t>Ceuterick/Guenael</t>
  </si>
  <si>
    <t>[尚布赖莱图尔]窄巷之旅床先生酒店(Mister Bed Chambray les Tours)(40072838)</t>
  </si>
  <si>
    <t>双人间&lt;不退款&gt;&lt;2人入住&gt;</t>
  </si>
  <si>
    <t>Rui/Pascal,Rui/Pascal</t>
  </si>
  <si>
    <t>SURESH/PATTATHIL,SURESH/PATTATHIL</t>
  </si>
  <si>
    <t>[威波士顿]柳树训练中心酒店(The Willows Training Centre)(39682139)</t>
  </si>
  <si>
    <t>标准双人间&lt;不退款&gt;&lt;2人入住&gt;</t>
  </si>
  <si>
    <t>Thompson/Ross</t>
  </si>
  <si>
    <t>acknowledge</t>
  </si>
  <si>
    <t>[哲基尔岛]威斯汀杰基尔岛酒店(The Westin Jekyll Island)(39046132)</t>
  </si>
  <si>
    <t>岛景特大床房&lt;不退款&gt;&lt;2人入住&gt;</t>
  </si>
  <si>
    <t>Hanson/Brittany Nicole</t>
  </si>
  <si>
    <t>[奥尔德利埃奇]阿尔德利埃奇酒店(Alderley Edge Hotel)(44795147)</t>
  </si>
  <si>
    <t>经典双人床房&lt;不退款&gt;&lt;2人入住&gt;</t>
  </si>
  <si>
    <t>Evans/Ben</t>
  </si>
  <si>
    <t>RL15039840</t>
  </si>
  <si>
    <t>[凤凰城]凤凰城芳德瑞酒店(Found Re Phoenix)(44788910)</t>
  </si>
  <si>
    <t>McQuillin/Taylor Elizabeth</t>
  </si>
  <si>
    <t>[丹戎本雅]槟城火烈鸟海滩酒店(Flamingo Hotel by The Beach, Penang)(37229209)</t>
  </si>
  <si>
    <t>海景豪华双人床房&lt;不退款&gt;&lt;2人入住&gt;</t>
  </si>
  <si>
    <t>ROSNI/ZULAIKHA</t>
  </si>
  <si>
    <t>HBD-121997-320-2022126</t>
  </si>
  <si>
    <t>[吉隆坡]吉隆坡悦榕庄(Banyan Tree Kuala Lumpur)(37209341)</t>
  </si>
  <si>
    <t>至尊悦榕观景房&lt;不退款&gt;&lt;2人入住&gt;</t>
  </si>
  <si>
    <t>Yong Chin/Woon,Yong Chin/Woon</t>
  </si>
  <si>
    <t>[马六甲]马六甲颐庭酒店(Eco Tree Hotel Melaka)(44688302)</t>
  </si>
  <si>
    <t>行政豪华特大床房&lt;不退款&gt;&lt;2人入住&gt;</t>
  </si>
  <si>
    <t>Mutalib/Amir,Mutalib/Amir</t>
  </si>
  <si>
    <t>[欧博讷]巴拉丁斯奥伯尼城市酒店(urban by balladins Eaubonne)(45977502)</t>
  </si>
  <si>
    <t>标准双床房&lt;不退款&gt;&lt;2人入住&gt;</t>
  </si>
  <si>
    <t>Cisse/Fouad</t>
  </si>
  <si>
    <t>321-155891-11367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</si>
  <si>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</si>
  <si>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</si>
  <si>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Bell/Paul J</t>
  </si>
  <si>
    <t>[汉布尔]旅游旅馆(Travel Inn)(40092560)</t>
  </si>
  <si>
    <t>标准间1特大床&lt;不退款&gt;&lt;2人入住&gt;</t>
  </si>
  <si>
    <t>Qureshi/David</t>
  </si>
  <si>
    <t>[威中县]槟城日光酒店 (槟城对抗新冠肺炎认证)(The Light Hotel Penang (PenangFightCovid-19 Certified))(37221695)</t>
  </si>
  <si>
    <t>豪华双床房&lt;早餐&gt;&lt;不退款&gt;&lt;2人入住&gt;</t>
  </si>
  <si>
    <t>RAJAGOPAL/HEMANATHAN,RAJAGOPAL/HEMANATHAN</t>
  </si>
  <si>
    <t>，</t>
  </si>
  <si>
    <t>16280515518此单多收19.99元待退回</t>
  </si>
  <si>
    <t>A211030143021481</t>
  </si>
  <si>
    <t>A2110301431512566</t>
  </si>
  <si>
    <t>USD / HKD 当前参考汇率: 7.77855</t>
  </si>
  <si>
    <t>总计：5711.99 USD/
44431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</si>
  <si>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</si>
  <si>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</si>
  <si>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</si>
  <si>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</si>
  <si>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</si>
  <si>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</si>
  <si>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</si>
  <si>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</si>
  <si>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</si>
  <si>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</si>
  <si>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</si>
  <si>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</si>
  <si>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</si>
  <si>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</si>
  <si>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</si>
  <si>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</si>
  <si>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</si>
  <si>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2021-10-26</t>
  </si>
  <si>
    <t>2283698</t>
  </si>
  <si>
    <t>槟城日光酒店 (槟城对抗新冠肺炎认证)</t>
  </si>
  <si>
    <t>RAJAGOPAL HEMANATHAN,RAJAGOPAL HEMANATHAN</t>
  </si>
  <si>
    <t>2021-10-27</t>
  </si>
  <si>
    <t>退房日周结</t>
  </si>
  <si>
    <t>364.80</t>
  </si>
  <si>
    <t>57.00</t>
  </si>
  <si>
    <t>0</t>
  </si>
  <si>
    <t>0.00</t>
  </si>
  <si>
    <t>携程盛景国际直连</t>
  </si>
  <si>
    <t>2021-10-26 22:50:01</t>
  </si>
  <si>
    <t>否</t>
  </si>
  <si>
    <t>汇智国际旅游发展有限公司</t>
  </si>
  <si>
    <t>直连</t>
  </si>
  <si>
    <t>2283693</t>
  </si>
  <si>
    <t>旅游旅馆</t>
  </si>
  <si>
    <t>Qureshi David</t>
  </si>
  <si>
    <t>268.80</t>
  </si>
  <si>
    <t>42.00</t>
  </si>
  <si>
    <t>2021-10-26 22:43:11</t>
  </si>
  <si>
    <t>2283663</t>
  </si>
  <si>
    <t>堪萨斯城市中心/会议中心万豪酒店</t>
  </si>
  <si>
    <t>Bell Paul J</t>
  </si>
  <si>
    <t>1145.60</t>
  </si>
  <si>
    <t>179.00</t>
  </si>
  <si>
    <t>2021-10-26 21:39:51</t>
  </si>
  <si>
    <t>2283591</t>
  </si>
  <si>
    <t>巴拉丁奥伯尼酒店</t>
  </si>
  <si>
    <t>Cisse Fouad</t>
  </si>
  <si>
    <t>416.00</t>
  </si>
  <si>
    <t>65.00</t>
  </si>
  <si>
    <t>2021-10-26 19:38:19</t>
  </si>
  <si>
    <t>2283528</t>
  </si>
  <si>
    <t>马六甲颐庭酒店</t>
  </si>
  <si>
    <t>Mutalib Amir,Mutalib Amir</t>
  </si>
  <si>
    <t>204.80</t>
  </si>
  <si>
    <t>32.00</t>
  </si>
  <si>
    <t>2021-10-26 16:23:21</t>
  </si>
  <si>
    <t>2283483</t>
  </si>
  <si>
    <t>吉隆坡悦榕庄</t>
  </si>
  <si>
    <t>Yong Chin Woon,Yong Chin Woon</t>
  </si>
  <si>
    <t>1126.40</t>
  </si>
  <si>
    <t>176.00</t>
  </si>
  <si>
    <t>2021-10-26 13:54:26</t>
  </si>
  <si>
    <t>2283478</t>
  </si>
  <si>
    <t>槟城火烈鸟海滩酒店</t>
  </si>
  <si>
    <t>ROSNI ZULAIKHA</t>
  </si>
  <si>
    <t>345.60</t>
  </si>
  <si>
    <t>54.00</t>
  </si>
  <si>
    <t>2021-10-26 13:40:52</t>
  </si>
  <si>
    <t>2283448</t>
  </si>
  <si>
    <t>凤凰城 FOUND:RE 酒店</t>
  </si>
  <si>
    <t>McQuillin Taylor Elizabeth</t>
  </si>
  <si>
    <t>896.00</t>
  </si>
  <si>
    <t>140.00</t>
  </si>
  <si>
    <t>2021-10-26 12:32:18</t>
  </si>
  <si>
    <t>2283325</t>
  </si>
  <si>
    <t>阿尔德利埃奇酒店</t>
  </si>
  <si>
    <t>Evans Ben</t>
  </si>
  <si>
    <t>787.20</t>
  </si>
  <si>
    <t>123.00</t>
  </si>
  <si>
    <t>2021-10-26 05:49:02</t>
  </si>
  <si>
    <t>2021-10-25</t>
  </si>
  <si>
    <t>2283267</t>
  </si>
  <si>
    <t>威斯汀杰基尔岛酒店</t>
  </si>
  <si>
    <t>Hanson Brittany Nicole</t>
  </si>
  <si>
    <t>1113.43</t>
  </si>
  <si>
    <t>174.00</t>
  </si>
  <si>
    <t>2021-10-25 23:41:24</t>
  </si>
  <si>
    <t>2283233</t>
  </si>
  <si>
    <t>柳树训练中心酒店</t>
  </si>
  <si>
    <t>Thompson Ross</t>
  </si>
  <si>
    <t>627.10</t>
  </si>
  <si>
    <t>98.00</t>
  </si>
  <si>
    <t>2021-10-25 21:59:52</t>
  </si>
  <si>
    <t>2283210</t>
  </si>
  <si>
    <t>珍拉汀旅居酒店</t>
  </si>
  <si>
    <t>SURESH PATTATHIL,SURESH PATTATHIL</t>
  </si>
  <si>
    <t>275.16</t>
  </si>
  <si>
    <t>43.00</t>
  </si>
  <si>
    <t>2021-10-25 21:08:34</t>
  </si>
  <si>
    <t>2283172</t>
  </si>
  <si>
    <t>尚布赖图尔香不雷旅馆</t>
  </si>
  <si>
    <t>Rui Pascal,Rui Pascal</t>
  </si>
  <si>
    <t>339.15</t>
  </si>
  <si>
    <t>53.00</t>
  </si>
  <si>
    <t>2021-10-25 20:14:26</t>
  </si>
  <si>
    <t>2283101</t>
  </si>
  <si>
    <t>布鲁塞尔机场喜来登酒店</t>
  </si>
  <si>
    <t>Ceuterick Guenael</t>
  </si>
  <si>
    <t>1209.41</t>
  </si>
  <si>
    <t>189.00</t>
  </si>
  <si>
    <t>2021-10-25 16:58:20</t>
  </si>
  <si>
    <t>2283035</t>
  </si>
  <si>
    <t>KHALID MUHAMMAD KHALID BIN KASWADI</t>
  </si>
  <si>
    <t>550.31</t>
  </si>
  <si>
    <t>86.00</t>
  </si>
  <si>
    <t>2021-10-25 13:21:10</t>
  </si>
  <si>
    <t>2282934</t>
  </si>
  <si>
    <t>塔雷城喜来登酒店</t>
  </si>
  <si>
    <t>Boyer Daniel William</t>
  </si>
  <si>
    <t>1497.37</t>
  </si>
  <si>
    <t>234.00</t>
  </si>
  <si>
    <t>2021-10-25 07:34:32</t>
  </si>
  <si>
    <t>2282908</t>
  </si>
  <si>
    <t>雷迪森柏林亚历山大广场酒店</t>
  </si>
  <si>
    <t>LIU WENHAO,TU LUHONG</t>
  </si>
  <si>
    <t>1484.57</t>
  </si>
  <si>
    <t>232.00</t>
  </si>
  <si>
    <t>2021-10-25 06:09:54</t>
  </si>
  <si>
    <t>2282893</t>
  </si>
  <si>
    <t>温德姆伊斯坦布尔机场特瑞普酒店</t>
  </si>
  <si>
    <t>Zhai Gloria</t>
  </si>
  <si>
    <t>294.35</t>
  </si>
  <si>
    <t>46.00</t>
  </si>
  <si>
    <t>2021-10-25 04:21:57</t>
  </si>
  <si>
    <t>2282867</t>
  </si>
  <si>
    <t>阿伯丁机场万怡酒店</t>
  </si>
  <si>
    <t>Gordon Fraser</t>
  </si>
  <si>
    <t>588.71</t>
  </si>
  <si>
    <t>92.00</t>
  </si>
  <si>
    <t>2021-10-25 02:19:42</t>
  </si>
  <si>
    <t>2021-10-24</t>
  </si>
  <si>
    <t>2282525</t>
  </si>
  <si>
    <t>诺尔酒店</t>
  </si>
  <si>
    <t>Tutt David</t>
  </si>
  <si>
    <t>735.89</t>
  </si>
  <si>
    <t>115.00</t>
  </si>
  <si>
    <t>2021-10-24 09:27:13</t>
  </si>
  <si>
    <t>2021-10-23</t>
  </si>
  <si>
    <t>2282374</t>
  </si>
  <si>
    <t>天鹅绒别墅</t>
  </si>
  <si>
    <t>niu ziyi</t>
  </si>
  <si>
    <t>2764.37</t>
  </si>
  <si>
    <t>432.00</t>
  </si>
  <si>
    <t>2021-10-23 21:32:13</t>
  </si>
  <si>
    <t>2282307</t>
  </si>
  <si>
    <t>施泰根贝格尔酒店</t>
  </si>
  <si>
    <t>Broch Alvarez Valerie</t>
  </si>
  <si>
    <t>RMB</t>
  </si>
  <si>
    <t>2021-10-23 19:08:39</t>
  </si>
  <si>
    <t>2282008</t>
  </si>
  <si>
    <t>4095.36</t>
  </si>
  <si>
    <t>640.00</t>
  </si>
  <si>
    <t>2021-10-23 03:56:42</t>
  </si>
  <si>
    <t>2281939</t>
  </si>
  <si>
    <t>亚特兰大北市区威斯汀酒店</t>
  </si>
  <si>
    <t>Lenker Max</t>
  </si>
  <si>
    <t>967.31</t>
  </si>
  <si>
    <t>151.00</t>
  </si>
  <si>
    <t>2021-10-23 00:12:14</t>
  </si>
  <si>
    <t>2021-10-22</t>
  </si>
  <si>
    <t>2281733</t>
  </si>
  <si>
    <t>RZ 友好家庭旅馆</t>
  </si>
  <si>
    <t>Kamsida Siti</t>
  </si>
  <si>
    <t>192.18</t>
  </si>
  <si>
    <t>30.00</t>
  </si>
  <si>
    <t>2021-10-22 16:39:12</t>
  </si>
  <si>
    <t>2281558</t>
  </si>
  <si>
    <t>拉斯维加斯华尔道夫酒店</t>
  </si>
  <si>
    <t>Katzenmeyer John William</t>
  </si>
  <si>
    <t>2261.32</t>
  </si>
  <si>
    <t>353.00</t>
  </si>
  <si>
    <t>2021-10-22 09:00:20</t>
  </si>
  <si>
    <t>2021-10-19</t>
  </si>
  <si>
    <t>2280115</t>
  </si>
  <si>
    <t>阿布扎比艾美假村酒店</t>
  </si>
  <si>
    <t>Ku Yee Fei</t>
  </si>
  <si>
    <t>1797.90</t>
  </si>
  <si>
    <t>279.00</t>
  </si>
  <si>
    <t>2021-10-19 13:22:01</t>
  </si>
  <si>
    <t>2021-10-18</t>
  </si>
  <si>
    <t>2279394</t>
  </si>
  <si>
    <t>迈阿密国际机场酒店</t>
  </si>
  <si>
    <t>Brizuela Ceci Kassandra</t>
  </si>
  <si>
    <t>760.99</t>
  </si>
  <si>
    <t>118.00</t>
  </si>
  <si>
    <t>2021-10-18 01:16:23</t>
  </si>
  <si>
    <t>2021-10-17</t>
  </si>
  <si>
    <t>2279346</t>
  </si>
  <si>
    <t>里欧奎特柯尼榭酒店</t>
  </si>
  <si>
    <t>beyer thierry</t>
  </si>
  <si>
    <t>573.97</t>
  </si>
  <si>
    <t>89.00</t>
  </si>
  <si>
    <t>2021-10-17 23:09:15</t>
  </si>
  <si>
    <t>2278993</t>
  </si>
  <si>
    <t>特迪谷酒店</t>
  </si>
  <si>
    <t>Lee Geonha,Noh Ahran</t>
  </si>
  <si>
    <t>1231.78</t>
  </si>
  <si>
    <t>191.00</t>
  </si>
  <si>
    <t>2021-10-17 10:09:24</t>
  </si>
  <si>
    <t>2021-10-14</t>
  </si>
  <si>
    <t>2277094</t>
  </si>
  <si>
    <t>Smith Jr George</t>
  </si>
  <si>
    <t>818.17</t>
  </si>
  <si>
    <t>127.00</t>
  </si>
  <si>
    <t>2021-10-14 03:30:56</t>
  </si>
  <si>
    <t>2021-10-11</t>
  </si>
  <si>
    <t>2275434</t>
  </si>
  <si>
    <t>费城机场喜来登套房酒店</t>
  </si>
  <si>
    <t>Johnson Grant</t>
  </si>
  <si>
    <t>858.40</t>
  </si>
  <si>
    <t>133.00</t>
  </si>
  <si>
    <t>2021-10-11 02:44:58</t>
  </si>
  <si>
    <t>2021-10-05</t>
  </si>
  <si>
    <t>2272911</t>
  </si>
  <si>
    <t>威力塔斯酒店</t>
  </si>
  <si>
    <t>Phelan Gregory Benjamin</t>
  </si>
  <si>
    <t>3257.45</t>
  </si>
  <si>
    <t>504.00</t>
  </si>
  <si>
    <t>2021-10-05 02:56:56</t>
  </si>
  <si>
    <t>2021-10-04</t>
  </si>
  <si>
    <t>2272791</t>
  </si>
  <si>
    <t>哥本哈根机场丽柏酒店</t>
  </si>
  <si>
    <t>Vaarning Ulla Elise</t>
  </si>
  <si>
    <t>756.19</t>
  </si>
  <si>
    <t>117.00</t>
  </si>
  <si>
    <t>2021-10-04 21:36:29</t>
  </si>
  <si>
    <t>2021-09-14</t>
  </si>
  <si>
    <t>2252792</t>
  </si>
  <si>
    <t>盖勒那石溪旅馆</t>
  </si>
  <si>
    <t>Houska William</t>
  </si>
  <si>
    <t>104.00</t>
  </si>
  <si>
    <t>103</t>
  </si>
  <si>
    <t>672</t>
  </si>
  <si>
    <t>2021-10-07 08:18:13</t>
  </si>
  <si>
    <t>2021-08-26</t>
  </si>
  <si>
    <t>2233122</t>
  </si>
  <si>
    <t>西北阿肯色州希尔顿尊盛水疗酒店&amp;会展中心</t>
  </si>
  <si>
    <t>Myers Richard</t>
  </si>
  <si>
    <t>1259.10</t>
  </si>
  <si>
    <t>194.00</t>
  </si>
  <si>
    <t>2021-08-26 02:42:32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</si>
</sst>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15993774203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44495</v>
      </c>
      <c r="G2" s="5">
        <v>44496</v>
      </c>
      <c r="H2" s="4">
        <v>1</v>
      </c>
      <c r="I2" s="4">
        <v>1</v>
      </c>
      <c r="J2" s="4">
        <v>1</v>
      </c>
      <c r="K2" s="4" t="s">
        <v>29</v>
      </c>
      <c r="L2" s="4">
        <v>75</v>
      </c>
      <c r="M2" s="4">
        <v>75</v>
      </c>
      <c r="N2" s="4" t="s">
        <v>30</v>
      </c>
      <c r="O2" s="4" t="s">
        <v>31</v>
      </c>
      <c r="P2" s="4" t="s">
        <v>32</v>
      </c>
      <c r="Q2" s="4">
        <v>0</v>
      </c>
      <c r="R2" s="6">
        <v>44409</v>
      </c>
      <c r="S2" s="5">
        <v>44499</v>
      </c>
      <c r="T2" s="4" t="s">
        <v>33</v>
      </c>
      <c r="U2" s="4">
        <v>75</v>
      </c>
      <c r="V2" s="4">
        <v>0</v>
      </c>
      <c r="W2" s="4">
        <v>0</v>
      </c>
      <c r="X2" s="4">
        <v>2215200</v>
      </c>
    </row>
    <row r="3" s="4" customFormat="1" spans="1:24">
      <c r="A3" s="4">
        <v>15993774203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44495</v>
      </c>
      <c r="G3" s="5">
        <v>44496</v>
      </c>
      <c r="H3" s="4">
        <v>1</v>
      </c>
      <c r="I3" s="4">
        <v>1</v>
      </c>
      <c r="J3" s="4">
        <v>1</v>
      </c>
      <c r="K3" s="4" t="s">
        <v>29</v>
      </c>
      <c r="L3" s="4">
        <v>-75</v>
      </c>
      <c r="M3" s="4">
        <v>-75</v>
      </c>
      <c r="N3" s="4" t="s">
        <v>30</v>
      </c>
      <c r="O3" s="4" t="s">
        <v>31</v>
      </c>
      <c r="P3" s="4" t="s">
        <v>32</v>
      </c>
      <c r="Q3" s="4">
        <v>0</v>
      </c>
      <c r="R3" s="6">
        <v>44409</v>
      </c>
      <c r="S3" s="5">
        <v>44499</v>
      </c>
      <c r="T3" s="4" t="s">
        <v>33</v>
      </c>
      <c r="U3" s="4">
        <v>-75</v>
      </c>
      <c r="V3" s="4">
        <v>0</v>
      </c>
      <c r="W3" s="4">
        <v>0</v>
      </c>
      <c r="X3" s="4">
        <v>2215200</v>
      </c>
    </row>
    <row r="4" s="4" customFormat="1" spans="1:25">
      <c r="A4" s="4">
        <v>16138051417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44495</v>
      </c>
      <c r="G4" s="5">
        <v>44496</v>
      </c>
      <c r="H4" s="4">
        <v>1</v>
      </c>
      <c r="I4" s="4">
        <v>1</v>
      </c>
      <c r="J4" s="4">
        <v>1</v>
      </c>
      <c r="K4" s="4" t="s">
        <v>29</v>
      </c>
      <c r="L4" s="4">
        <v>194</v>
      </c>
      <c r="M4" s="4">
        <v>194</v>
      </c>
      <c r="N4" s="4" t="s">
        <v>37</v>
      </c>
      <c r="O4" s="4" t="s">
        <v>31</v>
      </c>
      <c r="P4" s="4" t="s">
        <v>32</v>
      </c>
      <c r="Q4" s="4">
        <v>0</v>
      </c>
      <c r="R4" s="6">
        <v>44434</v>
      </c>
      <c r="S4" s="5">
        <v>44499</v>
      </c>
      <c r="T4" s="4" t="s">
        <v>33</v>
      </c>
      <c r="U4" s="4">
        <v>194</v>
      </c>
      <c r="V4" s="4">
        <v>0</v>
      </c>
      <c r="W4" s="4">
        <v>0</v>
      </c>
      <c r="X4" s="4">
        <v>2233122</v>
      </c>
      <c r="Y4" s="4">
        <v>91289530</v>
      </c>
    </row>
    <row r="5" s="4" customFormat="1" spans="1:25">
      <c r="A5" s="4">
        <v>16280515518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44493</v>
      </c>
      <c r="G5" s="5">
        <v>44496</v>
      </c>
      <c r="H5" s="4">
        <v>1</v>
      </c>
      <c r="I5" s="4">
        <v>3</v>
      </c>
      <c r="J5" s="4">
        <v>3</v>
      </c>
      <c r="K5" s="4" t="s">
        <v>29</v>
      </c>
      <c r="L5" s="4">
        <v>312</v>
      </c>
      <c r="M5" s="4">
        <v>312</v>
      </c>
      <c r="N5" s="4" t="s">
        <v>40</v>
      </c>
      <c r="O5" s="4" t="s">
        <v>31</v>
      </c>
      <c r="P5" s="4" t="s">
        <v>32</v>
      </c>
      <c r="Q5" s="4">
        <v>0</v>
      </c>
      <c r="R5" s="6">
        <v>44453</v>
      </c>
      <c r="S5" s="5">
        <v>44499</v>
      </c>
      <c r="T5" s="4" t="s">
        <v>33</v>
      </c>
      <c r="U5" s="4">
        <v>312</v>
      </c>
      <c r="V5" s="4">
        <v>0</v>
      </c>
      <c r="W5" s="4">
        <v>0</v>
      </c>
      <c r="X5" s="4">
        <v>2252792</v>
      </c>
      <c r="Y5" s="4">
        <v>97538554</v>
      </c>
    </row>
    <row r="6" s="4" customFormat="1" spans="1:24">
      <c r="A6" s="4">
        <v>16468414141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44495</v>
      </c>
      <c r="G6" s="5">
        <v>44496</v>
      </c>
      <c r="H6" s="4">
        <v>1</v>
      </c>
      <c r="I6" s="4">
        <v>1</v>
      </c>
      <c r="J6" s="4">
        <v>1</v>
      </c>
      <c r="K6" s="4" t="s">
        <v>29</v>
      </c>
      <c r="L6" s="4">
        <v>117</v>
      </c>
      <c r="M6" s="4">
        <v>117</v>
      </c>
      <c r="N6" s="4" t="s">
        <v>43</v>
      </c>
      <c r="O6" s="4" t="s">
        <v>31</v>
      </c>
      <c r="P6" s="4" t="s">
        <v>32</v>
      </c>
      <c r="Q6" s="4">
        <v>0</v>
      </c>
      <c r="R6" s="6">
        <v>44473</v>
      </c>
      <c r="S6" s="5">
        <v>44499</v>
      </c>
      <c r="T6" s="4" t="s">
        <v>33</v>
      </c>
      <c r="U6" s="4">
        <v>117</v>
      </c>
      <c r="V6" s="4">
        <v>0</v>
      </c>
      <c r="W6" s="4">
        <v>0</v>
      </c>
      <c r="X6" s="4">
        <v>2272791</v>
      </c>
    </row>
    <row r="7" s="4" customFormat="1" spans="1:25">
      <c r="A7" s="4">
        <v>16469689274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44494</v>
      </c>
      <c r="G7" s="5">
        <v>44496</v>
      </c>
      <c r="H7" s="4">
        <v>1</v>
      </c>
      <c r="I7" s="4">
        <v>2</v>
      </c>
      <c r="J7" s="4">
        <v>2</v>
      </c>
      <c r="K7" s="4" t="s">
        <v>29</v>
      </c>
      <c r="L7" s="4">
        <v>504</v>
      </c>
      <c r="M7" s="4">
        <v>504</v>
      </c>
      <c r="N7" s="4" t="s">
        <v>46</v>
      </c>
      <c r="O7" s="4" t="s">
        <v>31</v>
      </c>
      <c r="P7" s="4" t="s">
        <v>32</v>
      </c>
      <c r="Q7" s="4">
        <v>0</v>
      </c>
      <c r="R7" s="6">
        <v>44474</v>
      </c>
      <c r="S7" s="5">
        <v>44499</v>
      </c>
      <c r="T7" s="4" t="s">
        <v>33</v>
      </c>
      <c r="U7" s="4">
        <v>504</v>
      </c>
      <c r="V7" s="4">
        <v>0</v>
      </c>
      <c r="W7" s="4">
        <v>0</v>
      </c>
      <c r="X7" s="4">
        <v>2272911</v>
      </c>
      <c r="Y7" s="4" t="s">
        <v>47</v>
      </c>
    </row>
    <row r="8" s="4" customFormat="1" spans="1:25">
      <c r="A8" s="4">
        <v>16280515518</v>
      </c>
      <c r="B8" s="4" t="s">
        <v>25</v>
      </c>
      <c r="C8" s="4" t="s">
        <v>34</v>
      </c>
      <c r="D8" s="4" t="s">
        <v>38</v>
      </c>
      <c r="E8" s="4" t="s">
        <v>39</v>
      </c>
      <c r="F8" s="5">
        <v>44493</v>
      </c>
      <c r="G8" s="5">
        <v>44496</v>
      </c>
      <c r="H8" s="4">
        <v>1</v>
      </c>
      <c r="I8" s="4">
        <v>3</v>
      </c>
      <c r="J8" s="4">
        <v>3</v>
      </c>
      <c r="K8" s="4" t="s">
        <v>29</v>
      </c>
      <c r="L8" s="4">
        <v>-312</v>
      </c>
      <c r="M8" s="4">
        <v>-312</v>
      </c>
      <c r="N8" s="4" t="s">
        <v>40</v>
      </c>
      <c r="O8" s="4" t="s">
        <v>31</v>
      </c>
      <c r="P8" s="4" t="s">
        <v>32</v>
      </c>
      <c r="Q8" s="4">
        <v>0</v>
      </c>
      <c r="R8" s="6">
        <v>44453</v>
      </c>
      <c r="S8" s="5">
        <v>44499</v>
      </c>
      <c r="T8" s="4" t="s">
        <v>33</v>
      </c>
      <c r="U8" s="4">
        <v>-312</v>
      </c>
      <c r="V8" s="4">
        <v>0</v>
      </c>
      <c r="W8" s="4">
        <v>0</v>
      </c>
      <c r="X8" s="4">
        <v>2252792</v>
      </c>
      <c r="Y8" s="4">
        <v>97538554</v>
      </c>
    </row>
    <row r="9" s="4" customFormat="1" spans="1:25">
      <c r="A9" s="4">
        <v>16280515518</v>
      </c>
      <c r="B9" s="4" t="s">
        <v>25</v>
      </c>
      <c r="C9" s="4" t="s">
        <v>48</v>
      </c>
      <c r="D9" s="4" t="s">
        <v>38</v>
      </c>
      <c r="E9" s="4" t="s">
        <v>39</v>
      </c>
      <c r="F9" s="5">
        <v>44493</v>
      </c>
      <c r="G9" s="5">
        <v>44496</v>
      </c>
      <c r="H9" s="4">
        <v>1</v>
      </c>
      <c r="I9" s="4">
        <v>3</v>
      </c>
      <c r="J9" s="4">
        <v>3</v>
      </c>
      <c r="K9" s="4" t="s">
        <v>29</v>
      </c>
      <c r="L9" s="4">
        <v>123.99</v>
      </c>
      <c r="M9" s="4">
        <v>123.99</v>
      </c>
      <c r="N9" s="4" t="s">
        <v>40</v>
      </c>
      <c r="O9" s="4" t="s">
        <v>31</v>
      </c>
      <c r="P9" s="4" t="s">
        <v>32</v>
      </c>
      <c r="Q9" s="4">
        <v>0</v>
      </c>
      <c r="R9" s="6">
        <v>44453</v>
      </c>
      <c r="S9" s="5">
        <v>44499</v>
      </c>
      <c r="T9" s="4" t="s">
        <v>33</v>
      </c>
      <c r="U9" s="4">
        <v>123.99</v>
      </c>
      <c r="V9" s="4">
        <v>0</v>
      </c>
      <c r="W9" s="4">
        <v>0</v>
      </c>
      <c r="X9" s="4">
        <v>2252792</v>
      </c>
      <c r="Y9" s="4">
        <v>97538554</v>
      </c>
    </row>
    <row r="10" s="4" customFormat="1" spans="1:25">
      <c r="A10" s="4">
        <v>16513454494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44495</v>
      </c>
      <c r="G10" s="5">
        <v>44496</v>
      </c>
      <c r="H10" s="4">
        <v>1</v>
      </c>
      <c r="I10" s="4">
        <v>1</v>
      </c>
      <c r="J10" s="4">
        <v>1</v>
      </c>
      <c r="K10" s="4" t="s">
        <v>29</v>
      </c>
      <c r="L10" s="4">
        <v>133</v>
      </c>
      <c r="M10" s="4">
        <v>133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44480</v>
      </c>
      <c r="S10" s="5">
        <v>44499</v>
      </c>
      <c r="T10" s="4" t="s">
        <v>33</v>
      </c>
      <c r="U10" s="4">
        <v>133</v>
      </c>
      <c r="V10" s="4">
        <v>0</v>
      </c>
      <c r="W10" s="4">
        <v>0</v>
      </c>
      <c r="X10" s="4">
        <v>2275434</v>
      </c>
      <c r="Y10" s="4">
        <v>77131466</v>
      </c>
    </row>
    <row r="11" s="4" customFormat="1" spans="1:23">
      <c r="A11" s="4">
        <v>16540257548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44495</v>
      </c>
      <c r="G11" s="5">
        <v>44496</v>
      </c>
      <c r="H11" s="4">
        <v>1</v>
      </c>
      <c r="I11" s="4">
        <v>1</v>
      </c>
      <c r="J11" s="4">
        <v>1</v>
      </c>
      <c r="K11" s="4" t="s">
        <v>29</v>
      </c>
      <c r="L11" s="4">
        <v>127</v>
      </c>
      <c r="M11" s="4">
        <v>127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44483</v>
      </c>
      <c r="S11" s="5">
        <v>44499</v>
      </c>
      <c r="T11" s="4" t="s">
        <v>33</v>
      </c>
      <c r="U11" s="4">
        <v>127</v>
      </c>
      <c r="V11" s="4">
        <v>0</v>
      </c>
      <c r="W11" s="4">
        <v>0</v>
      </c>
    </row>
    <row r="12" s="4" customFormat="1" spans="1:25">
      <c r="A12" s="4">
        <v>16574631465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44495</v>
      </c>
      <c r="G12" s="5">
        <v>44496</v>
      </c>
      <c r="H12" s="4">
        <v>1</v>
      </c>
      <c r="I12" s="4">
        <v>1</v>
      </c>
      <c r="J12" s="4">
        <v>1</v>
      </c>
      <c r="K12" s="4" t="s">
        <v>29</v>
      </c>
      <c r="L12" s="4">
        <v>191</v>
      </c>
      <c r="M12" s="4">
        <v>191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44486</v>
      </c>
      <c r="S12" s="5">
        <v>44499</v>
      </c>
      <c r="T12" s="4" t="s">
        <v>33</v>
      </c>
      <c r="U12" s="4">
        <v>191</v>
      </c>
      <c r="V12" s="4">
        <v>0</v>
      </c>
      <c r="W12" s="4">
        <v>0</v>
      </c>
      <c r="X12" s="4">
        <v>2278993</v>
      </c>
      <c r="Y12" s="4">
        <v>2110260534</v>
      </c>
    </row>
    <row r="13" s="4" customFormat="1" spans="1:25">
      <c r="A13" s="4">
        <v>16583829650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44495</v>
      </c>
      <c r="G13" s="5">
        <v>44496</v>
      </c>
      <c r="H13" s="4">
        <v>1</v>
      </c>
      <c r="I13" s="4">
        <v>1</v>
      </c>
      <c r="J13" s="4">
        <v>1</v>
      </c>
      <c r="K13" s="4" t="s">
        <v>29</v>
      </c>
      <c r="L13" s="4">
        <v>89</v>
      </c>
      <c r="M13" s="4">
        <v>89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44486</v>
      </c>
      <c r="S13" s="5">
        <v>44499</v>
      </c>
      <c r="T13" s="4" t="s">
        <v>33</v>
      </c>
      <c r="U13" s="4">
        <v>89</v>
      </c>
      <c r="V13" s="4">
        <v>0</v>
      </c>
      <c r="W13" s="4">
        <v>0</v>
      </c>
      <c r="X13" s="4">
        <v>2279346</v>
      </c>
      <c r="Y13" s="4" t="s">
        <v>61</v>
      </c>
    </row>
    <row r="14" s="4" customFormat="1" spans="1:24">
      <c r="A14" s="4">
        <v>16584124877</v>
      </c>
      <c r="B14" s="4" t="s">
        <v>25</v>
      </c>
      <c r="C14" s="4" t="s">
        <v>26</v>
      </c>
      <c r="D14" s="4" t="s">
        <v>52</v>
      </c>
      <c r="E14" s="4" t="s">
        <v>62</v>
      </c>
      <c r="F14" s="5">
        <v>44495</v>
      </c>
      <c r="G14" s="5">
        <v>44496</v>
      </c>
      <c r="H14" s="4">
        <v>1</v>
      </c>
      <c r="I14" s="4">
        <v>1</v>
      </c>
      <c r="J14" s="4">
        <v>1</v>
      </c>
      <c r="K14" s="4" t="s">
        <v>29</v>
      </c>
      <c r="L14" s="4">
        <v>118</v>
      </c>
      <c r="M14" s="4">
        <v>118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44487</v>
      </c>
      <c r="S14" s="5">
        <v>44499</v>
      </c>
      <c r="T14" s="4" t="s">
        <v>33</v>
      </c>
      <c r="U14" s="4">
        <v>118</v>
      </c>
      <c r="V14" s="4">
        <v>0</v>
      </c>
      <c r="W14" s="4">
        <v>0</v>
      </c>
      <c r="X14" s="4">
        <v>2279394</v>
      </c>
    </row>
    <row r="15" s="4" customFormat="1" spans="1:25">
      <c r="A15" s="4">
        <v>16594823549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44493</v>
      </c>
      <c r="G15" s="5">
        <v>44496</v>
      </c>
      <c r="H15" s="4">
        <v>1</v>
      </c>
      <c r="I15" s="4">
        <v>3</v>
      </c>
      <c r="J15" s="4">
        <v>3</v>
      </c>
      <c r="K15" s="4" t="s">
        <v>29</v>
      </c>
      <c r="L15" s="4">
        <v>279</v>
      </c>
      <c r="M15" s="4">
        <v>279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44488</v>
      </c>
      <c r="S15" s="5">
        <v>44499</v>
      </c>
      <c r="T15" s="4" t="s">
        <v>33</v>
      </c>
      <c r="U15" s="4">
        <v>279</v>
      </c>
      <c r="V15" s="4">
        <v>0</v>
      </c>
      <c r="W15" s="4">
        <v>0</v>
      </c>
      <c r="X15" s="4">
        <v>2280115</v>
      </c>
      <c r="Y15" s="4">
        <v>86683633</v>
      </c>
    </row>
    <row r="16" s="4" customFormat="1" spans="1:24">
      <c r="A16" s="4">
        <v>16624947557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44495</v>
      </c>
      <c r="G16" s="5">
        <v>44496</v>
      </c>
      <c r="H16" s="4">
        <v>1</v>
      </c>
      <c r="I16" s="4">
        <v>1</v>
      </c>
      <c r="J16" s="4">
        <v>1</v>
      </c>
      <c r="K16" s="4" t="s">
        <v>29</v>
      </c>
      <c r="L16" s="4">
        <v>353</v>
      </c>
      <c r="M16" s="4">
        <v>353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44491</v>
      </c>
      <c r="S16" s="5">
        <v>44499</v>
      </c>
      <c r="T16" s="4" t="s">
        <v>33</v>
      </c>
      <c r="U16" s="4">
        <v>353</v>
      </c>
      <c r="V16" s="4">
        <v>0</v>
      </c>
      <c r="W16" s="4">
        <v>0</v>
      </c>
      <c r="X16" s="4">
        <v>2281558</v>
      </c>
    </row>
    <row r="17" s="4" customFormat="1" spans="1:24">
      <c r="A17" s="4">
        <v>16634576921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44495</v>
      </c>
      <c r="G17" s="5">
        <v>44496</v>
      </c>
      <c r="H17" s="4">
        <v>1</v>
      </c>
      <c r="I17" s="4">
        <v>1</v>
      </c>
      <c r="J17" s="4">
        <v>1</v>
      </c>
      <c r="K17" s="4" t="s">
        <v>29</v>
      </c>
      <c r="L17" s="4">
        <v>30</v>
      </c>
      <c r="M17" s="4">
        <v>30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44491</v>
      </c>
      <c r="S17" s="5">
        <v>44499</v>
      </c>
      <c r="T17" s="4" t="s">
        <v>33</v>
      </c>
      <c r="U17" s="4">
        <v>30</v>
      </c>
      <c r="V17" s="4">
        <v>0</v>
      </c>
      <c r="W17" s="4">
        <v>0</v>
      </c>
      <c r="X17" s="4">
        <v>2281733</v>
      </c>
    </row>
    <row r="18" s="4" customFormat="1" spans="1:25">
      <c r="A18" s="4">
        <v>16637087202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44495</v>
      </c>
      <c r="G18" s="5">
        <v>44496</v>
      </c>
      <c r="H18" s="4">
        <v>1</v>
      </c>
      <c r="I18" s="4">
        <v>1</v>
      </c>
      <c r="J18" s="4">
        <v>1</v>
      </c>
      <c r="K18" s="4" t="s">
        <v>29</v>
      </c>
      <c r="L18" s="4">
        <v>151</v>
      </c>
      <c r="M18" s="4">
        <v>151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44492</v>
      </c>
      <c r="S18" s="5">
        <v>44499</v>
      </c>
      <c r="T18" s="4" t="s">
        <v>33</v>
      </c>
      <c r="U18" s="4">
        <v>151</v>
      </c>
      <c r="V18" s="4">
        <v>0</v>
      </c>
      <c r="W18" s="4">
        <v>0</v>
      </c>
      <c r="X18" s="4">
        <v>2281939</v>
      </c>
      <c r="Y18" s="4">
        <v>90165399</v>
      </c>
    </row>
    <row r="19" s="4" customFormat="1" spans="1:24">
      <c r="A19" s="4">
        <v>16637403809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44492</v>
      </c>
      <c r="G19" s="5">
        <v>44496</v>
      </c>
      <c r="H19" s="4">
        <v>1</v>
      </c>
      <c r="I19" s="4">
        <v>4</v>
      </c>
      <c r="J19" s="4">
        <v>4</v>
      </c>
      <c r="K19" s="4" t="s">
        <v>29</v>
      </c>
      <c r="L19" s="4">
        <v>640</v>
      </c>
      <c r="M19" s="4">
        <v>640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44492</v>
      </c>
      <c r="S19" s="5">
        <v>44499</v>
      </c>
      <c r="T19" s="4" t="s">
        <v>33</v>
      </c>
      <c r="U19" s="4">
        <v>640</v>
      </c>
      <c r="V19" s="4">
        <v>0</v>
      </c>
      <c r="W19" s="4">
        <v>0</v>
      </c>
      <c r="X19" s="4">
        <v>2282008</v>
      </c>
    </row>
    <row r="20" s="4" customFormat="1" spans="1:25">
      <c r="A20" s="4">
        <v>16646681846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44493</v>
      </c>
      <c r="G20" s="5">
        <v>44496</v>
      </c>
      <c r="H20" s="4">
        <v>1</v>
      </c>
      <c r="I20" s="4">
        <v>3</v>
      </c>
      <c r="J20" s="4">
        <v>3</v>
      </c>
      <c r="K20" s="4" t="s">
        <v>29</v>
      </c>
      <c r="L20" s="4">
        <v>432</v>
      </c>
      <c r="M20" s="4">
        <v>432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44492</v>
      </c>
      <c r="S20" s="5">
        <v>44499</v>
      </c>
      <c r="T20" s="4" t="s">
        <v>33</v>
      </c>
      <c r="U20" s="4">
        <v>432</v>
      </c>
      <c r="V20" s="4">
        <v>0</v>
      </c>
      <c r="W20" s="4">
        <v>0</v>
      </c>
      <c r="X20" s="4">
        <v>2282374</v>
      </c>
      <c r="Y20" s="4">
        <v>12547999</v>
      </c>
    </row>
    <row r="21" s="4" customFormat="1" spans="1:25">
      <c r="A21" s="4">
        <v>16647850566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44495</v>
      </c>
      <c r="G21" s="5">
        <v>44496</v>
      </c>
      <c r="H21" s="4">
        <v>1</v>
      </c>
      <c r="I21" s="4">
        <v>1</v>
      </c>
      <c r="J21" s="4">
        <v>1</v>
      </c>
      <c r="K21" s="4" t="s">
        <v>29</v>
      </c>
      <c r="L21" s="4">
        <v>115</v>
      </c>
      <c r="M21" s="4">
        <v>115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44493</v>
      </c>
      <c r="S21" s="5">
        <v>44499</v>
      </c>
      <c r="T21" s="4" t="s">
        <v>33</v>
      </c>
      <c r="U21" s="4">
        <v>115</v>
      </c>
      <c r="V21" s="4">
        <v>0</v>
      </c>
      <c r="W21" s="4">
        <v>0</v>
      </c>
      <c r="X21" s="4">
        <v>2282525</v>
      </c>
      <c r="Y21" s="4" t="s">
        <v>85</v>
      </c>
    </row>
    <row r="22" s="4" customFormat="1" spans="1:25">
      <c r="A22" s="4">
        <v>16655691904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44495</v>
      </c>
      <c r="G22" s="5">
        <v>44496</v>
      </c>
      <c r="H22" s="4">
        <v>1</v>
      </c>
      <c r="I22" s="4">
        <v>1</v>
      </c>
      <c r="J22" s="4">
        <v>1</v>
      </c>
      <c r="K22" s="4" t="s">
        <v>29</v>
      </c>
      <c r="L22" s="4">
        <v>92</v>
      </c>
      <c r="M22" s="4">
        <v>92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44494</v>
      </c>
      <c r="S22" s="5">
        <v>44499</v>
      </c>
      <c r="T22" s="4" t="s">
        <v>33</v>
      </c>
      <c r="U22" s="4">
        <v>92</v>
      </c>
      <c r="V22" s="4">
        <v>0</v>
      </c>
      <c r="W22" s="4">
        <v>0</v>
      </c>
      <c r="X22" s="4">
        <v>2282867</v>
      </c>
      <c r="Y22" s="4">
        <v>91612386</v>
      </c>
    </row>
    <row r="23" s="4" customFormat="1" spans="1:24">
      <c r="A23" s="4">
        <v>16655751462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44495</v>
      </c>
      <c r="G23" s="5">
        <v>44496</v>
      </c>
      <c r="H23" s="4">
        <v>1</v>
      </c>
      <c r="I23" s="4">
        <v>1</v>
      </c>
      <c r="J23" s="4">
        <v>1</v>
      </c>
      <c r="K23" s="4" t="s">
        <v>29</v>
      </c>
      <c r="L23" s="4">
        <v>46</v>
      </c>
      <c r="M23" s="4">
        <v>46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44494</v>
      </c>
      <c r="S23" s="5">
        <v>44499</v>
      </c>
      <c r="T23" s="4" t="s">
        <v>33</v>
      </c>
      <c r="U23" s="4">
        <v>46</v>
      </c>
      <c r="V23" s="4">
        <v>0</v>
      </c>
      <c r="W23" s="4">
        <v>0</v>
      </c>
      <c r="X23" s="4">
        <v>2282893</v>
      </c>
    </row>
    <row r="24" s="4" customFormat="1" spans="1:25">
      <c r="A24" s="4">
        <v>16655778376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44494</v>
      </c>
      <c r="G24" s="5">
        <v>44496</v>
      </c>
      <c r="H24" s="4">
        <v>1</v>
      </c>
      <c r="I24" s="4">
        <v>2</v>
      </c>
      <c r="J24" s="4">
        <v>2</v>
      </c>
      <c r="K24" s="4" t="s">
        <v>29</v>
      </c>
      <c r="L24" s="4">
        <v>232</v>
      </c>
      <c r="M24" s="4">
        <v>232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44494</v>
      </c>
      <c r="S24" s="5">
        <v>44499</v>
      </c>
      <c r="T24" s="4" t="s">
        <v>33</v>
      </c>
      <c r="U24" s="4">
        <v>232</v>
      </c>
      <c r="V24" s="4">
        <v>0</v>
      </c>
      <c r="W24" s="4">
        <v>0</v>
      </c>
      <c r="X24" s="4">
        <v>2282908</v>
      </c>
      <c r="Y24" s="4">
        <v>3230475</v>
      </c>
    </row>
    <row r="25" s="4" customFormat="1" spans="1:25">
      <c r="A25" s="4">
        <v>16655826817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44494</v>
      </c>
      <c r="G25" s="5">
        <v>44496</v>
      </c>
      <c r="H25" s="4">
        <v>1</v>
      </c>
      <c r="I25" s="4">
        <v>2</v>
      </c>
      <c r="J25" s="4">
        <v>2</v>
      </c>
      <c r="K25" s="4" t="s">
        <v>29</v>
      </c>
      <c r="L25" s="4">
        <v>234</v>
      </c>
      <c r="M25" s="4">
        <v>234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44494</v>
      </c>
      <c r="S25" s="5">
        <v>44499</v>
      </c>
      <c r="T25" s="4" t="s">
        <v>33</v>
      </c>
      <c r="U25" s="4">
        <v>234</v>
      </c>
      <c r="V25" s="4">
        <v>0</v>
      </c>
      <c r="W25" s="4">
        <v>0</v>
      </c>
      <c r="X25" s="4">
        <v>2282934</v>
      </c>
      <c r="Y25" s="4">
        <v>91799507</v>
      </c>
    </row>
    <row r="26" s="4" customFormat="1" spans="1:25">
      <c r="A26" s="4">
        <v>16657354624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44495</v>
      </c>
      <c r="G26" s="5">
        <v>44496</v>
      </c>
      <c r="H26" s="4">
        <v>2</v>
      </c>
      <c r="I26" s="4">
        <v>1</v>
      </c>
      <c r="J26" s="4">
        <v>2</v>
      </c>
      <c r="K26" s="4" t="s">
        <v>29</v>
      </c>
      <c r="L26" s="4">
        <v>86</v>
      </c>
      <c r="M26" s="4">
        <v>86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44494</v>
      </c>
      <c r="S26" s="5">
        <v>44499</v>
      </c>
      <c r="T26" s="4" t="s">
        <v>33</v>
      </c>
      <c r="U26" s="4">
        <v>86</v>
      </c>
      <c r="V26" s="4">
        <v>0</v>
      </c>
      <c r="W26" s="4">
        <v>0</v>
      </c>
      <c r="X26" s="4">
        <v>2283035</v>
      </c>
      <c r="Y26" s="4">
        <v>1019897</v>
      </c>
    </row>
    <row r="27" s="4" customFormat="1" spans="1:25">
      <c r="A27" s="4">
        <v>16658411793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44495</v>
      </c>
      <c r="G27" s="5">
        <v>44496</v>
      </c>
      <c r="H27" s="4">
        <v>1</v>
      </c>
      <c r="I27" s="4">
        <v>1</v>
      </c>
      <c r="J27" s="4">
        <v>1</v>
      </c>
      <c r="K27" s="4" t="s">
        <v>29</v>
      </c>
      <c r="L27" s="4">
        <v>189</v>
      </c>
      <c r="M27" s="4">
        <v>189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44494</v>
      </c>
      <c r="S27" s="5">
        <v>44499</v>
      </c>
      <c r="T27" s="4" t="s">
        <v>33</v>
      </c>
      <c r="U27" s="4">
        <v>189</v>
      </c>
      <c r="V27" s="4">
        <v>0</v>
      </c>
      <c r="W27" s="4">
        <v>0</v>
      </c>
      <c r="X27" s="4"/>
      <c r="Y27" s="4">
        <v>92075006</v>
      </c>
    </row>
    <row r="28" s="4" customFormat="1" spans="1:25">
      <c r="A28" s="4">
        <v>16659363441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44495</v>
      </c>
      <c r="G28" s="5">
        <v>44496</v>
      </c>
      <c r="H28" s="4">
        <v>1</v>
      </c>
      <c r="I28" s="4">
        <v>1</v>
      </c>
      <c r="J28" s="4">
        <v>1</v>
      </c>
      <c r="K28" s="4" t="s">
        <v>29</v>
      </c>
      <c r="L28" s="4">
        <v>53</v>
      </c>
      <c r="M28" s="4">
        <v>53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44494</v>
      </c>
      <c r="S28" s="5">
        <v>44499</v>
      </c>
      <c r="T28" s="4" t="s">
        <v>33</v>
      </c>
      <c r="U28" s="4">
        <v>53</v>
      </c>
      <c r="V28" s="4">
        <v>0</v>
      </c>
      <c r="W28" s="4">
        <v>0</v>
      </c>
      <c r="X28" s="4">
        <v>2283172</v>
      </c>
      <c r="Y28" s="4">
        <v>1848468555</v>
      </c>
    </row>
    <row r="29" s="4" customFormat="1" spans="1:25">
      <c r="A29" s="4">
        <v>16659702881</v>
      </c>
      <c r="B29" s="4" t="s">
        <v>25</v>
      </c>
      <c r="C29" s="4" t="s">
        <v>26</v>
      </c>
      <c r="D29" s="4" t="s">
        <v>98</v>
      </c>
      <c r="E29" s="4" t="s">
        <v>99</v>
      </c>
      <c r="F29" s="5">
        <v>44495</v>
      </c>
      <c r="G29" s="5">
        <v>44496</v>
      </c>
      <c r="H29" s="4">
        <v>1</v>
      </c>
      <c r="I29" s="4">
        <v>1</v>
      </c>
      <c r="J29" s="4">
        <v>1</v>
      </c>
      <c r="K29" s="4" t="s">
        <v>29</v>
      </c>
      <c r="L29" s="4">
        <v>43</v>
      </c>
      <c r="M29" s="4">
        <v>43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44494</v>
      </c>
      <c r="S29" s="5">
        <v>44499</v>
      </c>
      <c r="T29" s="4" t="s">
        <v>33</v>
      </c>
      <c r="U29" s="4">
        <v>43</v>
      </c>
      <c r="V29" s="4">
        <v>0</v>
      </c>
      <c r="W29" s="4">
        <v>0</v>
      </c>
      <c r="X29" s="4">
        <v>2283210</v>
      </c>
      <c r="Y29" s="4">
        <v>1019937</v>
      </c>
    </row>
    <row r="30" s="4" customFormat="1" spans="1:25">
      <c r="A30" s="4">
        <v>16659872587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44495</v>
      </c>
      <c r="G30" s="5">
        <v>44496</v>
      </c>
      <c r="H30" s="4">
        <v>1</v>
      </c>
      <c r="I30" s="4">
        <v>1</v>
      </c>
      <c r="J30" s="4">
        <v>1</v>
      </c>
      <c r="K30" s="4" t="s">
        <v>29</v>
      </c>
      <c r="L30" s="4">
        <v>98</v>
      </c>
      <c r="M30" s="4">
        <v>98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44494</v>
      </c>
      <c r="S30" s="5">
        <v>44499</v>
      </c>
      <c r="T30" s="4" t="s">
        <v>33</v>
      </c>
      <c r="U30" s="4">
        <v>98</v>
      </c>
      <c r="V30" s="4">
        <v>0</v>
      </c>
      <c r="W30" s="4">
        <v>0</v>
      </c>
      <c r="X30" s="4">
        <v>2283233</v>
      </c>
      <c r="Y30" s="4" t="s">
        <v>111</v>
      </c>
    </row>
    <row r="31" s="4" customFormat="1" spans="1:25">
      <c r="A31" s="4">
        <v>16665089348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44495</v>
      </c>
      <c r="G31" s="5">
        <v>44496</v>
      </c>
      <c r="H31" s="4">
        <v>1</v>
      </c>
      <c r="I31" s="4">
        <v>1</v>
      </c>
      <c r="J31" s="4">
        <v>1</v>
      </c>
      <c r="K31" s="4" t="s">
        <v>29</v>
      </c>
      <c r="L31" s="4">
        <v>174</v>
      </c>
      <c r="M31" s="4">
        <v>174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44494</v>
      </c>
      <c r="S31" s="5">
        <v>44499</v>
      </c>
      <c r="T31" s="4" t="s">
        <v>33</v>
      </c>
      <c r="U31" s="4">
        <v>174</v>
      </c>
      <c r="V31" s="4">
        <v>0</v>
      </c>
      <c r="W31" s="4">
        <v>0</v>
      </c>
      <c r="X31" s="4">
        <v>2283267</v>
      </c>
      <c r="Y31" s="4">
        <v>92324726</v>
      </c>
    </row>
    <row r="32" s="4" customFormat="1" spans="1:25">
      <c r="A32" s="4">
        <v>16665839119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44495</v>
      </c>
      <c r="G32" s="5">
        <v>44496</v>
      </c>
      <c r="H32" s="4">
        <v>1</v>
      </c>
      <c r="I32" s="4">
        <v>1</v>
      </c>
      <c r="J32" s="4">
        <v>1</v>
      </c>
      <c r="K32" s="4" t="s">
        <v>29</v>
      </c>
      <c r="L32" s="4">
        <v>123</v>
      </c>
      <c r="M32" s="4">
        <v>123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44495</v>
      </c>
      <c r="S32" s="5">
        <v>44499</v>
      </c>
      <c r="T32" s="4" t="s">
        <v>33</v>
      </c>
      <c r="U32" s="4">
        <v>123</v>
      </c>
      <c r="V32" s="4">
        <v>0</v>
      </c>
      <c r="W32" s="4">
        <v>0</v>
      </c>
      <c r="X32" s="4">
        <v>2283325</v>
      </c>
      <c r="Y32" s="4" t="s">
        <v>118</v>
      </c>
    </row>
    <row r="33" s="4" customFormat="1" spans="1:24">
      <c r="A33" s="4">
        <v>16667055086</v>
      </c>
      <c r="B33" s="4" t="s">
        <v>25</v>
      </c>
      <c r="C33" s="4" t="s">
        <v>26</v>
      </c>
      <c r="D33" s="4" t="s">
        <v>119</v>
      </c>
      <c r="E33" s="4" t="s">
        <v>53</v>
      </c>
      <c r="F33" s="5">
        <v>44495</v>
      </c>
      <c r="G33" s="5">
        <v>44496</v>
      </c>
      <c r="H33" s="4">
        <v>1</v>
      </c>
      <c r="I33" s="4">
        <v>1</v>
      </c>
      <c r="J33" s="4">
        <v>1</v>
      </c>
      <c r="K33" s="4" t="s">
        <v>29</v>
      </c>
      <c r="L33" s="4">
        <v>140</v>
      </c>
      <c r="M33" s="4">
        <v>140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44495</v>
      </c>
      <c r="S33" s="5">
        <v>44499</v>
      </c>
      <c r="T33" s="4" t="s">
        <v>33</v>
      </c>
      <c r="U33" s="4">
        <v>140</v>
      </c>
      <c r="V33" s="4">
        <v>0</v>
      </c>
      <c r="W33" s="4">
        <v>0</v>
      </c>
      <c r="X33" s="4">
        <v>2283448</v>
      </c>
    </row>
    <row r="34" s="4" customFormat="1" spans="1:25">
      <c r="A34" s="4">
        <v>16667397899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44495</v>
      </c>
      <c r="G34" s="5">
        <v>44496</v>
      </c>
      <c r="H34" s="4">
        <v>1</v>
      </c>
      <c r="I34" s="4">
        <v>1</v>
      </c>
      <c r="J34" s="4">
        <v>1</v>
      </c>
      <c r="K34" s="4" t="s">
        <v>29</v>
      </c>
      <c r="L34" s="4">
        <v>54</v>
      </c>
      <c r="M34" s="4">
        <v>54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44495</v>
      </c>
      <c r="S34" s="5">
        <v>44499</v>
      </c>
      <c r="T34" s="4" t="s">
        <v>33</v>
      </c>
      <c r="U34" s="4">
        <v>54</v>
      </c>
      <c r="V34" s="4">
        <v>0</v>
      </c>
      <c r="W34" s="4">
        <v>0</v>
      </c>
      <c r="X34" s="4">
        <v>2283478</v>
      </c>
      <c r="Y34" s="4" t="s">
        <v>124</v>
      </c>
    </row>
    <row r="35" s="4" customFormat="1" spans="1:23">
      <c r="A35" s="4">
        <v>16667460311</v>
      </c>
      <c r="B35" s="4" t="s">
        <v>25</v>
      </c>
      <c r="C35" s="4" t="s">
        <v>26</v>
      </c>
      <c r="D35" s="4" t="s">
        <v>125</v>
      </c>
      <c r="E35" s="4" t="s">
        <v>126</v>
      </c>
      <c r="F35" s="5">
        <v>44495</v>
      </c>
      <c r="G35" s="5">
        <v>44496</v>
      </c>
      <c r="H35" s="4">
        <v>1</v>
      </c>
      <c r="I35" s="4">
        <v>1</v>
      </c>
      <c r="J35" s="4">
        <v>1</v>
      </c>
      <c r="K35" s="4" t="s">
        <v>29</v>
      </c>
      <c r="L35" s="4">
        <v>176</v>
      </c>
      <c r="M35" s="4">
        <v>176</v>
      </c>
      <c r="N35" s="4" t="s">
        <v>127</v>
      </c>
      <c r="O35" s="4" t="s">
        <v>31</v>
      </c>
      <c r="P35" s="4" t="s">
        <v>32</v>
      </c>
      <c r="Q35" s="4">
        <v>0</v>
      </c>
      <c r="R35" s="6">
        <v>44495</v>
      </c>
      <c r="S35" s="5">
        <v>44499</v>
      </c>
      <c r="T35" s="4" t="s">
        <v>33</v>
      </c>
      <c r="U35" s="4">
        <v>176</v>
      </c>
      <c r="V35" s="4">
        <v>0</v>
      </c>
      <c r="W35" s="4">
        <v>0</v>
      </c>
    </row>
    <row r="36" s="4" customFormat="1" spans="1:24">
      <c r="A36" s="4">
        <v>16668088084</v>
      </c>
      <c r="B36" s="4" t="s">
        <v>25</v>
      </c>
      <c r="C36" s="4" t="s">
        <v>26</v>
      </c>
      <c r="D36" s="4" t="s">
        <v>128</v>
      </c>
      <c r="E36" s="4" t="s">
        <v>129</v>
      </c>
      <c r="F36" s="5">
        <v>44495</v>
      </c>
      <c r="G36" s="5">
        <v>44496</v>
      </c>
      <c r="H36" s="4">
        <v>1</v>
      </c>
      <c r="I36" s="4">
        <v>1</v>
      </c>
      <c r="J36" s="4">
        <v>1</v>
      </c>
      <c r="K36" s="4" t="s">
        <v>29</v>
      </c>
      <c r="L36" s="4">
        <v>32</v>
      </c>
      <c r="M36" s="4">
        <v>32</v>
      </c>
      <c r="N36" s="4" t="s">
        <v>130</v>
      </c>
      <c r="O36" s="4" t="s">
        <v>31</v>
      </c>
      <c r="P36" s="4" t="s">
        <v>32</v>
      </c>
      <c r="Q36" s="4">
        <v>0</v>
      </c>
      <c r="R36" s="6">
        <v>44495</v>
      </c>
      <c r="S36" s="5">
        <v>44499</v>
      </c>
      <c r="T36" s="4" t="s">
        <v>33</v>
      </c>
      <c r="U36" s="4">
        <v>32</v>
      </c>
      <c r="V36" s="4">
        <v>0</v>
      </c>
      <c r="W36" s="4">
        <v>0</v>
      </c>
      <c r="X36" s="4">
        <v>2283528</v>
      </c>
    </row>
    <row r="37" s="4" customFormat="1" spans="1:25">
      <c r="A37" s="4">
        <v>16669024424</v>
      </c>
      <c r="B37" s="4" t="s">
        <v>25</v>
      </c>
      <c r="C37" s="4" t="s">
        <v>26</v>
      </c>
      <c r="D37" s="4" t="s">
        <v>131</v>
      </c>
      <c r="E37" s="4" t="s">
        <v>132</v>
      </c>
      <c r="F37" s="5">
        <v>44495</v>
      </c>
      <c r="G37" s="5">
        <v>44496</v>
      </c>
      <c r="H37" s="4">
        <v>1</v>
      </c>
      <c r="I37" s="4">
        <v>1</v>
      </c>
      <c r="J37" s="4">
        <v>1</v>
      </c>
      <c r="K37" s="4" t="s">
        <v>29</v>
      </c>
      <c r="L37" s="4">
        <v>65</v>
      </c>
      <c r="M37" s="4">
        <v>65</v>
      </c>
      <c r="N37" s="4" t="s">
        <v>133</v>
      </c>
      <c r="O37" s="4" t="s">
        <v>31</v>
      </c>
      <c r="P37" s="4" t="s">
        <v>32</v>
      </c>
      <c r="Q37" s="4">
        <v>0</v>
      </c>
      <c r="R37" s="6">
        <v>44495</v>
      </c>
      <c r="S37" s="5">
        <v>44499</v>
      </c>
      <c r="T37" s="4" t="s">
        <v>33</v>
      </c>
      <c r="U37" s="4">
        <v>65</v>
      </c>
      <c r="V37" s="4">
        <v>0</v>
      </c>
      <c r="W37" s="4">
        <v>0</v>
      </c>
      <c r="X37" s="4">
        <v>2283591</v>
      </c>
      <c r="Y37" s="4" t="s">
        <v>134</v>
      </c>
    </row>
    <row r="38" s="4" customFormat="1" spans="1:25">
      <c r="A38" s="4">
        <v>16669627508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44495</v>
      </c>
      <c r="G38" s="5">
        <v>44496</v>
      </c>
      <c r="H38" s="4">
        <v>1</v>
      </c>
      <c r="I38" s="4">
        <v>1</v>
      </c>
      <c r="J38" s="4">
        <v>1</v>
      </c>
      <c r="K38" s="4" t="s">
        <v>29</v>
      </c>
      <c r="L38" s="4">
        <v>179</v>
      </c>
      <c r="M38" s="4">
        <v>179</v>
      </c>
      <c r="N38" s="4" t="s">
        <v>137</v>
      </c>
      <c r="O38" s="4" t="s">
        <v>31</v>
      </c>
      <c r="P38" s="4" t="s">
        <v>32</v>
      </c>
      <c r="Q38" s="4">
        <v>0</v>
      </c>
      <c r="R38" s="6">
        <v>44495</v>
      </c>
      <c r="S38" s="5">
        <v>44499</v>
      </c>
      <c r="T38" s="4" t="s">
        <v>33</v>
      </c>
      <c r="U38" s="4">
        <v>179</v>
      </c>
      <c r="V38" s="4">
        <v>0</v>
      </c>
      <c r="W38" s="4">
        <v>0</v>
      </c>
      <c r="X38" s="4">
        <v>2283663</v>
      </c>
      <c r="Y38" s="4">
        <v>93270878</v>
      </c>
    </row>
    <row r="39" s="4" customFormat="1" spans="1:25">
      <c r="A39" s="4">
        <v>16669879782</v>
      </c>
      <c r="B39" s="4" t="s">
        <v>25</v>
      </c>
      <c r="C39" s="4" t="s">
        <v>26</v>
      </c>
      <c r="D39" s="4" t="s">
        <v>138</v>
      </c>
      <c r="E39" s="4" t="s">
        <v>139</v>
      </c>
      <c r="F39" s="5">
        <v>44495</v>
      </c>
      <c r="G39" s="5">
        <v>44496</v>
      </c>
      <c r="H39" s="4">
        <v>1</v>
      </c>
      <c r="I39" s="4">
        <v>1</v>
      </c>
      <c r="J39" s="4">
        <v>1</v>
      </c>
      <c r="K39" s="4" t="s">
        <v>29</v>
      </c>
      <c r="L39" s="4">
        <v>42</v>
      </c>
      <c r="M39" s="4">
        <v>42</v>
      </c>
      <c r="N39" s="4" t="s">
        <v>140</v>
      </c>
      <c r="O39" s="4" t="s">
        <v>31</v>
      </c>
      <c r="P39" s="4" t="s">
        <v>32</v>
      </c>
      <c r="Q39" s="4">
        <v>0</v>
      </c>
      <c r="R39" s="6">
        <v>44495</v>
      </c>
      <c r="S39" s="5">
        <v>44499</v>
      </c>
      <c r="T39" s="4" t="s">
        <v>33</v>
      </c>
      <c r="U39" s="4">
        <v>42</v>
      </c>
      <c r="V39" s="4">
        <v>0</v>
      </c>
      <c r="W39" s="4">
        <v>0</v>
      </c>
      <c r="X39" s="4">
        <v>2283693</v>
      </c>
      <c r="Y39" s="4">
        <v>1033</v>
      </c>
    </row>
    <row r="40" s="4" customFormat="1" spans="1:24">
      <c r="A40" s="4">
        <v>16669921734</v>
      </c>
      <c r="B40" s="4" t="s">
        <v>25</v>
      </c>
      <c r="C40" s="4" t="s">
        <v>26</v>
      </c>
      <c r="D40" s="4" t="s">
        <v>141</v>
      </c>
      <c r="E40" s="4" t="s">
        <v>142</v>
      </c>
      <c r="F40" s="5">
        <v>44495</v>
      </c>
      <c r="G40" s="5">
        <v>44496</v>
      </c>
      <c r="H40" s="4">
        <v>1</v>
      </c>
      <c r="I40" s="4">
        <v>1</v>
      </c>
      <c r="J40" s="4">
        <v>1</v>
      </c>
      <c r="K40" s="4" t="s">
        <v>29</v>
      </c>
      <c r="L40" s="4">
        <v>57</v>
      </c>
      <c r="M40" s="4">
        <v>57</v>
      </c>
      <c r="N40" s="4" t="s">
        <v>143</v>
      </c>
      <c r="O40" s="4" t="s">
        <v>31</v>
      </c>
      <c r="P40" s="4" t="s">
        <v>32</v>
      </c>
      <c r="Q40" s="4">
        <v>0</v>
      </c>
      <c r="R40" s="6">
        <v>44495</v>
      </c>
      <c r="S40" s="5">
        <v>44499</v>
      </c>
      <c r="T40" s="4" t="s">
        <v>33</v>
      </c>
      <c r="U40" s="4">
        <v>57</v>
      </c>
      <c r="V40" s="4">
        <v>0</v>
      </c>
      <c r="W40" s="4">
        <v>0</v>
      </c>
      <c r="X40" s="4">
        <v>2283698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A45" sqref="A45:E48"/>
    </sheetView>
  </sheetViews>
  <sheetFormatPr defaultColWidth="9" defaultRowHeight="13.5"/>
  <cols>
    <col min="1" max="1" width="13" style="4" customWidth="1"/>
    <col min="2" max="3" width="11.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hidden="1" spans="1:9">
      <c r="A2" s="4">
        <v>15993774203</v>
      </c>
      <c r="B2" s="5">
        <v>44495</v>
      </c>
      <c r="C2" s="5">
        <v>44496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16138051417</v>
      </c>
      <c r="B3" s="5">
        <v>44495</v>
      </c>
      <c r="C3" s="5">
        <v>44496</v>
      </c>
      <c r="D3" s="4">
        <v>194</v>
      </c>
      <c r="E3" s="4" t="str">
        <f>VLOOKUP(A3,HOP!A:L,12,0)</f>
        <v>194.00</v>
      </c>
      <c r="F3" s="4" t="str">
        <f>VLOOKUP(A3,HOP!A:C,3,0)</f>
        <v>2233122</v>
      </c>
      <c r="G3" s="4">
        <f t="shared" ref="G3:G37" si="0">D3-E3</f>
        <v>0</v>
      </c>
      <c r="H3" s="4" t="str">
        <f t="shared" ref="H3:H37" si="1">$H$1&amp;F3</f>
        <v>，2233122</v>
      </c>
      <c r="I3" s="4" t="str">
        <f>VLOOKUP(A3,HOP!A:T,20,0)</f>
        <v>直连</v>
      </c>
    </row>
    <row r="4" s="4" customFormat="1" hidden="1" spans="1:9">
      <c r="A4" s="4">
        <v>16468414141</v>
      </c>
      <c r="B4" s="5">
        <v>44495</v>
      </c>
      <c r="C4" s="5">
        <v>44496</v>
      </c>
      <c r="D4" s="4">
        <v>117</v>
      </c>
      <c r="E4" s="4" t="str">
        <f>VLOOKUP(A4,HOP!A:L,12,0)</f>
        <v>117.00</v>
      </c>
      <c r="F4" s="4" t="str">
        <f>VLOOKUP(A4,HOP!A:C,3,0)</f>
        <v>2272791</v>
      </c>
      <c r="G4" s="4">
        <f t="shared" si="0"/>
        <v>0</v>
      </c>
      <c r="H4" s="4" t="str">
        <f t="shared" si="1"/>
        <v>，2272791</v>
      </c>
      <c r="I4" s="4" t="str">
        <f>VLOOKUP(A4,HOP!A:T,20,0)</f>
        <v>直连</v>
      </c>
    </row>
    <row r="5" s="4" customFormat="1" hidden="1" spans="1:9">
      <c r="A5" s="4">
        <v>16469689274</v>
      </c>
      <c r="B5" s="5">
        <v>44494</v>
      </c>
      <c r="C5" s="5">
        <v>44496</v>
      </c>
      <c r="D5" s="4">
        <v>504</v>
      </c>
      <c r="E5" s="4" t="str">
        <f>VLOOKUP(A5,HOP!A:L,12,0)</f>
        <v>504.00</v>
      </c>
      <c r="F5" s="4" t="str">
        <f>VLOOKUP(A5,HOP!A:C,3,0)</f>
        <v>2272911</v>
      </c>
      <c r="G5" s="4">
        <f t="shared" si="0"/>
        <v>0</v>
      </c>
      <c r="H5" s="4" t="str">
        <f t="shared" si="1"/>
        <v>，2272911</v>
      </c>
      <c r="I5" s="4" t="str">
        <f>VLOOKUP(A5,HOP!A:T,20,0)</f>
        <v>直连</v>
      </c>
    </row>
    <row r="6" s="4" customFormat="1" spans="1:10">
      <c r="A6" s="4">
        <v>16280515518</v>
      </c>
      <c r="B6" s="5">
        <v>44493</v>
      </c>
      <c r="C6" s="5">
        <v>44496</v>
      </c>
      <c r="D6" s="4">
        <v>123.99</v>
      </c>
      <c r="E6" s="4" t="str">
        <f>VLOOKUP(A6,HOP!A:L,12,0)</f>
        <v>104.00</v>
      </c>
      <c r="F6" s="4" t="str">
        <f>VLOOKUP(A6,HOP!A:C,3,0)</f>
        <v>2252792</v>
      </c>
      <c r="G6" s="4">
        <f t="shared" si="0"/>
        <v>19.99</v>
      </c>
      <c r="H6" s="4" t="str">
        <f t="shared" si="1"/>
        <v>，2252792</v>
      </c>
      <c r="I6" s="4" t="str">
        <f>VLOOKUP(A6,HOP!A:T,20,0)</f>
        <v>直连</v>
      </c>
      <c r="J6" s="4" t="s">
        <v>145</v>
      </c>
    </row>
    <row r="7" s="4" customFormat="1" hidden="1" spans="1:9">
      <c r="A7" s="4">
        <v>16513454494</v>
      </c>
      <c r="B7" s="5">
        <v>44495</v>
      </c>
      <c r="C7" s="5">
        <v>44496</v>
      </c>
      <c r="D7" s="4">
        <v>133</v>
      </c>
      <c r="E7" s="4" t="str">
        <f>VLOOKUP(A7,HOP!A:L,12,0)</f>
        <v>133.00</v>
      </c>
      <c r="F7" s="4" t="str">
        <f>VLOOKUP(A7,HOP!A:C,3,0)</f>
        <v>2275434</v>
      </c>
      <c r="G7" s="4">
        <f t="shared" si="0"/>
        <v>0</v>
      </c>
      <c r="H7" s="4" t="str">
        <f t="shared" si="1"/>
        <v>，2275434</v>
      </c>
      <c r="I7" s="4" t="str">
        <f>VLOOKUP(A7,HOP!A:T,20,0)</f>
        <v>直连</v>
      </c>
    </row>
    <row r="8" s="4" customFormat="1" hidden="1" spans="1:9">
      <c r="A8" s="4">
        <v>16540257548</v>
      </c>
      <c r="B8" s="5">
        <v>44495</v>
      </c>
      <c r="C8" s="5">
        <v>44496</v>
      </c>
      <c r="D8" s="4">
        <v>127</v>
      </c>
      <c r="E8" s="4" t="str">
        <f>VLOOKUP(A8,HOP!A:L,12,0)</f>
        <v>127.00</v>
      </c>
      <c r="F8" s="4" t="str">
        <f>VLOOKUP(A8,HOP!A:C,3,0)</f>
        <v>2277094</v>
      </c>
      <c r="G8" s="4">
        <f t="shared" si="0"/>
        <v>0</v>
      </c>
      <c r="H8" s="4" t="str">
        <f t="shared" si="1"/>
        <v>，2277094</v>
      </c>
      <c r="I8" s="4" t="str">
        <f>VLOOKUP(A8,HOP!A:T,20,0)</f>
        <v>直连</v>
      </c>
    </row>
    <row r="9" s="4" customFormat="1" hidden="1" spans="1:9">
      <c r="A9" s="4">
        <v>16574631465</v>
      </c>
      <c r="B9" s="5">
        <v>44495</v>
      </c>
      <c r="C9" s="5">
        <v>44496</v>
      </c>
      <c r="D9" s="4">
        <v>191</v>
      </c>
      <c r="E9" s="4" t="str">
        <f>VLOOKUP(A9,HOP!A:L,12,0)</f>
        <v>191.00</v>
      </c>
      <c r="F9" s="4" t="str">
        <f>VLOOKUP(A9,HOP!A:C,3,0)</f>
        <v>2278993</v>
      </c>
      <c r="G9" s="4">
        <f t="shared" si="0"/>
        <v>0</v>
      </c>
      <c r="H9" s="4" t="str">
        <f t="shared" si="1"/>
        <v>，2278993</v>
      </c>
      <c r="I9" s="4" t="str">
        <f>VLOOKUP(A9,HOP!A:T,20,0)</f>
        <v>直连</v>
      </c>
    </row>
    <row r="10" s="4" customFormat="1" hidden="1" spans="1:9">
      <c r="A10" s="4">
        <v>16583829650</v>
      </c>
      <c r="B10" s="5">
        <v>44495</v>
      </c>
      <c r="C10" s="5">
        <v>44496</v>
      </c>
      <c r="D10" s="4">
        <v>89</v>
      </c>
      <c r="E10" s="4" t="str">
        <f>VLOOKUP(A10,HOP!A:L,12,0)</f>
        <v>89.00</v>
      </c>
      <c r="F10" s="4" t="str">
        <f>VLOOKUP(A10,HOP!A:C,3,0)</f>
        <v>2279346</v>
      </c>
      <c r="G10" s="4">
        <f t="shared" si="0"/>
        <v>0</v>
      </c>
      <c r="H10" s="4" t="str">
        <f t="shared" si="1"/>
        <v>，2279346</v>
      </c>
      <c r="I10" s="4" t="str">
        <f>VLOOKUP(A10,HOP!A:T,20,0)</f>
        <v>直连</v>
      </c>
    </row>
    <row r="11" s="4" customFormat="1" hidden="1" spans="1:9">
      <c r="A11" s="4">
        <v>16584124877</v>
      </c>
      <c r="B11" s="5">
        <v>44495</v>
      </c>
      <c r="C11" s="5">
        <v>44496</v>
      </c>
      <c r="D11" s="4">
        <v>118</v>
      </c>
      <c r="E11" s="4" t="str">
        <f>VLOOKUP(A11,HOP!A:L,12,0)</f>
        <v>118.00</v>
      </c>
      <c r="F11" s="4" t="str">
        <f>VLOOKUP(A11,HOP!A:C,3,0)</f>
        <v>2279394</v>
      </c>
      <c r="G11" s="4">
        <f t="shared" si="0"/>
        <v>0</v>
      </c>
      <c r="H11" s="4" t="str">
        <f t="shared" si="1"/>
        <v>，2279394</v>
      </c>
      <c r="I11" s="4" t="str">
        <f>VLOOKUP(A11,HOP!A:T,20,0)</f>
        <v>直连</v>
      </c>
    </row>
    <row r="12" s="4" customFormat="1" hidden="1" spans="1:9">
      <c r="A12" s="4">
        <v>16594823549</v>
      </c>
      <c r="B12" s="5">
        <v>44493</v>
      </c>
      <c r="C12" s="5">
        <v>44496</v>
      </c>
      <c r="D12" s="4">
        <v>279</v>
      </c>
      <c r="E12" s="4" t="str">
        <f>VLOOKUP(A12,HOP!A:L,12,0)</f>
        <v>279.00</v>
      </c>
      <c r="F12" s="4" t="str">
        <f>VLOOKUP(A12,HOP!A:C,3,0)</f>
        <v>2280115</v>
      </c>
      <c r="G12" s="4">
        <f t="shared" si="0"/>
        <v>0</v>
      </c>
      <c r="H12" s="4" t="str">
        <f t="shared" si="1"/>
        <v>，2280115</v>
      </c>
      <c r="I12" s="4" t="str">
        <f>VLOOKUP(A12,HOP!A:T,20,0)</f>
        <v>直连</v>
      </c>
    </row>
    <row r="13" s="4" customFormat="1" hidden="1" spans="1:9">
      <c r="A13" s="4">
        <v>16624947557</v>
      </c>
      <c r="B13" s="5">
        <v>44495</v>
      </c>
      <c r="C13" s="5">
        <v>44496</v>
      </c>
      <c r="D13" s="4">
        <v>353</v>
      </c>
      <c r="E13" s="4" t="str">
        <f>VLOOKUP(A13,HOP!A:L,12,0)</f>
        <v>353.00</v>
      </c>
      <c r="F13" s="4" t="str">
        <f>VLOOKUP(A13,HOP!A:C,3,0)</f>
        <v>2281558</v>
      </c>
      <c r="G13" s="4">
        <f t="shared" si="0"/>
        <v>0</v>
      </c>
      <c r="H13" s="4" t="str">
        <f t="shared" si="1"/>
        <v>，2281558</v>
      </c>
      <c r="I13" s="4" t="str">
        <f>VLOOKUP(A13,HOP!A:T,20,0)</f>
        <v>直连</v>
      </c>
    </row>
    <row r="14" s="4" customFormat="1" hidden="1" spans="1:9">
      <c r="A14" s="4">
        <v>16634576921</v>
      </c>
      <c r="B14" s="5">
        <v>44495</v>
      </c>
      <c r="C14" s="5">
        <v>44496</v>
      </c>
      <c r="D14" s="4">
        <v>30</v>
      </c>
      <c r="E14" s="4" t="str">
        <f>VLOOKUP(A14,HOP!A:L,12,0)</f>
        <v>30.00</v>
      </c>
      <c r="F14" s="4" t="str">
        <f>VLOOKUP(A14,HOP!A:C,3,0)</f>
        <v>2281733</v>
      </c>
      <c r="G14" s="4">
        <f t="shared" si="0"/>
        <v>0</v>
      </c>
      <c r="H14" s="4" t="str">
        <f t="shared" si="1"/>
        <v>，2281733</v>
      </c>
      <c r="I14" s="4" t="str">
        <f>VLOOKUP(A14,HOP!A:T,20,0)</f>
        <v>直连</v>
      </c>
    </row>
    <row r="15" s="4" customFormat="1" hidden="1" spans="1:9">
      <c r="A15" s="4">
        <v>16637087202</v>
      </c>
      <c r="B15" s="5">
        <v>44495</v>
      </c>
      <c r="C15" s="5">
        <v>44496</v>
      </c>
      <c r="D15" s="4">
        <v>151</v>
      </c>
      <c r="E15" s="4" t="str">
        <f>VLOOKUP(A15,HOP!A:L,12,0)</f>
        <v>151.00</v>
      </c>
      <c r="F15" s="4" t="str">
        <f>VLOOKUP(A15,HOP!A:C,3,0)</f>
        <v>2281939</v>
      </c>
      <c r="G15" s="4">
        <f t="shared" si="0"/>
        <v>0</v>
      </c>
      <c r="H15" s="4" t="str">
        <f t="shared" si="1"/>
        <v>，2281939</v>
      </c>
      <c r="I15" s="4" t="str">
        <f>VLOOKUP(A15,HOP!A:T,20,0)</f>
        <v>直连</v>
      </c>
    </row>
    <row r="16" s="4" customFormat="1" hidden="1" spans="1:9">
      <c r="A16" s="4">
        <v>16637403809</v>
      </c>
      <c r="B16" s="5">
        <v>44492</v>
      </c>
      <c r="C16" s="5">
        <v>44496</v>
      </c>
      <c r="D16" s="4">
        <v>640</v>
      </c>
      <c r="E16" s="4">
        <v>640</v>
      </c>
      <c r="F16" s="4">
        <v>2282008</v>
      </c>
      <c r="G16" s="4">
        <f t="shared" si="0"/>
        <v>0</v>
      </c>
      <c r="H16" s="4" t="str">
        <f t="shared" si="1"/>
        <v>，2282008</v>
      </c>
      <c r="I16" s="4" t="str">
        <f>VLOOKUP(A16,HOP!A:T,20,0)</f>
        <v>直连</v>
      </c>
    </row>
    <row r="17" s="4" customFormat="1" hidden="1" spans="1:9">
      <c r="A17" s="4">
        <v>16646681846</v>
      </c>
      <c r="B17" s="5">
        <v>44493</v>
      </c>
      <c r="C17" s="5">
        <v>44496</v>
      </c>
      <c r="D17" s="4">
        <v>432</v>
      </c>
      <c r="E17" s="4" t="str">
        <f>VLOOKUP(A17,HOP!A:L,12,0)</f>
        <v>432.00</v>
      </c>
      <c r="F17" s="4" t="str">
        <f>VLOOKUP(A17,HOP!A:C,3,0)</f>
        <v>2282374</v>
      </c>
      <c r="G17" s="4">
        <f t="shared" si="0"/>
        <v>0</v>
      </c>
      <c r="H17" s="4" t="str">
        <f t="shared" si="1"/>
        <v>，2282374</v>
      </c>
      <c r="I17" s="4" t="str">
        <f>VLOOKUP(A17,HOP!A:T,20,0)</f>
        <v>直连</v>
      </c>
    </row>
    <row r="18" s="4" customFormat="1" hidden="1" spans="1:9">
      <c r="A18" s="4">
        <v>16647850566</v>
      </c>
      <c r="B18" s="5">
        <v>44495</v>
      </c>
      <c r="C18" s="5">
        <v>44496</v>
      </c>
      <c r="D18" s="4">
        <v>115</v>
      </c>
      <c r="E18" s="4" t="str">
        <f>VLOOKUP(A18,HOP!A:L,12,0)</f>
        <v>115.00</v>
      </c>
      <c r="F18" s="4" t="str">
        <f>VLOOKUP(A18,HOP!A:C,3,0)</f>
        <v>2282525</v>
      </c>
      <c r="G18" s="4">
        <f t="shared" si="0"/>
        <v>0</v>
      </c>
      <c r="H18" s="4" t="str">
        <f t="shared" si="1"/>
        <v>，2282525</v>
      </c>
      <c r="I18" s="4" t="str">
        <f>VLOOKUP(A18,HOP!A:T,20,0)</f>
        <v>直连</v>
      </c>
    </row>
    <row r="19" s="4" customFormat="1" hidden="1" spans="1:9">
      <c r="A19" s="4">
        <v>16655691904</v>
      </c>
      <c r="B19" s="5">
        <v>44495</v>
      </c>
      <c r="C19" s="5">
        <v>44496</v>
      </c>
      <c r="D19" s="4">
        <v>92</v>
      </c>
      <c r="E19" s="4" t="str">
        <f>VLOOKUP(A19,HOP!A:L,12,0)</f>
        <v>92.00</v>
      </c>
      <c r="F19" s="4" t="str">
        <f>VLOOKUP(A19,HOP!A:C,3,0)</f>
        <v>2282867</v>
      </c>
      <c r="G19" s="4">
        <f t="shared" si="0"/>
        <v>0</v>
      </c>
      <c r="H19" s="4" t="str">
        <f t="shared" si="1"/>
        <v>，2282867</v>
      </c>
      <c r="I19" s="4" t="str">
        <f>VLOOKUP(A19,HOP!A:T,20,0)</f>
        <v>直连</v>
      </c>
    </row>
    <row r="20" s="4" customFormat="1" hidden="1" spans="1:9">
      <c r="A20" s="4">
        <v>16655751462</v>
      </c>
      <c r="B20" s="5">
        <v>44495</v>
      </c>
      <c r="C20" s="5">
        <v>44496</v>
      </c>
      <c r="D20" s="4">
        <v>46</v>
      </c>
      <c r="E20" s="4" t="str">
        <f>VLOOKUP(A20,HOP!A:L,12,0)</f>
        <v>46.00</v>
      </c>
      <c r="F20" s="4" t="str">
        <f>VLOOKUP(A20,HOP!A:C,3,0)</f>
        <v>2282893</v>
      </c>
      <c r="G20" s="4">
        <f t="shared" si="0"/>
        <v>0</v>
      </c>
      <c r="H20" s="4" t="str">
        <f t="shared" si="1"/>
        <v>，2282893</v>
      </c>
      <c r="I20" s="4" t="str">
        <f>VLOOKUP(A20,HOP!A:T,20,0)</f>
        <v>直连</v>
      </c>
    </row>
    <row r="21" s="4" customFormat="1" hidden="1" spans="1:9">
      <c r="A21" s="4">
        <v>16655778376</v>
      </c>
      <c r="B21" s="5">
        <v>44494</v>
      </c>
      <c r="C21" s="5">
        <v>44496</v>
      </c>
      <c r="D21" s="4">
        <v>232</v>
      </c>
      <c r="E21" s="4" t="str">
        <f>VLOOKUP(A21,HOP!A:L,12,0)</f>
        <v>232.00</v>
      </c>
      <c r="F21" s="4" t="str">
        <f>VLOOKUP(A21,HOP!A:C,3,0)</f>
        <v>2282908</v>
      </c>
      <c r="G21" s="4">
        <f t="shared" si="0"/>
        <v>0</v>
      </c>
      <c r="H21" s="4" t="str">
        <f t="shared" si="1"/>
        <v>，2282908</v>
      </c>
      <c r="I21" s="4" t="str">
        <f>VLOOKUP(A21,HOP!A:T,20,0)</f>
        <v>直连</v>
      </c>
    </row>
    <row r="22" s="4" customFormat="1" hidden="1" spans="1:9">
      <c r="A22" s="4">
        <v>16655826817</v>
      </c>
      <c r="B22" s="5">
        <v>44494</v>
      </c>
      <c r="C22" s="5">
        <v>44496</v>
      </c>
      <c r="D22" s="4">
        <v>234</v>
      </c>
      <c r="E22" s="4" t="str">
        <f>VLOOKUP(A22,HOP!A:L,12,0)</f>
        <v>234.00</v>
      </c>
      <c r="F22" s="4" t="str">
        <f>VLOOKUP(A22,HOP!A:C,3,0)</f>
        <v>2282934</v>
      </c>
      <c r="G22" s="4">
        <f t="shared" si="0"/>
        <v>0</v>
      </c>
      <c r="H22" s="4" t="str">
        <f t="shared" si="1"/>
        <v>，2282934</v>
      </c>
      <c r="I22" s="4" t="str">
        <f>VLOOKUP(A22,HOP!A:T,20,0)</f>
        <v>直连</v>
      </c>
    </row>
    <row r="23" s="4" customFormat="1" hidden="1" spans="1:9">
      <c r="A23" s="4">
        <v>16657354624</v>
      </c>
      <c r="B23" s="5">
        <v>44495</v>
      </c>
      <c r="C23" s="5">
        <v>44496</v>
      </c>
      <c r="D23" s="4">
        <v>86</v>
      </c>
      <c r="E23" s="4" t="str">
        <f>VLOOKUP(A23,HOP!A:L,12,0)</f>
        <v>86.00</v>
      </c>
      <c r="F23" s="4" t="str">
        <f>VLOOKUP(A23,HOP!A:C,3,0)</f>
        <v>2283035</v>
      </c>
      <c r="G23" s="4">
        <f t="shared" si="0"/>
        <v>0</v>
      </c>
      <c r="H23" s="4" t="str">
        <f t="shared" si="1"/>
        <v>，2283035</v>
      </c>
      <c r="I23" s="4" t="str">
        <f>VLOOKUP(A23,HOP!A:T,20,0)</f>
        <v>直连</v>
      </c>
    </row>
    <row r="24" s="4" customFormat="1" hidden="1" spans="1:9">
      <c r="A24" s="4">
        <v>16658411793</v>
      </c>
      <c r="B24" s="5">
        <v>44495</v>
      </c>
      <c r="C24" s="5">
        <v>44496</v>
      </c>
      <c r="D24" s="4">
        <v>189</v>
      </c>
      <c r="E24" s="4" t="str">
        <f>VLOOKUP(A24,HOP!A:L,12,0)</f>
        <v>189.00</v>
      </c>
      <c r="F24" s="4" t="str">
        <f>VLOOKUP(A24,HOP!A:C,3,0)</f>
        <v>2283101</v>
      </c>
      <c r="G24" s="4">
        <f t="shared" si="0"/>
        <v>0</v>
      </c>
      <c r="H24" s="4" t="str">
        <f t="shared" si="1"/>
        <v>，2283101</v>
      </c>
      <c r="I24" s="4" t="str">
        <f>VLOOKUP(A24,HOP!A:T,20,0)</f>
        <v>直连</v>
      </c>
    </row>
    <row r="25" s="4" customFormat="1" hidden="1" spans="1:9">
      <c r="A25" s="4">
        <v>16659363441</v>
      </c>
      <c r="B25" s="5">
        <v>44495</v>
      </c>
      <c r="C25" s="5">
        <v>44496</v>
      </c>
      <c r="D25" s="4">
        <v>53</v>
      </c>
      <c r="E25" s="4" t="str">
        <f>VLOOKUP(A25,HOP!A:L,12,0)</f>
        <v>53.00</v>
      </c>
      <c r="F25" s="4" t="str">
        <f>VLOOKUP(A25,HOP!A:C,3,0)</f>
        <v>2283172</v>
      </c>
      <c r="G25" s="4">
        <f t="shared" si="0"/>
        <v>0</v>
      </c>
      <c r="H25" s="4" t="str">
        <f t="shared" si="1"/>
        <v>，2283172</v>
      </c>
      <c r="I25" s="4" t="str">
        <f>VLOOKUP(A25,HOP!A:T,20,0)</f>
        <v>直连</v>
      </c>
    </row>
    <row r="26" s="4" customFormat="1" hidden="1" spans="1:9">
      <c r="A26" s="4">
        <v>16659702881</v>
      </c>
      <c r="B26" s="5">
        <v>44495</v>
      </c>
      <c r="C26" s="5">
        <v>44496</v>
      </c>
      <c r="D26" s="4">
        <v>43</v>
      </c>
      <c r="E26" s="4" t="str">
        <f>VLOOKUP(A26,HOP!A:L,12,0)</f>
        <v>43.00</v>
      </c>
      <c r="F26" s="4" t="str">
        <f>VLOOKUP(A26,HOP!A:C,3,0)</f>
        <v>2283210</v>
      </c>
      <c r="G26" s="4">
        <f t="shared" si="0"/>
        <v>0</v>
      </c>
      <c r="H26" s="4" t="str">
        <f t="shared" si="1"/>
        <v>，2283210</v>
      </c>
      <c r="I26" s="4" t="str">
        <f>VLOOKUP(A26,HOP!A:T,20,0)</f>
        <v>直连</v>
      </c>
    </row>
    <row r="27" s="4" customFormat="1" hidden="1" spans="1:9">
      <c r="A27" s="4">
        <v>16659872587</v>
      </c>
      <c r="B27" s="5">
        <v>44495</v>
      </c>
      <c r="C27" s="5">
        <v>44496</v>
      </c>
      <c r="D27" s="4">
        <v>98</v>
      </c>
      <c r="E27" s="4" t="str">
        <f>VLOOKUP(A27,HOP!A:L,12,0)</f>
        <v>98.00</v>
      </c>
      <c r="F27" s="4" t="str">
        <f>VLOOKUP(A27,HOP!A:C,3,0)</f>
        <v>2283233</v>
      </c>
      <c r="G27" s="4">
        <f t="shared" si="0"/>
        <v>0</v>
      </c>
      <c r="H27" s="4" t="str">
        <f t="shared" si="1"/>
        <v>，2283233</v>
      </c>
      <c r="I27" s="4" t="str">
        <f>VLOOKUP(A27,HOP!A:T,20,0)</f>
        <v>直连</v>
      </c>
    </row>
    <row r="28" s="4" customFormat="1" hidden="1" spans="1:9">
      <c r="A28" s="4">
        <v>16665089348</v>
      </c>
      <c r="B28" s="5">
        <v>44495</v>
      </c>
      <c r="C28" s="5">
        <v>44496</v>
      </c>
      <c r="D28" s="4">
        <v>174</v>
      </c>
      <c r="E28" s="4" t="str">
        <f>VLOOKUP(A28,HOP!A:L,12,0)</f>
        <v>174.00</v>
      </c>
      <c r="F28" s="4" t="str">
        <f>VLOOKUP(A28,HOP!A:C,3,0)</f>
        <v>2283267</v>
      </c>
      <c r="G28" s="4">
        <f t="shared" si="0"/>
        <v>0</v>
      </c>
      <c r="H28" s="4" t="str">
        <f t="shared" si="1"/>
        <v>，2283267</v>
      </c>
      <c r="I28" s="4" t="str">
        <f>VLOOKUP(A28,HOP!A:T,20,0)</f>
        <v>直连</v>
      </c>
    </row>
    <row r="29" s="4" customFormat="1" hidden="1" spans="1:9">
      <c r="A29" s="4">
        <v>16665839119</v>
      </c>
      <c r="B29" s="5">
        <v>44495</v>
      </c>
      <c r="C29" s="5">
        <v>44496</v>
      </c>
      <c r="D29" s="4">
        <v>123</v>
      </c>
      <c r="E29" s="4" t="str">
        <f>VLOOKUP(A29,HOP!A:L,12,0)</f>
        <v>123.00</v>
      </c>
      <c r="F29" s="4" t="str">
        <f>VLOOKUP(A29,HOP!A:C,3,0)</f>
        <v>2283325</v>
      </c>
      <c r="G29" s="4">
        <f t="shared" si="0"/>
        <v>0</v>
      </c>
      <c r="H29" s="4" t="str">
        <f t="shared" si="1"/>
        <v>，2283325</v>
      </c>
      <c r="I29" s="4" t="str">
        <f>VLOOKUP(A29,HOP!A:T,20,0)</f>
        <v>直连</v>
      </c>
    </row>
    <row r="30" s="4" customFormat="1" hidden="1" spans="1:9">
      <c r="A30" s="4">
        <v>16667055086</v>
      </c>
      <c r="B30" s="5">
        <v>44495</v>
      </c>
      <c r="C30" s="5">
        <v>44496</v>
      </c>
      <c r="D30" s="4">
        <v>140</v>
      </c>
      <c r="E30" s="4" t="str">
        <f>VLOOKUP(A30,HOP!A:L,12,0)</f>
        <v>140.00</v>
      </c>
      <c r="F30" s="4" t="str">
        <f>VLOOKUP(A30,HOP!A:C,3,0)</f>
        <v>2283448</v>
      </c>
      <c r="G30" s="4">
        <f t="shared" si="0"/>
        <v>0</v>
      </c>
      <c r="H30" s="4" t="str">
        <f t="shared" si="1"/>
        <v>，2283448</v>
      </c>
      <c r="I30" s="4" t="str">
        <f>VLOOKUP(A30,HOP!A:T,20,0)</f>
        <v>直连</v>
      </c>
    </row>
    <row r="31" s="4" customFormat="1" hidden="1" spans="1:9">
      <c r="A31" s="4">
        <v>16667397899</v>
      </c>
      <c r="B31" s="5">
        <v>44495</v>
      </c>
      <c r="C31" s="5">
        <v>44496</v>
      </c>
      <c r="D31" s="4">
        <v>54</v>
      </c>
      <c r="E31" s="4" t="str">
        <f>VLOOKUP(A31,HOP!A:L,12,0)</f>
        <v>54.00</v>
      </c>
      <c r="F31" s="4" t="str">
        <f>VLOOKUP(A31,HOP!A:C,3,0)</f>
        <v>2283478</v>
      </c>
      <c r="G31" s="4">
        <f t="shared" si="0"/>
        <v>0</v>
      </c>
      <c r="H31" s="4" t="str">
        <f t="shared" si="1"/>
        <v>，2283478</v>
      </c>
      <c r="I31" s="4" t="str">
        <f>VLOOKUP(A31,HOP!A:T,20,0)</f>
        <v>直连</v>
      </c>
    </row>
    <row r="32" s="4" customFormat="1" hidden="1" spans="1:9">
      <c r="A32" s="4">
        <v>16667460311</v>
      </c>
      <c r="B32" s="5">
        <v>44495</v>
      </c>
      <c r="C32" s="5">
        <v>44496</v>
      </c>
      <c r="D32" s="4">
        <v>176</v>
      </c>
      <c r="E32" s="4" t="str">
        <f>VLOOKUP(A32,HOP!A:L,12,0)</f>
        <v>176.00</v>
      </c>
      <c r="F32" s="4" t="str">
        <f>VLOOKUP(A32,HOP!A:C,3,0)</f>
        <v>2283483</v>
      </c>
      <c r="G32" s="4">
        <f t="shared" si="0"/>
        <v>0</v>
      </c>
      <c r="H32" s="4" t="str">
        <f t="shared" si="1"/>
        <v>，2283483</v>
      </c>
      <c r="I32" s="4" t="str">
        <f>VLOOKUP(A32,HOP!A:T,20,0)</f>
        <v>直连</v>
      </c>
    </row>
    <row r="33" s="4" customFormat="1" hidden="1" spans="1:9">
      <c r="A33" s="4">
        <v>16668088084</v>
      </c>
      <c r="B33" s="5">
        <v>44495</v>
      </c>
      <c r="C33" s="5">
        <v>44496</v>
      </c>
      <c r="D33" s="4">
        <v>32</v>
      </c>
      <c r="E33" s="4" t="str">
        <f>VLOOKUP(A33,HOP!A:L,12,0)</f>
        <v>32.00</v>
      </c>
      <c r="F33" s="4" t="str">
        <f>VLOOKUP(A33,HOP!A:C,3,0)</f>
        <v>2283528</v>
      </c>
      <c r="G33" s="4">
        <f t="shared" si="0"/>
        <v>0</v>
      </c>
      <c r="H33" s="4" t="str">
        <f t="shared" si="1"/>
        <v>，2283528</v>
      </c>
      <c r="I33" s="4" t="str">
        <f>VLOOKUP(A33,HOP!A:T,20,0)</f>
        <v>直连</v>
      </c>
    </row>
    <row r="34" s="4" customFormat="1" hidden="1" spans="1:9">
      <c r="A34" s="4">
        <v>16669024424</v>
      </c>
      <c r="B34" s="5">
        <v>44495</v>
      </c>
      <c r="C34" s="5">
        <v>44496</v>
      </c>
      <c r="D34" s="4">
        <v>65</v>
      </c>
      <c r="E34" s="4" t="str">
        <f>VLOOKUP(A34,HOP!A:L,12,0)</f>
        <v>65.00</v>
      </c>
      <c r="F34" s="4" t="str">
        <f>VLOOKUP(A34,HOP!A:C,3,0)</f>
        <v>2283591</v>
      </c>
      <c r="G34" s="4">
        <f t="shared" si="0"/>
        <v>0</v>
      </c>
      <c r="H34" s="4" t="str">
        <f t="shared" si="1"/>
        <v>，2283591</v>
      </c>
      <c r="I34" s="4" t="str">
        <f>VLOOKUP(A34,HOP!A:T,20,0)</f>
        <v>直连</v>
      </c>
    </row>
    <row r="35" s="4" customFormat="1" hidden="1" spans="1:9">
      <c r="A35" s="4">
        <v>16669627508</v>
      </c>
      <c r="B35" s="5">
        <v>44495</v>
      </c>
      <c r="C35" s="5">
        <v>44496</v>
      </c>
      <c r="D35" s="4">
        <v>179</v>
      </c>
      <c r="E35" s="4" t="str">
        <f>VLOOKUP(A35,HOP!A:L,12,0)</f>
        <v>179.00</v>
      </c>
      <c r="F35" s="4" t="str">
        <f>VLOOKUP(A35,HOP!A:C,3,0)</f>
        <v>2283663</v>
      </c>
      <c r="G35" s="4">
        <f t="shared" si="0"/>
        <v>0</v>
      </c>
      <c r="H35" s="4" t="str">
        <f t="shared" si="1"/>
        <v>，2283663</v>
      </c>
      <c r="I35" s="4" t="str">
        <f>VLOOKUP(A35,HOP!A:T,20,0)</f>
        <v>直连</v>
      </c>
    </row>
    <row r="36" s="4" customFormat="1" hidden="1" spans="1:9">
      <c r="A36" s="4">
        <v>16669879782</v>
      </c>
      <c r="B36" s="5">
        <v>44495</v>
      </c>
      <c r="C36" s="5">
        <v>44496</v>
      </c>
      <c r="D36" s="4">
        <v>42</v>
      </c>
      <c r="E36" s="4" t="str">
        <f>VLOOKUP(A36,HOP!A:L,12,0)</f>
        <v>42.00</v>
      </c>
      <c r="F36" s="4" t="str">
        <f>VLOOKUP(A36,HOP!A:C,3,0)</f>
        <v>2283693</v>
      </c>
      <c r="G36" s="4">
        <f t="shared" si="0"/>
        <v>0</v>
      </c>
      <c r="H36" s="4" t="str">
        <f t="shared" si="1"/>
        <v>，2283693</v>
      </c>
      <c r="I36" s="4" t="str">
        <f>VLOOKUP(A36,HOP!A:T,20,0)</f>
        <v>直连</v>
      </c>
    </row>
    <row r="37" s="4" customFormat="1" hidden="1" spans="1:9">
      <c r="A37" s="4">
        <v>16669921734</v>
      </c>
      <c r="B37" s="5">
        <v>44495</v>
      </c>
      <c r="C37" s="5">
        <v>44496</v>
      </c>
      <c r="D37" s="4">
        <v>57</v>
      </c>
      <c r="E37" s="4" t="str">
        <f>VLOOKUP(A37,HOP!A:L,12,0)</f>
        <v>57.00</v>
      </c>
      <c r="F37" s="4" t="str">
        <f>VLOOKUP(A37,HOP!A:C,3,0)</f>
        <v>2283698</v>
      </c>
      <c r="G37" s="4">
        <f t="shared" si="0"/>
        <v>0</v>
      </c>
      <c r="H37" s="4" t="str">
        <f t="shared" si="1"/>
        <v>，2283698</v>
      </c>
      <c r="I37" s="4" t="str">
        <f>VLOOKUP(A37,HOP!A:T,20,0)</f>
        <v>直连</v>
      </c>
    </row>
    <row r="39" spans="4:4">
      <c r="D39" s="4">
        <f>SUM(D2:D38)</f>
        <v>5711.99</v>
      </c>
    </row>
    <row r="45" spans="1:5">
      <c r="A45" s="4" t="s">
        <v>146</v>
      </c>
      <c r="D45" s="4">
        <v>5692</v>
      </c>
      <c r="E45" s="4">
        <v>44275.51</v>
      </c>
    </row>
    <row r="46" spans="1:5">
      <c r="A46" s="4" t="s">
        <v>147</v>
      </c>
      <c r="D46" s="4">
        <v>19.99</v>
      </c>
      <c r="E46" s="4">
        <v>155.49</v>
      </c>
    </row>
    <row r="47" spans="1:5">
      <c r="A47" s="4" t="s">
        <v>148</v>
      </c>
      <c r="D47" s="4">
        <f>SUBTOTAL(9,D45:D46)</f>
        <v>5711.99</v>
      </c>
      <c r="E47" s="4">
        <f>SUBTOTAL(9,E45:E46)</f>
        <v>44431</v>
      </c>
    </row>
    <row r="48" spans="1:1">
      <c r="A48" s="4" t="s">
        <v>149</v>
      </c>
    </row>
  </sheetData>
  <autoFilter ref="A1:XFD39">
    <filterColumn colId="3">
      <filters blank="1">
        <filter val="151"/>
        <filter val="191"/>
        <filter val="92"/>
        <filter val="53"/>
        <filter val="353"/>
        <filter val="54"/>
        <filter val="194"/>
        <filter val="115"/>
        <filter val="57"/>
        <filter val="117"/>
        <filter val="98"/>
        <filter val="118"/>
        <filter val="123.99"/>
        <filter val="123"/>
        <filter val="65"/>
        <filter val="127"/>
        <filter val="30"/>
        <filter val="32"/>
        <filter val="232"/>
        <filter val="432"/>
        <filter val="133"/>
        <filter val="174"/>
        <filter val="234"/>
        <filter val="176"/>
        <filter val="179"/>
        <filter val="279"/>
        <filter val="140"/>
        <filter val="640"/>
        <filter val="42"/>
        <filter val="43"/>
        <filter val="504"/>
        <filter val="46"/>
        <filter val="86"/>
        <filter val="89"/>
        <filter val="189"/>
        <filter val="5711.99"/>
      </filters>
    </filterColumn>
    <filterColumn colId="6">
      <customFilters>
        <customFilter operator="equal" val=""/>
        <customFilter operator="equal" val="19.99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2" sqref="A2:A1048576"/>
    </sheetView>
  </sheetViews>
  <sheetFormatPr defaultColWidth="8" defaultRowHeight="12.75"/>
  <cols>
    <col min="1" max="1" width="14.125" style="1" customWidth="1"/>
    <col min="2" max="16383" width="8" style="1"/>
  </cols>
  <sheetData>
    <row r="1" s="1" customFormat="1" spans="1:20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3">
        <v>16669921734</v>
      </c>
      <c r="B2" s="1" t="s">
        <v>167</v>
      </c>
      <c r="C2" s="1" t="s">
        <v>168</v>
      </c>
      <c r="D2" s="1" t="s">
        <v>169</v>
      </c>
      <c r="E2" s="1" t="s">
        <v>170</v>
      </c>
      <c r="F2" s="1" t="s">
        <v>167</v>
      </c>
      <c r="G2" s="1" t="s">
        <v>171</v>
      </c>
      <c r="H2" s="1" t="s">
        <v>172</v>
      </c>
      <c r="I2" s="1" t="s">
        <v>173</v>
      </c>
      <c r="J2" s="1" t="s">
        <v>29</v>
      </c>
      <c r="K2" s="1" t="s">
        <v>174</v>
      </c>
      <c r="L2" s="1" t="s">
        <v>174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</row>
    <row r="3" s="1" customFormat="1" spans="1:20">
      <c r="A3" s="3">
        <v>16669879782</v>
      </c>
      <c r="B3" s="1" t="s">
        <v>167</v>
      </c>
      <c r="C3" s="1" t="s">
        <v>182</v>
      </c>
      <c r="D3" s="1" t="s">
        <v>183</v>
      </c>
      <c r="E3" s="1" t="s">
        <v>184</v>
      </c>
      <c r="F3" s="1" t="s">
        <v>167</v>
      </c>
      <c r="G3" s="1" t="s">
        <v>171</v>
      </c>
      <c r="H3" s="1" t="s">
        <v>172</v>
      </c>
      <c r="I3" s="1" t="s">
        <v>185</v>
      </c>
      <c r="J3" s="1" t="s">
        <v>29</v>
      </c>
      <c r="K3" s="1" t="s">
        <v>186</v>
      </c>
      <c r="L3" s="1" t="s">
        <v>186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187</v>
      </c>
      <c r="R3" s="1" t="s">
        <v>179</v>
      </c>
      <c r="S3" s="1" t="s">
        <v>180</v>
      </c>
      <c r="T3" s="1" t="s">
        <v>181</v>
      </c>
    </row>
    <row r="4" s="1" customFormat="1" spans="1:20">
      <c r="A4" s="3">
        <v>16669627508</v>
      </c>
      <c r="B4" s="1" t="s">
        <v>167</v>
      </c>
      <c r="C4" s="1" t="s">
        <v>188</v>
      </c>
      <c r="D4" s="1" t="s">
        <v>189</v>
      </c>
      <c r="E4" s="1" t="s">
        <v>190</v>
      </c>
      <c r="F4" s="1" t="s">
        <v>167</v>
      </c>
      <c r="G4" s="1" t="s">
        <v>171</v>
      </c>
      <c r="H4" s="1" t="s">
        <v>172</v>
      </c>
      <c r="I4" s="1" t="s">
        <v>191</v>
      </c>
      <c r="J4" s="1" t="s">
        <v>29</v>
      </c>
      <c r="K4" s="1" t="s">
        <v>192</v>
      </c>
      <c r="L4" s="1" t="s">
        <v>192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193</v>
      </c>
      <c r="R4" s="1" t="s">
        <v>179</v>
      </c>
      <c r="S4" s="1" t="s">
        <v>180</v>
      </c>
      <c r="T4" s="1" t="s">
        <v>181</v>
      </c>
    </row>
    <row r="5" s="1" customFormat="1" spans="1:20">
      <c r="A5" s="3">
        <v>16669024424</v>
      </c>
      <c r="B5" s="1" t="s">
        <v>167</v>
      </c>
      <c r="C5" s="1" t="s">
        <v>194</v>
      </c>
      <c r="D5" s="1" t="s">
        <v>195</v>
      </c>
      <c r="E5" s="1" t="s">
        <v>196</v>
      </c>
      <c r="F5" s="1" t="s">
        <v>167</v>
      </c>
      <c r="G5" s="1" t="s">
        <v>171</v>
      </c>
      <c r="H5" s="1" t="s">
        <v>172</v>
      </c>
      <c r="I5" s="1" t="s">
        <v>197</v>
      </c>
      <c r="J5" s="1" t="s">
        <v>29</v>
      </c>
      <c r="K5" s="1" t="s">
        <v>198</v>
      </c>
      <c r="L5" s="1" t="s">
        <v>198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199</v>
      </c>
      <c r="R5" s="1" t="s">
        <v>179</v>
      </c>
      <c r="S5" s="1" t="s">
        <v>180</v>
      </c>
      <c r="T5" s="1" t="s">
        <v>181</v>
      </c>
    </row>
    <row r="6" s="1" customFormat="1" spans="1:20">
      <c r="A6" s="3">
        <v>16668088084</v>
      </c>
      <c r="B6" s="1" t="s">
        <v>167</v>
      </c>
      <c r="C6" s="1" t="s">
        <v>200</v>
      </c>
      <c r="D6" s="1" t="s">
        <v>201</v>
      </c>
      <c r="E6" s="1" t="s">
        <v>202</v>
      </c>
      <c r="F6" s="1" t="s">
        <v>167</v>
      </c>
      <c r="G6" s="1" t="s">
        <v>171</v>
      </c>
      <c r="H6" s="1" t="s">
        <v>172</v>
      </c>
      <c r="I6" s="1" t="s">
        <v>203</v>
      </c>
      <c r="J6" s="1" t="s">
        <v>29</v>
      </c>
      <c r="K6" s="1" t="s">
        <v>204</v>
      </c>
      <c r="L6" s="1" t="s">
        <v>204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205</v>
      </c>
      <c r="R6" s="1" t="s">
        <v>179</v>
      </c>
      <c r="S6" s="1" t="s">
        <v>180</v>
      </c>
      <c r="T6" s="1" t="s">
        <v>181</v>
      </c>
    </row>
    <row r="7" s="1" customFormat="1" spans="1:20">
      <c r="A7" s="3">
        <v>16667460311</v>
      </c>
      <c r="B7" s="1" t="s">
        <v>167</v>
      </c>
      <c r="C7" s="1" t="s">
        <v>206</v>
      </c>
      <c r="D7" s="1" t="s">
        <v>207</v>
      </c>
      <c r="E7" s="1" t="s">
        <v>208</v>
      </c>
      <c r="F7" s="1" t="s">
        <v>167</v>
      </c>
      <c r="G7" s="1" t="s">
        <v>171</v>
      </c>
      <c r="H7" s="1" t="s">
        <v>172</v>
      </c>
      <c r="I7" s="1" t="s">
        <v>209</v>
      </c>
      <c r="J7" s="1" t="s">
        <v>29</v>
      </c>
      <c r="K7" s="1" t="s">
        <v>210</v>
      </c>
      <c r="L7" s="1" t="s">
        <v>210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211</v>
      </c>
      <c r="R7" s="1" t="s">
        <v>179</v>
      </c>
      <c r="S7" s="1" t="s">
        <v>180</v>
      </c>
      <c r="T7" s="1" t="s">
        <v>181</v>
      </c>
    </row>
    <row r="8" s="1" customFormat="1" spans="1:20">
      <c r="A8" s="3">
        <v>16667397899</v>
      </c>
      <c r="B8" s="1" t="s">
        <v>167</v>
      </c>
      <c r="C8" s="1" t="s">
        <v>212</v>
      </c>
      <c r="D8" s="1" t="s">
        <v>213</v>
      </c>
      <c r="E8" s="1" t="s">
        <v>214</v>
      </c>
      <c r="F8" s="1" t="s">
        <v>167</v>
      </c>
      <c r="G8" s="1" t="s">
        <v>171</v>
      </c>
      <c r="H8" s="1" t="s">
        <v>172</v>
      </c>
      <c r="I8" s="1" t="s">
        <v>215</v>
      </c>
      <c r="J8" s="1" t="s">
        <v>29</v>
      </c>
      <c r="K8" s="1" t="s">
        <v>216</v>
      </c>
      <c r="L8" s="1" t="s">
        <v>216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217</v>
      </c>
      <c r="R8" s="1" t="s">
        <v>179</v>
      </c>
      <c r="S8" s="1" t="s">
        <v>180</v>
      </c>
      <c r="T8" s="1" t="s">
        <v>181</v>
      </c>
    </row>
    <row r="9" s="1" customFormat="1" spans="1:20">
      <c r="A9" s="3">
        <v>16667055086</v>
      </c>
      <c r="B9" s="1" t="s">
        <v>167</v>
      </c>
      <c r="C9" s="1" t="s">
        <v>218</v>
      </c>
      <c r="D9" s="1" t="s">
        <v>219</v>
      </c>
      <c r="E9" s="1" t="s">
        <v>220</v>
      </c>
      <c r="F9" s="1" t="s">
        <v>167</v>
      </c>
      <c r="G9" s="1" t="s">
        <v>171</v>
      </c>
      <c r="H9" s="1" t="s">
        <v>172</v>
      </c>
      <c r="I9" s="1" t="s">
        <v>221</v>
      </c>
      <c r="J9" s="1" t="s">
        <v>29</v>
      </c>
      <c r="K9" s="1" t="s">
        <v>222</v>
      </c>
      <c r="L9" s="1" t="s">
        <v>222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223</v>
      </c>
      <c r="R9" s="1" t="s">
        <v>179</v>
      </c>
      <c r="S9" s="1" t="s">
        <v>180</v>
      </c>
      <c r="T9" s="1" t="s">
        <v>181</v>
      </c>
    </row>
    <row r="10" s="1" customFormat="1" spans="1:20">
      <c r="A10" s="3">
        <v>16665839119</v>
      </c>
      <c r="B10" s="1" t="s">
        <v>167</v>
      </c>
      <c r="C10" s="1" t="s">
        <v>224</v>
      </c>
      <c r="D10" s="1" t="s">
        <v>225</v>
      </c>
      <c r="E10" s="1" t="s">
        <v>226</v>
      </c>
      <c r="F10" s="1" t="s">
        <v>167</v>
      </c>
      <c r="G10" s="1" t="s">
        <v>171</v>
      </c>
      <c r="H10" s="1" t="s">
        <v>172</v>
      </c>
      <c r="I10" s="1" t="s">
        <v>227</v>
      </c>
      <c r="J10" s="1" t="s">
        <v>29</v>
      </c>
      <c r="K10" s="1" t="s">
        <v>228</v>
      </c>
      <c r="L10" s="1" t="s">
        <v>228</v>
      </c>
      <c r="M10" s="1" t="s">
        <v>175</v>
      </c>
      <c r="N10" s="1" t="s">
        <v>175</v>
      </c>
      <c r="O10" s="1" t="s">
        <v>176</v>
      </c>
      <c r="P10" s="1" t="s">
        <v>177</v>
      </c>
      <c r="Q10" s="1" t="s">
        <v>229</v>
      </c>
      <c r="R10" s="1" t="s">
        <v>179</v>
      </c>
      <c r="S10" s="1" t="s">
        <v>180</v>
      </c>
      <c r="T10" s="1" t="s">
        <v>181</v>
      </c>
    </row>
    <row r="11" s="1" customFormat="1" spans="1:20">
      <c r="A11" s="3">
        <v>16665089348</v>
      </c>
      <c r="B11" s="1" t="s">
        <v>230</v>
      </c>
      <c r="C11" s="1" t="s">
        <v>231</v>
      </c>
      <c r="D11" s="1" t="s">
        <v>232</v>
      </c>
      <c r="E11" s="1" t="s">
        <v>233</v>
      </c>
      <c r="F11" s="1" t="s">
        <v>167</v>
      </c>
      <c r="G11" s="1" t="s">
        <v>171</v>
      </c>
      <c r="H11" s="1" t="s">
        <v>172</v>
      </c>
      <c r="I11" s="1" t="s">
        <v>234</v>
      </c>
      <c r="J11" s="1" t="s">
        <v>29</v>
      </c>
      <c r="K11" s="1" t="s">
        <v>235</v>
      </c>
      <c r="L11" s="1" t="s">
        <v>235</v>
      </c>
      <c r="M11" s="1" t="s">
        <v>175</v>
      </c>
      <c r="N11" s="1" t="s">
        <v>175</v>
      </c>
      <c r="O11" s="1" t="s">
        <v>176</v>
      </c>
      <c r="P11" s="1" t="s">
        <v>177</v>
      </c>
      <c r="Q11" s="1" t="s">
        <v>236</v>
      </c>
      <c r="R11" s="1" t="s">
        <v>179</v>
      </c>
      <c r="S11" s="1" t="s">
        <v>180</v>
      </c>
      <c r="T11" s="1" t="s">
        <v>181</v>
      </c>
    </row>
    <row r="12" s="1" customFormat="1" spans="1:20">
      <c r="A12" s="3">
        <v>16659872587</v>
      </c>
      <c r="B12" s="1" t="s">
        <v>230</v>
      </c>
      <c r="C12" s="1" t="s">
        <v>237</v>
      </c>
      <c r="D12" s="1" t="s">
        <v>238</v>
      </c>
      <c r="E12" s="1" t="s">
        <v>239</v>
      </c>
      <c r="F12" s="1" t="s">
        <v>167</v>
      </c>
      <c r="G12" s="1" t="s">
        <v>171</v>
      </c>
      <c r="H12" s="1" t="s">
        <v>172</v>
      </c>
      <c r="I12" s="1" t="s">
        <v>240</v>
      </c>
      <c r="J12" s="1" t="s">
        <v>29</v>
      </c>
      <c r="K12" s="1" t="s">
        <v>241</v>
      </c>
      <c r="L12" s="1" t="s">
        <v>241</v>
      </c>
      <c r="M12" s="1" t="s">
        <v>175</v>
      </c>
      <c r="N12" s="1" t="s">
        <v>175</v>
      </c>
      <c r="O12" s="1" t="s">
        <v>176</v>
      </c>
      <c r="P12" s="1" t="s">
        <v>177</v>
      </c>
      <c r="Q12" s="1" t="s">
        <v>242</v>
      </c>
      <c r="R12" s="1" t="s">
        <v>179</v>
      </c>
      <c r="S12" s="1" t="s">
        <v>180</v>
      </c>
      <c r="T12" s="1" t="s">
        <v>181</v>
      </c>
    </row>
    <row r="13" s="1" customFormat="1" spans="1:20">
      <c r="A13" s="3">
        <v>16659702881</v>
      </c>
      <c r="B13" s="1" t="s">
        <v>230</v>
      </c>
      <c r="C13" s="1" t="s">
        <v>243</v>
      </c>
      <c r="D13" s="1" t="s">
        <v>244</v>
      </c>
      <c r="E13" s="1" t="s">
        <v>245</v>
      </c>
      <c r="F13" s="1" t="s">
        <v>167</v>
      </c>
      <c r="G13" s="1" t="s">
        <v>171</v>
      </c>
      <c r="H13" s="1" t="s">
        <v>172</v>
      </c>
      <c r="I13" s="1" t="s">
        <v>246</v>
      </c>
      <c r="J13" s="1" t="s">
        <v>29</v>
      </c>
      <c r="K13" s="1" t="s">
        <v>247</v>
      </c>
      <c r="L13" s="1" t="s">
        <v>247</v>
      </c>
      <c r="M13" s="1" t="s">
        <v>175</v>
      </c>
      <c r="N13" s="1" t="s">
        <v>175</v>
      </c>
      <c r="O13" s="1" t="s">
        <v>176</v>
      </c>
      <c r="P13" s="1" t="s">
        <v>177</v>
      </c>
      <c r="Q13" s="1" t="s">
        <v>248</v>
      </c>
      <c r="R13" s="1" t="s">
        <v>179</v>
      </c>
      <c r="S13" s="1" t="s">
        <v>180</v>
      </c>
      <c r="T13" s="1" t="s">
        <v>181</v>
      </c>
    </row>
    <row r="14" s="1" customFormat="1" spans="1:20">
      <c r="A14" s="3">
        <v>16659363441</v>
      </c>
      <c r="B14" s="1" t="s">
        <v>230</v>
      </c>
      <c r="C14" s="1" t="s">
        <v>249</v>
      </c>
      <c r="D14" s="1" t="s">
        <v>250</v>
      </c>
      <c r="E14" s="1" t="s">
        <v>251</v>
      </c>
      <c r="F14" s="1" t="s">
        <v>167</v>
      </c>
      <c r="G14" s="1" t="s">
        <v>171</v>
      </c>
      <c r="H14" s="1" t="s">
        <v>172</v>
      </c>
      <c r="I14" s="1" t="s">
        <v>252</v>
      </c>
      <c r="J14" s="1" t="s">
        <v>29</v>
      </c>
      <c r="K14" s="1" t="s">
        <v>253</v>
      </c>
      <c r="L14" s="1" t="s">
        <v>253</v>
      </c>
      <c r="M14" s="1" t="s">
        <v>175</v>
      </c>
      <c r="N14" s="1" t="s">
        <v>175</v>
      </c>
      <c r="O14" s="1" t="s">
        <v>176</v>
      </c>
      <c r="P14" s="1" t="s">
        <v>177</v>
      </c>
      <c r="Q14" s="1" t="s">
        <v>254</v>
      </c>
      <c r="R14" s="1" t="s">
        <v>179</v>
      </c>
      <c r="S14" s="1" t="s">
        <v>180</v>
      </c>
      <c r="T14" s="1" t="s">
        <v>181</v>
      </c>
    </row>
    <row r="15" s="1" customFormat="1" spans="1:20">
      <c r="A15" s="3">
        <v>16658411793</v>
      </c>
      <c r="B15" s="1" t="s">
        <v>230</v>
      </c>
      <c r="C15" s="1" t="s">
        <v>255</v>
      </c>
      <c r="D15" s="1" t="s">
        <v>256</v>
      </c>
      <c r="E15" s="1" t="s">
        <v>257</v>
      </c>
      <c r="F15" s="1" t="s">
        <v>167</v>
      </c>
      <c r="G15" s="1" t="s">
        <v>171</v>
      </c>
      <c r="H15" s="1" t="s">
        <v>172</v>
      </c>
      <c r="I15" s="1" t="s">
        <v>258</v>
      </c>
      <c r="J15" s="1" t="s">
        <v>29</v>
      </c>
      <c r="K15" s="1" t="s">
        <v>259</v>
      </c>
      <c r="L15" s="1" t="s">
        <v>259</v>
      </c>
      <c r="M15" s="1" t="s">
        <v>175</v>
      </c>
      <c r="N15" s="1" t="s">
        <v>175</v>
      </c>
      <c r="O15" s="1" t="s">
        <v>176</v>
      </c>
      <c r="P15" s="1" t="s">
        <v>177</v>
      </c>
      <c r="Q15" s="1" t="s">
        <v>260</v>
      </c>
      <c r="R15" s="1" t="s">
        <v>179</v>
      </c>
      <c r="S15" s="1" t="s">
        <v>180</v>
      </c>
      <c r="T15" s="1" t="s">
        <v>181</v>
      </c>
    </row>
    <row r="16" s="1" customFormat="1" spans="1:20">
      <c r="A16" s="3">
        <v>16657354624</v>
      </c>
      <c r="B16" s="1" t="s">
        <v>230</v>
      </c>
      <c r="C16" s="1" t="s">
        <v>261</v>
      </c>
      <c r="D16" s="1" t="s">
        <v>244</v>
      </c>
      <c r="E16" s="1" t="s">
        <v>262</v>
      </c>
      <c r="F16" s="1" t="s">
        <v>167</v>
      </c>
      <c r="G16" s="1" t="s">
        <v>171</v>
      </c>
      <c r="H16" s="1" t="s">
        <v>172</v>
      </c>
      <c r="I16" s="1" t="s">
        <v>263</v>
      </c>
      <c r="J16" s="1" t="s">
        <v>29</v>
      </c>
      <c r="K16" s="1" t="s">
        <v>264</v>
      </c>
      <c r="L16" s="1" t="s">
        <v>264</v>
      </c>
      <c r="M16" s="1" t="s">
        <v>175</v>
      </c>
      <c r="N16" s="1" t="s">
        <v>175</v>
      </c>
      <c r="O16" s="1" t="s">
        <v>176</v>
      </c>
      <c r="P16" s="1" t="s">
        <v>177</v>
      </c>
      <c r="Q16" s="1" t="s">
        <v>265</v>
      </c>
      <c r="R16" s="1" t="s">
        <v>179</v>
      </c>
      <c r="S16" s="1" t="s">
        <v>180</v>
      </c>
      <c r="T16" s="1" t="s">
        <v>181</v>
      </c>
    </row>
    <row r="17" s="1" customFormat="1" spans="1:20">
      <c r="A17" s="3">
        <v>16655826817</v>
      </c>
      <c r="B17" s="1" t="s">
        <v>230</v>
      </c>
      <c r="C17" s="1" t="s">
        <v>266</v>
      </c>
      <c r="D17" s="1" t="s">
        <v>267</v>
      </c>
      <c r="E17" s="1" t="s">
        <v>268</v>
      </c>
      <c r="F17" s="1" t="s">
        <v>230</v>
      </c>
      <c r="G17" s="1" t="s">
        <v>171</v>
      </c>
      <c r="H17" s="1" t="s">
        <v>172</v>
      </c>
      <c r="I17" s="1" t="s">
        <v>269</v>
      </c>
      <c r="J17" s="1" t="s">
        <v>29</v>
      </c>
      <c r="K17" s="1" t="s">
        <v>270</v>
      </c>
      <c r="L17" s="1" t="s">
        <v>270</v>
      </c>
      <c r="M17" s="1" t="s">
        <v>175</v>
      </c>
      <c r="N17" s="1" t="s">
        <v>175</v>
      </c>
      <c r="O17" s="1" t="s">
        <v>176</v>
      </c>
      <c r="P17" s="1" t="s">
        <v>177</v>
      </c>
      <c r="Q17" s="1" t="s">
        <v>271</v>
      </c>
      <c r="R17" s="1" t="s">
        <v>179</v>
      </c>
      <c r="S17" s="1" t="s">
        <v>180</v>
      </c>
      <c r="T17" s="1" t="s">
        <v>181</v>
      </c>
    </row>
    <row r="18" s="1" customFormat="1" spans="1:20">
      <c r="A18" s="3">
        <v>16655778376</v>
      </c>
      <c r="B18" s="1" t="s">
        <v>230</v>
      </c>
      <c r="C18" s="1" t="s">
        <v>272</v>
      </c>
      <c r="D18" s="1" t="s">
        <v>273</v>
      </c>
      <c r="E18" s="1" t="s">
        <v>274</v>
      </c>
      <c r="F18" s="1" t="s">
        <v>230</v>
      </c>
      <c r="G18" s="1" t="s">
        <v>171</v>
      </c>
      <c r="H18" s="1" t="s">
        <v>172</v>
      </c>
      <c r="I18" s="1" t="s">
        <v>275</v>
      </c>
      <c r="J18" s="1" t="s">
        <v>29</v>
      </c>
      <c r="K18" s="1" t="s">
        <v>276</v>
      </c>
      <c r="L18" s="1" t="s">
        <v>276</v>
      </c>
      <c r="M18" s="1" t="s">
        <v>175</v>
      </c>
      <c r="N18" s="1" t="s">
        <v>175</v>
      </c>
      <c r="O18" s="1" t="s">
        <v>176</v>
      </c>
      <c r="P18" s="1" t="s">
        <v>177</v>
      </c>
      <c r="Q18" s="1" t="s">
        <v>277</v>
      </c>
      <c r="R18" s="1" t="s">
        <v>179</v>
      </c>
      <c r="S18" s="1" t="s">
        <v>180</v>
      </c>
      <c r="T18" s="1" t="s">
        <v>181</v>
      </c>
    </row>
    <row r="19" s="1" customFormat="1" spans="1:20">
      <c r="A19" s="3">
        <v>16655751462</v>
      </c>
      <c r="B19" s="1" t="s">
        <v>230</v>
      </c>
      <c r="C19" s="1" t="s">
        <v>278</v>
      </c>
      <c r="D19" s="1" t="s">
        <v>279</v>
      </c>
      <c r="E19" s="1" t="s">
        <v>280</v>
      </c>
      <c r="F19" s="1" t="s">
        <v>167</v>
      </c>
      <c r="G19" s="1" t="s">
        <v>171</v>
      </c>
      <c r="H19" s="1" t="s">
        <v>172</v>
      </c>
      <c r="I19" s="1" t="s">
        <v>281</v>
      </c>
      <c r="J19" s="1" t="s">
        <v>29</v>
      </c>
      <c r="K19" s="1" t="s">
        <v>282</v>
      </c>
      <c r="L19" s="1" t="s">
        <v>282</v>
      </c>
      <c r="M19" s="1" t="s">
        <v>175</v>
      </c>
      <c r="N19" s="1" t="s">
        <v>175</v>
      </c>
      <c r="O19" s="1" t="s">
        <v>176</v>
      </c>
      <c r="P19" s="1" t="s">
        <v>177</v>
      </c>
      <c r="Q19" s="1" t="s">
        <v>283</v>
      </c>
      <c r="R19" s="1" t="s">
        <v>179</v>
      </c>
      <c r="S19" s="1" t="s">
        <v>180</v>
      </c>
      <c r="T19" s="1" t="s">
        <v>181</v>
      </c>
    </row>
    <row r="20" s="1" customFormat="1" spans="1:20">
      <c r="A20" s="3">
        <v>16655691904</v>
      </c>
      <c r="B20" s="1" t="s">
        <v>230</v>
      </c>
      <c r="C20" s="1" t="s">
        <v>284</v>
      </c>
      <c r="D20" s="1" t="s">
        <v>285</v>
      </c>
      <c r="E20" s="1" t="s">
        <v>286</v>
      </c>
      <c r="F20" s="1" t="s">
        <v>167</v>
      </c>
      <c r="G20" s="1" t="s">
        <v>171</v>
      </c>
      <c r="H20" s="1" t="s">
        <v>172</v>
      </c>
      <c r="I20" s="1" t="s">
        <v>287</v>
      </c>
      <c r="J20" s="1" t="s">
        <v>29</v>
      </c>
      <c r="K20" s="1" t="s">
        <v>288</v>
      </c>
      <c r="L20" s="1" t="s">
        <v>288</v>
      </c>
      <c r="M20" s="1" t="s">
        <v>175</v>
      </c>
      <c r="N20" s="1" t="s">
        <v>175</v>
      </c>
      <c r="O20" s="1" t="s">
        <v>176</v>
      </c>
      <c r="P20" s="1" t="s">
        <v>177</v>
      </c>
      <c r="Q20" s="1" t="s">
        <v>289</v>
      </c>
      <c r="R20" s="1" t="s">
        <v>179</v>
      </c>
      <c r="S20" s="1" t="s">
        <v>180</v>
      </c>
      <c r="T20" s="1" t="s">
        <v>181</v>
      </c>
    </row>
    <row r="21" s="1" customFormat="1" spans="1:20">
      <c r="A21" s="3">
        <v>16647850566</v>
      </c>
      <c r="B21" s="1" t="s">
        <v>290</v>
      </c>
      <c r="C21" s="1" t="s">
        <v>291</v>
      </c>
      <c r="D21" s="1" t="s">
        <v>292</v>
      </c>
      <c r="E21" s="1" t="s">
        <v>293</v>
      </c>
      <c r="F21" s="1" t="s">
        <v>167</v>
      </c>
      <c r="G21" s="1" t="s">
        <v>171</v>
      </c>
      <c r="H21" s="1" t="s">
        <v>172</v>
      </c>
      <c r="I21" s="1" t="s">
        <v>294</v>
      </c>
      <c r="J21" s="1" t="s">
        <v>29</v>
      </c>
      <c r="K21" s="1" t="s">
        <v>295</v>
      </c>
      <c r="L21" s="1" t="s">
        <v>295</v>
      </c>
      <c r="M21" s="1" t="s">
        <v>175</v>
      </c>
      <c r="N21" s="1" t="s">
        <v>175</v>
      </c>
      <c r="O21" s="1" t="s">
        <v>176</v>
      </c>
      <c r="P21" s="1" t="s">
        <v>177</v>
      </c>
      <c r="Q21" s="1" t="s">
        <v>296</v>
      </c>
      <c r="R21" s="1" t="s">
        <v>179</v>
      </c>
      <c r="S21" s="1" t="s">
        <v>180</v>
      </c>
      <c r="T21" s="1" t="s">
        <v>181</v>
      </c>
    </row>
    <row r="22" s="1" customFormat="1" spans="1:20">
      <c r="A22" s="3">
        <v>16646681846</v>
      </c>
      <c r="B22" s="1" t="s">
        <v>297</v>
      </c>
      <c r="C22" s="1" t="s">
        <v>298</v>
      </c>
      <c r="D22" s="1" t="s">
        <v>299</v>
      </c>
      <c r="E22" s="1" t="s">
        <v>300</v>
      </c>
      <c r="F22" s="1" t="s">
        <v>290</v>
      </c>
      <c r="G22" s="1" t="s">
        <v>171</v>
      </c>
      <c r="H22" s="1" t="s">
        <v>172</v>
      </c>
      <c r="I22" s="1" t="s">
        <v>301</v>
      </c>
      <c r="J22" s="1" t="s">
        <v>29</v>
      </c>
      <c r="K22" s="1" t="s">
        <v>302</v>
      </c>
      <c r="L22" s="1" t="s">
        <v>302</v>
      </c>
      <c r="M22" s="1" t="s">
        <v>175</v>
      </c>
      <c r="N22" s="1" t="s">
        <v>175</v>
      </c>
      <c r="O22" s="1" t="s">
        <v>176</v>
      </c>
      <c r="P22" s="1" t="s">
        <v>177</v>
      </c>
      <c r="Q22" s="1" t="s">
        <v>303</v>
      </c>
      <c r="R22" s="1" t="s">
        <v>179</v>
      </c>
      <c r="S22" s="1" t="s">
        <v>180</v>
      </c>
      <c r="T22" s="1" t="s">
        <v>181</v>
      </c>
    </row>
    <row r="23" s="1" customFormat="1" spans="1:20">
      <c r="A23" s="1">
        <v>16637403809</v>
      </c>
      <c r="B23" s="1" t="s">
        <v>297</v>
      </c>
      <c r="C23" s="1" t="s">
        <v>304</v>
      </c>
      <c r="D23" s="1" t="s">
        <v>305</v>
      </c>
      <c r="E23" s="1" t="s">
        <v>306</v>
      </c>
      <c r="F23" s="1" t="s">
        <v>297</v>
      </c>
      <c r="G23" s="1" t="s">
        <v>171</v>
      </c>
      <c r="H23" s="1" t="s">
        <v>172</v>
      </c>
      <c r="I23" s="1" t="s">
        <v>176</v>
      </c>
      <c r="J23" s="1" t="s">
        <v>307</v>
      </c>
      <c r="K23" s="1" t="s">
        <v>176</v>
      </c>
      <c r="L23" s="1" t="s">
        <v>176</v>
      </c>
      <c r="M23" s="1" t="s">
        <v>175</v>
      </c>
      <c r="N23" s="1" t="s">
        <v>175</v>
      </c>
      <c r="O23" s="1" t="s">
        <v>176</v>
      </c>
      <c r="P23" s="1" t="s">
        <v>177</v>
      </c>
      <c r="Q23" s="1" t="s">
        <v>308</v>
      </c>
      <c r="R23" s="1" t="s">
        <v>179</v>
      </c>
      <c r="S23" s="1" t="s">
        <v>180</v>
      </c>
      <c r="T23" s="1" t="s">
        <v>181</v>
      </c>
    </row>
    <row r="24" s="1" customFormat="1" spans="1:20">
      <c r="A24" s="3">
        <v>16637403809</v>
      </c>
      <c r="B24" s="1" t="s">
        <v>297</v>
      </c>
      <c r="C24" s="1" t="s">
        <v>309</v>
      </c>
      <c r="D24" s="1" t="s">
        <v>305</v>
      </c>
      <c r="E24" s="1" t="s">
        <v>306</v>
      </c>
      <c r="F24" s="1" t="s">
        <v>297</v>
      </c>
      <c r="G24" s="1" t="s">
        <v>171</v>
      </c>
      <c r="H24" s="1" t="s">
        <v>172</v>
      </c>
      <c r="I24" s="1" t="s">
        <v>310</v>
      </c>
      <c r="J24" s="1" t="s">
        <v>29</v>
      </c>
      <c r="K24" s="1" t="s">
        <v>311</v>
      </c>
      <c r="L24" s="1" t="s">
        <v>311</v>
      </c>
      <c r="M24" s="1" t="s">
        <v>175</v>
      </c>
      <c r="N24" s="1" t="s">
        <v>175</v>
      </c>
      <c r="O24" s="1" t="s">
        <v>176</v>
      </c>
      <c r="P24" s="1" t="s">
        <v>177</v>
      </c>
      <c r="Q24" s="1" t="s">
        <v>312</v>
      </c>
      <c r="R24" s="1" t="s">
        <v>179</v>
      </c>
      <c r="S24" s="1" t="s">
        <v>180</v>
      </c>
      <c r="T24" s="1" t="s">
        <v>181</v>
      </c>
    </row>
    <row r="25" s="1" customFormat="1" spans="1:20">
      <c r="A25" s="3">
        <v>16637087202</v>
      </c>
      <c r="B25" s="1" t="s">
        <v>297</v>
      </c>
      <c r="C25" s="1" t="s">
        <v>313</v>
      </c>
      <c r="D25" s="1" t="s">
        <v>314</v>
      </c>
      <c r="E25" s="1" t="s">
        <v>315</v>
      </c>
      <c r="F25" s="1" t="s">
        <v>167</v>
      </c>
      <c r="G25" s="1" t="s">
        <v>171</v>
      </c>
      <c r="H25" s="1" t="s">
        <v>172</v>
      </c>
      <c r="I25" s="1" t="s">
        <v>316</v>
      </c>
      <c r="J25" s="1" t="s">
        <v>29</v>
      </c>
      <c r="K25" s="1" t="s">
        <v>317</v>
      </c>
      <c r="L25" s="1" t="s">
        <v>317</v>
      </c>
      <c r="M25" s="1" t="s">
        <v>175</v>
      </c>
      <c r="N25" s="1" t="s">
        <v>175</v>
      </c>
      <c r="O25" s="1" t="s">
        <v>176</v>
      </c>
      <c r="P25" s="1" t="s">
        <v>177</v>
      </c>
      <c r="Q25" s="1" t="s">
        <v>318</v>
      </c>
      <c r="R25" s="1" t="s">
        <v>179</v>
      </c>
      <c r="S25" s="1" t="s">
        <v>180</v>
      </c>
      <c r="T25" s="1" t="s">
        <v>181</v>
      </c>
    </row>
    <row r="26" s="1" customFormat="1" spans="1:20">
      <c r="A26" s="3">
        <v>16634576921</v>
      </c>
      <c r="B26" s="1" t="s">
        <v>319</v>
      </c>
      <c r="C26" s="1" t="s">
        <v>320</v>
      </c>
      <c r="D26" s="1" t="s">
        <v>321</v>
      </c>
      <c r="E26" s="1" t="s">
        <v>322</v>
      </c>
      <c r="F26" s="1" t="s">
        <v>167</v>
      </c>
      <c r="G26" s="1" t="s">
        <v>171</v>
      </c>
      <c r="H26" s="1" t="s">
        <v>172</v>
      </c>
      <c r="I26" s="1" t="s">
        <v>323</v>
      </c>
      <c r="J26" s="1" t="s">
        <v>29</v>
      </c>
      <c r="K26" s="1" t="s">
        <v>324</v>
      </c>
      <c r="L26" s="1" t="s">
        <v>324</v>
      </c>
      <c r="M26" s="1" t="s">
        <v>175</v>
      </c>
      <c r="N26" s="1" t="s">
        <v>175</v>
      </c>
      <c r="O26" s="1" t="s">
        <v>176</v>
      </c>
      <c r="P26" s="1" t="s">
        <v>177</v>
      </c>
      <c r="Q26" s="1" t="s">
        <v>325</v>
      </c>
      <c r="R26" s="1" t="s">
        <v>179</v>
      </c>
      <c r="S26" s="1" t="s">
        <v>180</v>
      </c>
      <c r="T26" s="1" t="s">
        <v>181</v>
      </c>
    </row>
    <row r="27" s="1" customFormat="1" spans="1:20">
      <c r="A27" s="3">
        <v>16624947557</v>
      </c>
      <c r="B27" s="1" t="s">
        <v>319</v>
      </c>
      <c r="C27" s="1" t="s">
        <v>326</v>
      </c>
      <c r="D27" s="1" t="s">
        <v>327</v>
      </c>
      <c r="E27" s="1" t="s">
        <v>328</v>
      </c>
      <c r="F27" s="1" t="s">
        <v>167</v>
      </c>
      <c r="G27" s="1" t="s">
        <v>171</v>
      </c>
      <c r="H27" s="1" t="s">
        <v>172</v>
      </c>
      <c r="I27" s="1" t="s">
        <v>329</v>
      </c>
      <c r="J27" s="1" t="s">
        <v>29</v>
      </c>
      <c r="K27" s="1" t="s">
        <v>330</v>
      </c>
      <c r="L27" s="1" t="s">
        <v>330</v>
      </c>
      <c r="M27" s="1" t="s">
        <v>175</v>
      </c>
      <c r="N27" s="1" t="s">
        <v>175</v>
      </c>
      <c r="O27" s="1" t="s">
        <v>176</v>
      </c>
      <c r="P27" s="1" t="s">
        <v>177</v>
      </c>
      <c r="Q27" s="1" t="s">
        <v>331</v>
      </c>
      <c r="R27" s="1" t="s">
        <v>179</v>
      </c>
      <c r="S27" s="1" t="s">
        <v>180</v>
      </c>
      <c r="T27" s="1" t="s">
        <v>181</v>
      </c>
    </row>
    <row r="28" s="1" customFormat="1" spans="1:20">
      <c r="A28" s="3">
        <v>16594823549</v>
      </c>
      <c r="B28" s="1" t="s">
        <v>332</v>
      </c>
      <c r="C28" s="1" t="s">
        <v>333</v>
      </c>
      <c r="D28" s="1" t="s">
        <v>334</v>
      </c>
      <c r="E28" s="1" t="s">
        <v>335</v>
      </c>
      <c r="F28" s="1" t="s">
        <v>290</v>
      </c>
      <c r="G28" s="1" t="s">
        <v>171</v>
      </c>
      <c r="H28" s="1" t="s">
        <v>172</v>
      </c>
      <c r="I28" s="1" t="s">
        <v>336</v>
      </c>
      <c r="J28" s="1" t="s">
        <v>29</v>
      </c>
      <c r="K28" s="1" t="s">
        <v>337</v>
      </c>
      <c r="L28" s="1" t="s">
        <v>337</v>
      </c>
      <c r="M28" s="1" t="s">
        <v>175</v>
      </c>
      <c r="N28" s="1" t="s">
        <v>175</v>
      </c>
      <c r="O28" s="1" t="s">
        <v>176</v>
      </c>
      <c r="P28" s="1" t="s">
        <v>177</v>
      </c>
      <c r="Q28" s="1" t="s">
        <v>338</v>
      </c>
      <c r="R28" s="1" t="s">
        <v>179</v>
      </c>
      <c r="S28" s="1" t="s">
        <v>180</v>
      </c>
      <c r="T28" s="1" t="s">
        <v>181</v>
      </c>
    </row>
    <row r="29" s="1" customFormat="1" spans="1:20">
      <c r="A29" s="3">
        <v>16584124877</v>
      </c>
      <c r="B29" s="1" t="s">
        <v>339</v>
      </c>
      <c r="C29" s="1" t="s">
        <v>340</v>
      </c>
      <c r="D29" s="1" t="s">
        <v>341</v>
      </c>
      <c r="E29" s="1" t="s">
        <v>342</v>
      </c>
      <c r="F29" s="1" t="s">
        <v>167</v>
      </c>
      <c r="G29" s="1" t="s">
        <v>171</v>
      </c>
      <c r="H29" s="1" t="s">
        <v>172</v>
      </c>
      <c r="I29" s="1" t="s">
        <v>343</v>
      </c>
      <c r="J29" s="1" t="s">
        <v>29</v>
      </c>
      <c r="K29" s="1" t="s">
        <v>344</v>
      </c>
      <c r="L29" s="1" t="s">
        <v>344</v>
      </c>
      <c r="M29" s="1" t="s">
        <v>175</v>
      </c>
      <c r="N29" s="1" t="s">
        <v>175</v>
      </c>
      <c r="O29" s="1" t="s">
        <v>176</v>
      </c>
      <c r="P29" s="1" t="s">
        <v>177</v>
      </c>
      <c r="Q29" s="1" t="s">
        <v>345</v>
      </c>
      <c r="R29" s="1" t="s">
        <v>179</v>
      </c>
      <c r="S29" s="1" t="s">
        <v>180</v>
      </c>
      <c r="T29" s="1" t="s">
        <v>181</v>
      </c>
    </row>
    <row r="30" s="1" customFormat="1" spans="1:20">
      <c r="A30" s="3">
        <v>16583829650</v>
      </c>
      <c r="B30" s="1" t="s">
        <v>346</v>
      </c>
      <c r="C30" s="1" t="s">
        <v>347</v>
      </c>
      <c r="D30" s="1" t="s">
        <v>348</v>
      </c>
      <c r="E30" s="1" t="s">
        <v>349</v>
      </c>
      <c r="F30" s="1" t="s">
        <v>167</v>
      </c>
      <c r="G30" s="1" t="s">
        <v>171</v>
      </c>
      <c r="H30" s="1" t="s">
        <v>172</v>
      </c>
      <c r="I30" s="1" t="s">
        <v>350</v>
      </c>
      <c r="J30" s="1" t="s">
        <v>29</v>
      </c>
      <c r="K30" s="1" t="s">
        <v>351</v>
      </c>
      <c r="L30" s="1" t="s">
        <v>351</v>
      </c>
      <c r="M30" s="1" t="s">
        <v>175</v>
      </c>
      <c r="N30" s="1" t="s">
        <v>175</v>
      </c>
      <c r="O30" s="1" t="s">
        <v>176</v>
      </c>
      <c r="P30" s="1" t="s">
        <v>177</v>
      </c>
      <c r="Q30" s="1" t="s">
        <v>352</v>
      </c>
      <c r="R30" s="1" t="s">
        <v>179</v>
      </c>
      <c r="S30" s="1" t="s">
        <v>180</v>
      </c>
      <c r="T30" s="1" t="s">
        <v>181</v>
      </c>
    </row>
    <row r="31" s="1" customFormat="1" spans="1:20">
      <c r="A31" s="3">
        <v>16574631465</v>
      </c>
      <c r="B31" s="1" t="s">
        <v>346</v>
      </c>
      <c r="C31" s="1" t="s">
        <v>353</v>
      </c>
      <c r="D31" s="1" t="s">
        <v>354</v>
      </c>
      <c r="E31" s="1" t="s">
        <v>355</v>
      </c>
      <c r="F31" s="1" t="s">
        <v>167</v>
      </c>
      <c r="G31" s="1" t="s">
        <v>171</v>
      </c>
      <c r="H31" s="1" t="s">
        <v>172</v>
      </c>
      <c r="I31" s="1" t="s">
        <v>356</v>
      </c>
      <c r="J31" s="1" t="s">
        <v>29</v>
      </c>
      <c r="K31" s="1" t="s">
        <v>357</v>
      </c>
      <c r="L31" s="1" t="s">
        <v>357</v>
      </c>
      <c r="M31" s="1" t="s">
        <v>175</v>
      </c>
      <c r="N31" s="1" t="s">
        <v>175</v>
      </c>
      <c r="O31" s="1" t="s">
        <v>176</v>
      </c>
      <c r="P31" s="1" t="s">
        <v>177</v>
      </c>
      <c r="Q31" s="1" t="s">
        <v>358</v>
      </c>
      <c r="R31" s="1" t="s">
        <v>179</v>
      </c>
      <c r="S31" s="1" t="s">
        <v>180</v>
      </c>
      <c r="T31" s="1" t="s">
        <v>181</v>
      </c>
    </row>
    <row r="32" s="1" customFormat="1" spans="1:20">
      <c r="A32" s="3">
        <v>16540257548</v>
      </c>
      <c r="B32" s="1" t="s">
        <v>359</v>
      </c>
      <c r="C32" s="1" t="s">
        <v>360</v>
      </c>
      <c r="D32" s="1" t="s">
        <v>341</v>
      </c>
      <c r="E32" s="1" t="s">
        <v>361</v>
      </c>
      <c r="F32" s="1" t="s">
        <v>167</v>
      </c>
      <c r="G32" s="1" t="s">
        <v>171</v>
      </c>
      <c r="H32" s="1" t="s">
        <v>172</v>
      </c>
      <c r="I32" s="1" t="s">
        <v>362</v>
      </c>
      <c r="J32" s="1" t="s">
        <v>29</v>
      </c>
      <c r="K32" s="1" t="s">
        <v>363</v>
      </c>
      <c r="L32" s="1" t="s">
        <v>363</v>
      </c>
      <c r="M32" s="1" t="s">
        <v>175</v>
      </c>
      <c r="N32" s="1" t="s">
        <v>175</v>
      </c>
      <c r="O32" s="1" t="s">
        <v>176</v>
      </c>
      <c r="P32" s="1" t="s">
        <v>177</v>
      </c>
      <c r="Q32" s="1" t="s">
        <v>364</v>
      </c>
      <c r="R32" s="1" t="s">
        <v>179</v>
      </c>
      <c r="S32" s="1" t="s">
        <v>180</v>
      </c>
      <c r="T32" s="1" t="s">
        <v>181</v>
      </c>
    </row>
    <row r="33" s="1" customFormat="1" spans="1:20">
      <c r="A33" s="3">
        <v>16513454494</v>
      </c>
      <c r="B33" s="1" t="s">
        <v>365</v>
      </c>
      <c r="C33" s="1" t="s">
        <v>366</v>
      </c>
      <c r="D33" s="1" t="s">
        <v>367</v>
      </c>
      <c r="E33" s="1" t="s">
        <v>368</v>
      </c>
      <c r="F33" s="1" t="s">
        <v>167</v>
      </c>
      <c r="G33" s="1" t="s">
        <v>171</v>
      </c>
      <c r="H33" s="1" t="s">
        <v>172</v>
      </c>
      <c r="I33" s="1" t="s">
        <v>369</v>
      </c>
      <c r="J33" s="1" t="s">
        <v>29</v>
      </c>
      <c r="K33" s="1" t="s">
        <v>370</v>
      </c>
      <c r="L33" s="1" t="s">
        <v>370</v>
      </c>
      <c r="M33" s="1" t="s">
        <v>175</v>
      </c>
      <c r="N33" s="1" t="s">
        <v>175</v>
      </c>
      <c r="O33" s="1" t="s">
        <v>176</v>
      </c>
      <c r="P33" s="1" t="s">
        <v>177</v>
      </c>
      <c r="Q33" s="1" t="s">
        <v>371</v>
      </c>
      <c r="R33" s="1" t="s">
        <v>179</v>
      </c>
      <c r="S33" s="1" t="s">
        <v>180</v>
      </c>
      <c r="T33" s="1" t="s">
        <v>181</v>
      </c>
    </row>
    <row r="34" s="1" customFormat="1" spans="1:20">
      <c r="A34" s="3">
        <v>16469689274</v>
      </c>
      <c r="B34" s="1" t="s">
        <v>372</v>
      </c>
      <c r="C34" s="1" t="s">
        <v>373</v>
      </c>
      <c r="D34" s="1" t="s">
        <v>374</v>
      </c>
      <c r="E34" s="1" t="s">
        <v>375</v>
      </c>
      <c r="F34" s="1" t="s">
        <v>230</v>
      </c>
      <c r="G34" s="1" t="s">
        <v>171</v>
      </c>
      <c r="H34" s="1" t="s">
        <v>172</v>
      </c>
      <c r="I34" s="1" t="s">
        <v>376</v>
      </c>
      <c r="J34" s="1" t="s">
        <v>29</v>
      </c>
      <c r="K34" s="1" t="s">
        <v>377</v>
      </c>
      <c r="L34" s="1" t="s">
        <v>377</v>
      </c>
      <c r="M34" s="1" t="s">
        <v>175</v>
      </c>
      <c r="N34" s="1" t="s">
        <v>175</v>
      </c>
      <c r="O34" s="1" t="s">
        <v>176</v>
      </c>
      <c r="P34" s="1" t="s">
        <v>177</v>
      </c>
      <c r="Q34" s="1" t="s">
        <v>378</v>
      </c>
      <c r="R34" s="1" t="s">
        <v>179</v>
      </c>
      <c r="S34" s="1" t="s">
        <v>180</v>
      </c>
      <c r="T34" s="1" t="s">
        <v>181</v>
      </c>
    </row>
    <row r="35" s="1" customFormat="1" spans="1:20">
      <c r="A35" s="3">
        <v>16468414141</v>
      </c>
      <c r="B35" s="1" t="s">
        <v>379</v>
      </c>
      <c r="C35" s="1" t="s">
        <v>380</v>
      </c>
      <c r="D35" s="1" t="s">
        <v>381</v>
      </c>
      <c r="E35" s="1" t="s">
        <v>382</v>
      </c>
      <c r="F35" s="1" t="s">
        <v>167</v>
      </c>
      <c r="G35" s="1" t="s">
        <v>171</v>
      </c>
      <c r="H35" s="1" t="s">
        <v>172</v>
      </c>
      <c r="I35" s="1" t="s">
        <v>383</v>
      </c>
      <c r="J35" s="1" t="s">
        <v>29</v>
      </c>
      <c r="K35" s="1" t="s">
        <v>384</v>
      </c>
      <c r="L35" s="1" t="s">
        <v>384</v>
      </c>
      <c r="M35" s="1" t="s">
        <v>175</v>
      </c>
      <c r="N35" s="1" t="s">
        <v>175</v>
      </c>
      <c r="O35" s="1" t="s">
        <v>176</v>
      </c>
      <c r="P35" s="1" t="s">
        <v>177</v>
      </c>
      <c r="Q35" s="1" t="s">
        <v>385</v>
      </c>
      <c r="R35" s="1" t="s">
        <v>179</v>
      </c>
      <c r="S35" s="1" t="s">
        <v>180</v>
      </c>
      <c r="T35" s="1" t="s">
        <v>181</v>
      </c>
    </row>
    <row r="36" s="1" customFormat="1" spans="1:20">
      <c r="A36" s="3">
        <v>16280515518</v>
      </c>
      <c r="B36" s="1" t="s">
        <v>386</v>
      </c>
      <c r="C36" s="1" t="s">
        <v>387</v>
      </c>
      <c r="D36" s="1" t="s">
        <v>388</v>
      </c>
      <c r="E36" s="1" t="s">
        <v>389</v>
      </c>
      <c r="F36" s="1" t="s">
        <v>290</v>
      </c>
      <c r="G36" s="1" t="s">
        <v>171</v>
      </c>
      <c r="H36" s="1" t="s">
        <v>172</v>
      </c>
      <c r="I36" s="1" t="s">
        <v>176</v>
      </c>
      <c r="J36" s="1" t="s">
        <v>29</v>
      </c>
      <c r="K36" s="1" t="s">
        <v>176</v>
      </c>
      <c r="L36" s="1" t="s">
        <v>390</v>
      </c>
      <c r="M36" s="1" t="s">
        <v>391</v>
      </c>
      <c r="N36" s="1" t="s">
        <v>392</v>
      </c>
      <c r="O36" s="1" t="s">
        <v>176</v>
      </c>
      <c r="P36" s="1" t="s">
        <v>177</v>
      </c>
      <c r="Q36" s="1" t="s">
        <v>393</v>
      </c>
      <c r="R36" s="1" t="s">
        <v>179</v>
      </c>
      <c r="S36" s="1" t="s">
        <v>180</v>
      </c>
      <c r="T36" s="1" t="s">
        <v>181</v>
      </c>
    </row>
    <row r="37" s="1" customFormat="1" spans="1:20">
      <c r="A37" s="3">
        <v>16138051417</v>
      </c>
      <c r="B37" s="1" t="s">
        <v>394</v>
      </c>
      <c r="C37" s="1" t="s">
        <v>395</v>
      </c>
      <c r="D37" s="1" t="s">
        <v>396</v>
      </c>
      <c r="E37" s="1" t="s">
        <v>397</v>
      </c>
      <c r="F37" s="1" t="s">
        <v>167</v>
      </c>
      <c r="G37" s="1" t="s">
        <v>171</v>
      </c>
      <c r="H37" s="1" t="s">
        <v>172</v>
      </c>
      <c r="I37" s="1" t="s">
        <v>398</v>
      </c>
      <c r="J37" s="1" t="s">
        <v>29</v>
      </c>
      <c r="K37" s="1" t="s">
        <v>399</v>
      </c>
      <c r="L37" s="1" t="s">
        <v>399</v>
      </c>
      <c r="M37" s="1" t="s">
        <v>175</v>
      </c>
      <c r="N37" s="1" t="s">
        <v>175</v>
      </c>
      <c r="O37" s="1" t="s">
        <v>176</v>
      </c>
      <c r="P37" s="1" t="s">
        <v>177</v>
      </c>
      <c r="Q37" s="1" t="s">
        <v>400</v>
      </c>
      <c r="R37" s="1" t="s">
        <v>179</v>
      </c>
      <c r="S37" s="1" t="s">
        <v>180</v>
      </c>
      <c r="T37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2021-10-30T03:56:42Z</dcterms:created>
  <dcterms:modified xsi:type="dcterms:W3CDTF">2021-10-30T06:31:42Z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9E2C2C1B6C444D38AF117D0F7F261B14</vt:lpwstr>
  </property>
  <property fmtid="{D5CDD505-2E9C-101B-9397-08002B2CF9AE}" pid="3" name="KSOProductBuildVer">
    <vt:lpwstr>2052-11.1.0.10938</vt:lpwstr>
  </property>
</Properties>
</file>