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</definedName>
  </definedNames>
  <calcPr calcId="144525"/>
</workbook>
</file>

<file path=xl/sharedStrings.xml><?xml version="1.0" encoding="utf-8"?>
<sst xmlns="http://schemas.openxmlformats.org/spreadsheetml/2006/main" count="360" uniqueCount="153">
  <si>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</si>
  <si>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</si>
  <si>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</si>
  <si>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</si>
  <si>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</si>
  <si>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</si>
  <si>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</si>
  <si>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</si>
  <si>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</si>
  <si>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</si>
  <si>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</si>
  <si>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</si>
  <si>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</si>
  <si>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</si>
  <si>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</si>
  <si>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</si>
  <si>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</si>
  <si>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</si>
  <si>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</si>
  <si>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</si>
  <si>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</si>
  <si>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</si>
  <si>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</si>
  <si>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</si>
  <si>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</si>
  <si>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</si>
  <si>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</si>
  <si>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[新加坡]新加坡客安酒店 (SG Clean)(The Clan Hotel Singapore by Far East Hospitality (SG Clean))(76296409)</t>
  </si>
  <si>
    <t>豪华房&lt;双人入住&gt;&lt;限量特惠&gt;&lt;双早&gt;</t>
  </si>
  <si>
    <t>CNY</t>
  </si>
  <si>
    <t>Djapri/David,Lau/Tiffanie</t>
  </si>
  <si>
    <t>CA2019211025CNY-W</t>
  </si>
  <si>
    <t>未提现</t>
  </si>
  <si>
    <t>携程开票</t>
  </si>
  <si>
    <t>Tian/Li Ting</t>
  </si>
  <si>
    <t>[西归浦市]济州神话世界 盛捷服务公寓(Somerset Jeju Shinhwa World)(15303721)</t>
  </si>
  <si>
    <t>家庭地暖套房&lt;双人入住&gt;&lt;无早&gt;</t>
  </si>
  <si>
    <t>Yang/Chun do</t>
  </si>
  <si>
    <t>取消</t>
  </si>
  <si>
    <t>[芭堤雅]达拉海角渡假村(Cape Dara Resort)(5470678)</t>
  </si>
  <si>
    <t>豪华双床房&lt;双人入住&gt;&lt;双早&gt;</t>
  </si>
  <si>
    <t>Kachawaro/Juthatip,Kachawaro/Juthatip</t>
  </si>
  <si>
    <t>Hew/Fook Ming</t>
  </si>
  <si>
    <t>[马卡蒂]马尼拉迷你套房酒店-马卡迪裕景商业大厦(The Mini Suites - Eton Tower Makati Manila)(28525023)</t>
  </si>
  <si>
    <t>迷你单人房&lt;单人入住&gt;&lt;无早&gt;</t>
  </si>
  <si>
    <t>T. Pabon/Junbert</t>
  </si>
  <si>
    <t>[清迈]茶拉6号酒店(Chala Number6)(14220213)</t>
  </si>
  <si>
    <t>Thaiphadungpanich/Theeradej</t>
  </si>
  <si>
    <t>赔款</t>
  </si>
  <si>
    <t>[清迈]清迈谭易思廷酒店(Eastin Tan Hotel Chiang Mai)(1877699)</t>
  </si>
  <si>
    <t>一室套房&lt;双人入住&gt;&lt;无早&gt;</t>
  </si>
  <si>
    <t>Chuechan/Nirut</t>
  </si>
  <si>
    <t>[曼谷]曼谷龙马酒店(The Landmark Bangkok)(4957296)</t>
  </si>
  <si>
    <t>甄选转角房&lt;特惠&gt;&lt;双人入住&gt;&lt;无早&gt;</t>
  </si>
  <si>
    <t>Wang/Siying</t>
  </si>
  <si>
    <t>补单</t>
  </si>
  <si>
    <t>[西归浦市]济州神话世界度假酒店 – 蓝鼎(Landing Jeju Shinhwa World Hotel)(1877699)</t>
  </si>
  <si>
    <t>高级特大床房&lt;今日特价 &gt;&lt;双人入住&gt;&lt;无早&gt;</t>
  </si>
  <si>
    <t>Lee/Yeonseon</t>
  </si>
  <si>
    <t>[曼谷]曼谷JW万豪酒店(JW Marriott Hotel Bangkok)(3031185)</t>
  </si>
  <si>
    <t>豪华房&lt;双人入住&gt;&lt;特价促销&gt;&lt;双早&gt;&lt;普通会员&gt;</t>
  </si>
  <si>
    <t>Ekachaiphiboon/Supakorn</t>
  </si>
  <si>
    <t>[曼谷]曼谷暹罗凯宾斯基饭店(Siam Kempinski Hotel Bangkok)(6072408)</t>
  </si>
  <si>
    <t>豪华房&lt;双人入住&gt;&lt;双早&gt;</t>
  </si>
  <si>
    <t>HEO/YOUNMYEONG,RYU/JUNHO</t>
  </si>
  <si>
    <t>[曼谷]曼谷湄南河四季酒店(Four Seasons Hotel Bangkok at Chao Phraya River)(57171815)</t>
  </si>
  <si>
    <t>至尊河景特大床房&lt;双人入住&gt;&lt;双早&gt;</t>
  </si>
  <si>
    <t>ZE/LING,HUANG/YIHUA</t>
  </si>
  <si>
    <t>,</t>
  </si>
  <si>
    <t>本期扣款463元</t>
  </si>
  <si>
    <t>本期收回24.55元</t>
  </si>
  <si>
    <t>A211101164916481</t>
  </si>
  <si>
    <t>CNY / HKD 当前参考汇率: 1.217377483</t>
  </si>
  <si>
    <t>总计： 10999.55 CNY/
13390.6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</si>
  <si>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</si>
  <si>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</si>
  <si>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</si>
  <si>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</si>
  <si>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</si>
  <si>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</si>
  <si>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</si>
  <si>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</si>
  <si>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</si>
  <si>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</si>
  <si>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</si>
  <si>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</si>
  <si>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</si>
  <si>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</si>
  <si>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</si>
  <si>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</si>
  <si>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</si>
  <si>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2021-10-22</t>
  </si>
  <si>
    <t>2281701</t>
  </si>
  <si>
    <t>曼谷湄南河四季酒店</t>
  </si>
  <si>
    <t>ZE LING,HUANG YIHUA</t>
  </si>
  <si>
    <t>2021-10-23</t>
  </si>
  <si>
    <t>2021-10-24</t>
  </si>
  <si>
    <t>退房日周结</t>
  </si>
  <si>
    <t>2157.00</t>
  </si>
  <si>
    <t>RMB</t>
  </si>
  <si>
    <t>0</t>
  </si>
  <si>
    <t>0.00</t>
  </si>
  <si>
    <t>携程国际直连(DD)</t>
  </si>
  <si>
    <t>2021-10-22 17:05:39</t>
  </si>
  <si>
    <t>否</t>
  </si>
  <si>
    <t>汇智国际旅游发展有限公司</t>
  </si>
  <si>
    <t>直采</t>
  </si>
  <si>
    <t>2281672</t>
  </si>
  <si>
    <t>曼谷暹罗凯宾斯基饭店</t>
  </si>
  <si>
    <t>HEO YOUNMYEONG,RYU JUNHO</t>
  </si>
  <si>
    <t>1207.00</t>
  </si>
  <si>
    <t>2021-10-22 16:12:45</t>
  </si>
  <si>
    <t>2021-10-20</t>
  </si>
  <si>
    <t>2280818</t>
  </si>
  <si>
    <t>曼谷JW万豪酒店</t>
  </si>
  <si>
    <t>Ekachaiphiboon Supakorn</t>
  </si>
  <si>
    <t>432.00</t>
  </si>
  <si>
    <t>2021-10-20 22:36:21</t>
  </si>
  <si>
    <t>2021-10-19</t>
  </si>
  <si>
    <t>2280100</t>
  </si>
  <si>
    <t>曼谷龙马酒店</t>
  </si>
  <si>
    <t>Wang Siying</t>
  </si>
  <si>
    <t>561.00</t>
  </si>
  <si>
    <t>2021-10-19 13:56:08</t>
  </si>
  <si>
    <t>2021-10-15</t>
  </si>
  <si>
    <t>2277580</t>
  </si>
  <si>
    <t>清迈茶拉6号酒店</t>
  </si>
  <si>
    <t>Thaiphadungpanich Theeradej</t>
  </si>
  <si>
    <t>550.00</t>
  </si>
  <si>
    <t>2021-10-18 09:20:02</t>
  </si>
  <si>
    <t>2021-10-11</t>
  </si>
  <si>
    <t>2275669</t>
  </si>
  <si>
    <t>新加坡客安酒店 (SG Clean)</t>
  </si>
  <si>
    <t>Hew Fook Ming</t>
  </si>
  <si>
    <t>1173.00</t>
  </si>
  <si>
    <t>2021-10-11 17:07:13</t>
  </si>
  <si>
    <t>2021-10-04</t>
  </si>
  <si>
    <t>2272691</t>
  </si>
  <si>
    <t>达拉海角度假酒店</t>
  </si>
  <si>
    <t>Kachawaro Juthatip,Kachawaro Juthatip</t>
  </si>
  <si>
    <t>2021-10-21</t>
  </si>
  <si>
    <t>666.00</t>
  </si>
  <si>
    <t>2021-10-04 19:05:32</t>
  </si>
  <si>
    <t>2021-09-19</t>
  </si>
  <si>
    <t>2259175</t>
  </si>
  <si>
    <t>Tian Li Ting</t>
  </si>
  <si>
    <t>2021-10-16</t>
  </si>
  <si>
    <t>2021-10-18</t>
  </si>
  <si>
    <t>2346.00</t>
  </si>
  <si>
    <t>2021-09-20 03:05:45</t>
  </si>
  <si>
    <t>2258975</t>
  </si>
  <si>
    <t>Djapri David,Lau Tiffanie</t>
  </si>
  <si>
    <t>2021-09-19 18:22:51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</si>
</sst>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17" fillId="22" borderId="2" applyNumberFormat="0" applyAlignment="0" applyProtection="0">
      <alignment vertical="center"/>
    </xf>
    <xf numFmtId="0" fontId="3" fillId="2" borderId="1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16320401842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44485</v>
      </c>
      <c r="G2" s="5">
        <v>44487</v>
      </c>
      <c r="H2" s="4">
        <v>1</v>
      </c>
      <c r="I2" s="4">
        <v>2</v>
      </c>
      <c r="J2" s="4">
        <v>2</v>
      </c>
      <c r="K2" s="4" t="s">
        <v>29</v>
      </c>
      <c r="L2" s="4">
        <v>2346</v>
      </c>
      <c r="M2" s="4">
        <v>2346</v>
      </c>
      <c r="N2" s="4" t="s">
        <v>30</v>
      </c>
      <c r="O2" s="4" t="s">
        <v>31</v>
      </c>
      <c r="P2" s="4" t="s">
        <v>32</v>
      </c>
      <c r="Q2" s="4">
        <v>0</v>
      </c>
      <c r="R2" s="6">
        <v>44458</v>
      </c>
      <c r="S2" s="5">
        <v>44494</v>
      </c>
      <c r="T2" s="4" t="s">
        <v>33</v>
      </c>
      <c r="U2" s="4">
        <v>2346</v>
      </c>
      <c r="V2" s="4">
        <v>0</v>
      </c>
      <c r="W2" s="4">
        <v>0</v>
      </c>
      <c r="X2" s="4">
        <v>2258975</v>
      </c>
      <c r="Y2" s="4">
        <v>138385351</v>
      </c>
    </row>
    <row r="3" s="4" customFormat="1" spans="1:25">
      <c r="A3" s="4">
        <v>16321560629</v>
      </c>
      <c r="B3" s="4" t="s">
        <v>25</v>
      </c>
      <c r="C3" s="4" t="s">
        <v>26</v>
      </c>
      <c r="D3" s="4" t="s">
        <v>27</v>
      </c>
      <c r="E3" s="4" t="s">
        <v>28</v>
      </c>
      <c r="F3" s="5">
        <v>44485</v>
      </c>
      <c r="G3" s="5">
        <v>44487</v>
      </c>
      <c r="H3" s="4">
        <v>1</v>
      </c>
      <c r="I3" s="4">
        <v>2</v>
      </c>
      <c r="J3" s="4">
        <v>2</v>
      </c>
      <c r="K3" s="4" t="s">
        <v>29</v>
      </c>
      <c r="L3" s="4">
        <v>2346</v>
      </c>
      <c r="M3" s="4">
        <v>2346</v>
      </c>
      <c r="N3" s="4" t="s">
        <v>34</v>
      </c>
      <c r="O3" s="4" t="s">
        <v>31</v>
      </c>
      <c r="P3" s="4" t="s">
        <v>32</v>
      </c>
      <c r="Q3" s="4">
        <v>0</v>
      </c>
      <c r="R3" s="6">
        <v>44458</v>
      </c>
      <c r="S3" s="5">
        <v>44494</v>
      </c>
      <c r="T3" s="4" t="s">
        <v>33</v>
      </c>
      <c r="U3" s="4">
        <v>2346</v>
      </c>
      <c r="V3" s="4">
        <v>0</v>
      </c>
      <c r="W3" s="4">
        <v>0</v>
      </c>
      <c r="X3" s="4">
        <v>2259175</v>
      </c>
      <c r="Y3" s="4">
        <v>138385479</v>
      </c>
    </row>
    <row r="4" s="4" customFormat="1" spans="1:24">
      <c r="A4" s="4">
        <v>16411960204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44489</v>
      </c>
      <c r="G4" s="5">
        <v>44490</v>
      </c>
      <c r="H4" s="4">
        <v>1</v>
      </c>
      <c r="I4" s="4">
        <v>1</v>
      </c>
      <c r="J4" s="4">
        <v>1</v>
      </c>
      <c r="K4" s="4" t="s">
        <v>29</v>
      </c>
      <c r="L4" s="4">
        <v>1653</v>
      </c>
      <c r="M4" s="4">
        <v>1653</v>
      </c>
      <c r="N4" s="4" t="s">
        <v>37</v>
      </c>
      <c r="O4" s="4" t="s">
        <v>31</v>
      </c>
      <c r="P4" s="4" t="s">
        <v>32</v>
      </c>
      <c r="Q4" s="4">
        <v>0</v>
      </c>
      <c r="R4" s="6">
        <v>44469</v>
      </c>
      <c r="S4" s="5">
        <v>44494</v>
      </c>
      <c r="T4" s="4" t="s">
        <v>33</v>
      </c>
      <c r="U4" s="4">
        <v>1653</v>
      </c>
      <c r="V4" s="4">
        <v>0</v>
      </c>
      <c r="W4" s="4">
        <v>0</v>
      </c>
      <c r="X4" s="4">
        <v>2269381</v>
      </c>
    </row>
    <row r="5" s="4" customFormat="1" spans="1:24">
      <c r="A5" s="4">
        <v>16411960204</v>
      </c>
      <c r="B5" s="4" t="s">
        <v>25</v>
      </c>
      <c r="C5" s="4" t="s">
        <v>38</v>
      </c>
      <c r="D5" s="4" t="s">
        <v>35</v>
      </c>
      <c r="E5" s="4" t="s">
        <v>36</v>
      </c>
      <c r="F5" s="5">
        <v>44489</v>
      </c>
      <c r="G5" s="5">
        <v>44490</v>
      </c>
      <c r="H5" s="4">
        <v>1</v>
      </c>
      <c r="I5" s="4">
        <v>1</v>
      </c>
      <c r="J5" s="4">
        <v>1</v>
      </c>
      <c r="K5" s="4" t="s">
        <v>29</v>
      </c>
      <c r="L5" s="4">
        <v>-1653</v>
      </c>
      <c r="M5" s="4">
        <v>-1653</v>
      </c>
      <c r="N5" s="4" t="s">
        <v>37</v>
      </c>
      <c r="O5" s="4" t="s">
        <v>31</v>
      </c>
      <c r="P5" s="4" t="s">
        <v>32</v>
      </c>
      <c r="Q5" s="4">
        <v>0</v>
      </c>
      <c r="R5" s="6">
        <v>44469</v>
      </c>
      <c r="S5" s="5">
        <v>44494</v>
      </c>
      <c r="T5" s="4" t="s">
        <v>33</v>
      </c>
      <c r="U5" s="4">
        <v>-1653</v>
      </c>
      <c r="V5" s="4">
        <v>0</v>
      </c>
      <c r="W5" s="4">
        <v>0</v>
      </c>
      <c r="X5" s="4">
        <v>2269381</v>
      </c>
    </row>
    <row r="6" s="4" customFormat="1" spans="1:25">
      <c r="A6" s="4">
        <v>16464686823</v>
      </c>
      <c r="B6" s="4" t="s">
        <v>25</v>
      </c>
      <c r="C6" s="4" t="s">
        <v>26</v>
      </c>
      <c r="D6" s="4" t="s">
        <v>39</v>
      </c>
      <c r="E6" s="4" t="s">
        <v>40</v>
      </c>
      <c r="F6" s="5">
        <v>44489</v>
      </c>
      <c r="G6" s="5">
        <v>44490</v>
      </c>
      <c r="H6" s="4">
        <v>1</v>
      </c>
      <c r="I6" s="4">
        <v>1</v>
      </c>
      <c r="J6" s="4">
        <v>1</v>
      </c>
      <c r="K6" s="4" t="s">
        <v>29</v>
      </c>
      <c r="L6" s="4">
        <v>666</v>
      </c>
      <c r="M6" s="4">
        <v>666</v>
      </c>
      <c r="N6" s="4" t="s">
        <v>41</v>
      </c>
      <c r="O6" s="4" t="s">
        <v>31</v>
      </c>
      <c r="P6" s="4" t="s">
        <v>32</v>
      </c>
      <c r="Q6" s="4">
        <v>0</v>
      </c>
      <c r="R6" s="6">
        <v>44473</v>
      </c>
      <c r="S6" s="5">
        <v>44494</v>
      </c>
      <c r="T6" s="4" t="s">
        <v>33</v>
      </c>
      <c r="U6" s="4">
        <v>666</v>
      </c>
      <c r="V6" s="4">
        <v>0</v>
      </c>
      <c r="W6" s="4">
        <v>0</v>
      </c>
      <c r="X6" s="4">
        <v>2272691</v>
      </c>
      <c r="Y6" s="4">
        <v>415616</v>
      </c>
    </row>
    <row r="7" s="4" customFormat="1" spans="1:25">
      <c r="A7" s="4">
        <v>16519207818</v>
      </c>
      <c r="B7" s="4" t="s">
        <v>25</v>
      </c>
      <c r="C7" s="4" t="s">
        <v>26</v>
      </c>
      <c r="D7" s="4" t="s">
        <v>27</v>
      </c>
      <c r="E7" s="4" t="s">
        <v>28</v>
      </c>
      <c r="F7" s="5">
        <v>44492</v>
      </c>
      <c r="G7" s="5">
        <v>44493</v>
      </c>
      <c r="H7" s="4">
        <v>1</v>
      </c>
      <c r="I7" s="4">
        <v>1</v>
      </c>
      <c r="J7" s="4">
        <v>1</v>
      </c>
      <c r="K7" s="4" t="s">
        <v>29</v>
      </c>
      <c r="L7" s="4">
        <v>1173</v>
      </c>
      <c r="M7" s="4">
        <v>1173</v>
      </c>
      <c r="N7" s="4" t="s">
        <v>42</v>
      </c>
      <c r="O7" s="4" t="s">
        <v>31</v>
      </c>
      <c r="P7" s="4" t="s">
        <v>32</v>
      </c>
      <c r="Q7" s="4">
        <v>0</v>
      </c>
      <c r="R7" s="6">
        <v>44480</v>
      </c>
      <c r="S7" s="5">
        <v>44494</v>
      </c>
      <c r="T7" s="4" t="s">
        <v>33</v>
      </c>
      <c r="U7" s="4">
        <v>1173</v>
      </c>
      <c r="V7" s="4">
        <v>0</v>
      </c>
      <c r="W7" s="4">
        <v>0</v>
      </c>
      <c r="X7" s="4">
        <v>2275669</v>
      </c>
      <c r="Y7" s="4">
        <v>139477748</v>
      </c>
    </row>
    <row r="8" s="4" customFormat="1" spans="1:24">
      <c r="A8" s="4">
        <v>16548412389</v>
      </c>
      <c r="B8" s="4" t="s">
        <v>25</v>
      </c>
      <c r="C8" s="4" t="s">
        <v>26</v>
      </c>
      <c r="D8" s="4" t="s">
        <v>43</v>
      </c>
      <c r="E8" s="4" t="s">
        <v>44</v>
      </c>
      <c r="F8" s="5">
        <v>44486</v>
      </c>
      <c r="G8" s="5">
        <v>44488</v>
      </c>
      <c r="H8" s="4">
        <v>1</v>
      </c>
      <c r="I8" s="4">
        <v>2</v>
      </c>
      <c r="J8" s="4">
        <v>2</v>
      </c>
      <c r="K8" s="4" t="s">
        <v>29</v>
      </c>
      <c r="L8" s="4">
        <v>572</v>
      </c>
      <c r="M8" s="4">
        <v>572</v>
      </c>
      <c r="N8" s="4" t="s">
        <v>45</v>
      </c>
      <c r="O8" s="4" t="s">
        <v>31</v>
      </c>
      <c r="P8" s="4" t="s">
        <v>32</v>
      </c>
      <c r="Q8" s="4">
        <v>0</v>
      </c>
      <c r="R8" s="6">
        <v>44483</v>
      </c>
      <c r="S8" s="5">
        <v>44494</v>
      </c>
      <c r="T8" s="4" t="s">
        <v>33</v>
      </c>
      <c r="U8" s="4">
        <v>572</v>
      </c>
      <c r="V8" s="4">
        <v>0</v>
      </c>
      <c r="W8" s="4">
        <v>0</v>
      </c>
      <c r="X8" s="4">
        <v>2277503</v>
      </c>
    </row>
    <row r="9" s="4" customFormat="1" spans="1:25">
      <c r="A9" s="4">
        <v>16549151577</v>
      </c>
      <c r="B9" s="4" t="s">
        <v>25</v>
      </c>
      <c r="C9" s="4" t="s">
        <v>26</v>
      </c>
      <c r="D9" s="4" t="s">
        <v>46</v>
      </c>
      <c r="E9" s="4" t="s">
        <v>40</v>
      </c>
      <c r="F9" s="5">
        <v>44492</v>
      </c>
      <c r="G9" s="5">
        <v>44493</v>
      </c>
      <c r="H9" s="4">
        <v>1</v>
      </c>
      <c r="I9" s="4">
        <v>1</v>
      </c>
      <c r="J9" s="4">
        <v>1</v>
      </c>
      <c r="K9" s="4" t="s">
        <v>29</v>
      </c>
      <c r="L9" s="4">
        <v>550</v>
      </c>
      <c r="M9" s="4">
        <v>550</v>
      </c>
      <c r="N9" s="4" t="s">
        <v>47</v>
      </c>
      <c r="O9" s="4" t="s">
        <v>31</v>
      </c>
      <c r="P9" s="4" t="s">
        <v>32</v>
      </c>
      <c r="Q9" s="4">
        <v>0</v>
      </c>
      <c r="R9" s="6">
        <v>44484</v>
      </c>
      <c r="S9" s="5">
        <v>44494</v>
      </c>
      <c r="T9" s="4" t="s">
        <v>33</v>
      </c>
      <c r="U9" s="4">
        <v>550</v>
      </c>
      <c r="V9" s="4">
        <v>0</v>
      </c>
      <c r="W9" s="4">
        <v>0</v>
      </c>
      <c r="X9" s="4">
        <v>2277580</v>
      </c>
      <c r="Y9" s="4">
        <v>20630</v>
      </c>
    </row>
    <row r="10" s="4" customFormat="1" spans="1:24">
      <c r="A10" s="4">
        <v>16548412389</v>
      </c>
      <c r="B10" s="4" t="s">
        <v>25</v>
      </c>
      <c r="C10" s="4" t="s">
        <v>38</v>
      </c>
      <c r="D10" s="4" t="s">
        <v>43</v>
      </c>
      <c r="E10" s="4" t="s">
        <v>44</v>
      </c>
      <c r="F10" s="5">
        <v>44486</v>
      </c>
      <c r="G10" s="5">
        <v>44488</v>
      </c>
      <c r="H10" s="4">
        <v>1</v>
      </c>
      <c r="I10" s="4">
        <v>2</v>
      </c>
      <c r="J10" s="4">
        <v>2</v>
      </c>
      <c r="K10" s="4" t="s">
        <v>29</v>
      </c>
      <c r="L10" s="4">
        <v>-572</v>
      </c>
      <c r="M10" s="4">
        <v>-572</v>
      </c>
      <c r="N10" s="4" t="s">
        <v>45</v>
      </c>
      <c r="O10" s="4" t="s">
        <v>31</v>
      </c>
      <c r="P10" s="4" t="s">
        <v>32</v>
      </c>
      <c r="Q10" s="4">
        <v>0</v>
      </c>
      <c r="R10" s="6">
        <v>44483</v>
      </c>
      <c r="S10" s="5">
        <v>44494</v>
      </c>
      <c r="T10" s="4" t="s">
        <v>33</v>
      </c>
      <c r="U10" s="4">
        <v>-572</v>
      </c>
      <c r="V10" s="4">
        <v>0</v>
      </c>
      <c r="W10" s="4">
        <v>0</v>
      </c>
      <c r="X10" s="4">
        <v>2277503</v>
      </c>
    </row>
    <row r="11" s="4" customFormat="1" spans="1:25">
      <c r="A11" s="4">
        <v>16244718986</v>
      </c>
      <c r="B11" s="4" t="s">
        <v>25</v>
      </c>
      <c r="C11" s="4" t="s">
        <v>48</v>
      </c>
      <c r="D11" s="4" t="s">
        <v>49</v>
      </c>
      <c r="E11" s="4" t="s">
        <v>50</v>
      </c>
      <c r="F11" s="5">
        <v>44448</v>
      </c>
      <c r="G11" s="5">
        <v>44449</v>
      </c>
      <c r="H11" s="4">
        <v>1</v>
      </c>
      <c r="I11" s="4">
        <v>1</v>
      </c>
      <c r="J11" s="4">
        <v>1</v>
      </c>
      <c r="K11" s="4" t="s">
        <v>29</v>
      </c>
      <c r="L11" s="4">
        <v>-463</v>
      </c>
      <c r="M11" s="4">
        <v>-463</v>
      </c>
      <c r="N11" s="4" t="s">
        <v>51</v>
      </c>
      <c r="O11" s="4" t="s">
        <v>31</v>
      </c>
      <c r="P11" s="4" t="s">
        <v>32</v>
      </c>
      <c r="Q11" s="4">
        <v>0</v>
      </c>
      <c r="R11" s="6">
        <v>44448</v>
      </c>
      <c r="S11" s="5">
        <v>44494</v>
      </c>
      <c r="U11" s="4">
        <v>0</v>
      </c>
      <c r="V11" s="4">
        <v>0</v>
      </c>
      <c r="W11" s="4">
        <v>0</v>
      </c>
      <c r="X11" s="4">
        <v>2248096</v>
      </c>
      <c r="Y11" s="4">
        <v>51948</v>
      </c>
    </row>
    <row r="12" s="4" customFormat="1" spans="1:25">
      <c r="A12" s="4">
        <v>16594579891</v>
      </c>
      <c r="B12" s="4" t="s">
        <v>25</v>
      </c>
      <c r="C12" s="4" t="s">
        <v>26</v>
      </c>
      <c r="D12" s="4" t="s">
        <v>52</v>
      </c>
      <c r="E12" s="4" t="s">
        <v>53</v>
      </c>
      <c r="F12" s="5">
        <v>44488</v>
      </c>
      <c r="G12" s="5">
        <v>44489</v>
      </c>
      <c r="H12" s="4">
        <v>1</v>
      </c>
      <c r="I12" s="4">
        <v>1</v>
      </c>
      <c r="J12" s="4">
        <v>1</v>
      </c>
      <c r="K12" s="4" t="s">
        <v>29</v>
      </c>
      <c r="L12" s="4">
        <v>561</v>
      </c>
      <c r="M12" s="4">
        <v>561</v>
      </c>
      <c r="N12" s="4" t="s">
        <v>54</v>
      </c>
      <c r="O12" s="4" t="s">
        <v>31</v>
      </c>
      <c r="P12" s="4" t="s">
        <v>32</v>
      </c>
      <c r="Q12" s="4">
        <v>0</v>
      </c>
      <c r="R12" s="6">
        <v>44488</v>
      </c>
      <c r="S12" s="5">
        <v>44494</v>
      </c>
      <c r="T12" s="4" t="s">
        <v>33</v>
      </c>
      <c r="U12" s="4">
        <v>561</v>
      </c>
      <c r="V12" s="4">
        <v>0</v>
      </c>
      <c r="W12" s="4">
        <v>0</v>
      </c>
      <c r="X12" s="4">
        <v>2280100</v>
      </c>
      <c r="Y12" s="4">
        <v>3952821</v>
      </c>
    </row>
    <row r="13" s="4" customFormat="1" spans="1:24">
      <c r="A13" s="4">
        <v>16162208404</v>
      </c>
      <c r="B13" s="4" t="s">
        <v>25</v>
      </c>
      <c r="C13" s="4" t="s">
        <v>55</v>
      </c>
      <c r="D13" s="4" t="s">
        <v>56</v>
      </c>
      <c r="E13" s="4" t="s">
        <v>57</v>
      </c>
      <c r="F13" s="5">
        <v>44478</v>
      </c>
      <c r="G13" s="5">
        <v>44479</v>
      </c>
      <c r="H13" s="4">
        <v>1</v>
      </c>
      <c r="I13" s="4">
        <v>1</v>
      </c>
      <c r="J13" s="4">
        <v>1</v>
      </c>
      <c r="K13" s="4" t="s">
        <v>29</v>
      </c>
      <c r="L13" s="4">
        <v>24.55</v>
      </c>
      <c r="M13" s="4">
        <v>24.55</v>
      </c>
      <c r="N13" s="4" t="s">
        <v>58</v>
      </c>
      <c r="O13" s="4" t="s">
        <v>31</v>
      </c>
      <c r="P13" s="4" t="s">
        <v>32</v>
      </c>
      <c r="Q13" s="4">
        <v>0</v>
      </c>
      <c r="R13" s="6">
        <v>44437</v>
      </c>
      <c r="S13" s="5">
        <v>44494</v>
      </c>
      <c r="T13" s="4" t="s">
        <v>33</v>
      </c>
      <c r="U13" s="4">
        <v>24.55</v>
      </c>
      <c r="V13" s="4">
        <v>0</v>
      </c>
      <c r="W13" s="4">
        <v>0</v>
      </c>
      <c r="X13" s="4">
        <v>2236488</v>
      </c>
    </row>
    <row r="14" s="4" customFormat="1" spans="1:25">
      <c r="A14" s="4">
        <v>16611186154</v>
      </c>
      <c r="B14" s="4" t="s">
        <v>25</v>
      </c>
      <c r="C14" s="4" t="s">
        <v>26</v>
      </c>
      <c r="D14" s="4" t="s">
        <v>59</v>
      </c>
      <c r="E14" s="4" t="s">
        <v>60</v>
      </c>
      <c r="F14" s="5">
        <v>44491</v>
      </c>
      <c r="G14" s="5">
        <v>44492</v>
      </c>
      <c r="H14" s="4">
        <v>1</v>
      </c>
      <c r="I14" s="4">
        <v>1</v>
      </c>
      <c r="J14" s="4">
        <v>1</v>
      </c>
      <c r="K14" s="4" t="s">
        <v>29</v>
      </c>
      <c r="L14" s="4">
        <v>432</v>
      </c>
      <c r="M14" s="4">
        <v>432</v>
      </c>
      <c r="N14" s="4" t="s">
        <v>61</v>
      </c>
      <c r="O14" s="4" t="s">
        <v>31</v>
      </c>
      <c r="P14" s="4" t="s">
        <v>32</v>
      </c>
      <c r="Q14" s="4">
        <v>0</v>
      </c>
      <c r="R14" s="6">
        <v>44489</v>
      </c>
      <c r="S14" s="5">
        <v>44494</v>
      </c>
      <c r="T14" s="4" t="s">
        <v>33</v>
      </c>
      <c r="U14" s="4">
        <v>432</v>
      </c>
      <c r="V14" s="4">
        <v>0</v>
      </c>
      <c r="W14" s="4">
        <v>0</v>
      </c>
      <c r="X14" s="4">
        <v>2280818</v>
      </c>
      <c r="Y14" s="4">
        <v>87912368</v>
      </c>
    </row>
    <row r="15" s="4" customFormat="1" spans="1:25">
      <c r="A15" s="4">
        <v>16633841035</v>
      </c>
      <c r="B15" s="4" t="s">
        <v>25</v>
      </c>
      <c r="C15" s="4" t="s">
        <v>26</v>
      </c>
      <c r="D15" s="4" t="s">
        <v>62</v>
      </c>
      <c r="E15" s="4" t="s">
        <v>63</v>
      </c>
      <c r="F15" s="5">
        <v>44492</v>
      </c>
      <c r="G15" s="5">
        <v>44493</v>
      </c>
      <c r="H15" s="4">
        <v>1</v>
      </c>
      <c r="I15" s="4">
        <v>1</v>
      </c>
      <c r="J15" s="4">
        <v>1</v>
      </c>
      <c r="K15" s="4" t="s">
        <v>29</v>
      </c>
      <c r="L15" s="4">
        <v>1207</v>
      </c>
      <c r="M15" s="4">
        <v>1207</v>
      </c>
      <c r="N15" s="4" t="s">
        <v>64</v>
      </c>
      <c r="O15" s="4" t="s">
        <v>31</v>
      </c>
      <c r="P15" s="4" t="s">
        <v>32</v>
      </c>
      <c r="Q15" s="4">
        <v>0</v>
      </c>
      <c r="R15" s="6">
        <v>44491</v>
      </c>
      <c r="S15" s="5">
        <v>44494</v>
      </c>
      <c r="T15" s="4" t="s">
        <v>33</v>
      </c>
      <c r="U15" s="4">
        <v>1207</v>
      </c>
      <c r="V15" s="4">
        <v>0</v>
      </c>
      <c r="W15" s="4">
        <v>0</v>
      </c>
      <c r="X15" s="4">
        <v>2281672</v>
      </c>
      <c r="Y15" s="4">
        <v>1033915528</v>
      </c>
    </row>
    <row r="16" s="4" customFormat="1" spans="1:25">
      <c r="A16" s="4">
        <v>16634248815</v>
      </c>
      <c r="B16" s="4" t="s">
        <v>25</v>
      </c>
      <c r="C16" s="4" t="s">
        <v>26</v>
      </c>
      <c r="D16" s="4" t="s">
        <v>65</v>
      </c>
      <c r="E16" s="4" t="s">
        <v>66</v>
      </c>
      <c r="F16" s="5">
        <v>44492</v>
      </c>
      <c r="G16" s="5">
        <v>44493</v>
      </c>
      <c r="H16" s="4">
        <v>1</v>
      </c>
      <c r="I16" s="4">
        <v>1</v>
      </c>
      <c r="J16" s="4">
        <v>1</v>
      </c>
      <c r="K16" s="4" t="s">
        <v>29</v>
      </c>
      <c r="L16" s="4">
        <v>2157</v>
      </c>
      <c r="M16" s="4">
        <v>2157</v>
      </c>
      <c r="N16" s="4" t="s">
        <v>67</v>
      </c>
      <c r="O16" s="4" t="s">
        <v>31</v>
      </c>
      <c r="P16" s="4" t="s">
        <v>32</v>
      </c>
      <c r="Q16" s="4">
        <v>0</v>
      </c>
      <c r="R16" s="6">
        <v>44491</v>
      </c>
      <c r="S16" s="5">
        <v>44494</v>
      </c>
      <c r="T16" s="4" t="s">
        <v>33</v>
      </c>
      <c r="U16" s="4">
        <v>2157</v>
      </c>
      <c r="V16" s="4">
        <v>0</v>
      </c>
      <c r="W16" s="4">
        <v>0</v>
      </c>
      <c r="X16" s="4">
        <v>2281701</v>
      </c>
      <c r="Y16" s="4">
        <v>74342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3"/>
  <sheetViews>
    <sheetView tabSelected="1" workbookViewId="0">
      <selection activeCell="F29" sqref="F29"/>
    </sheetView>
  </sheetViews>
  <sheetFormatPr defaultColWidth="9" defaultRowHeight="13.5"/>
  <cols>
    <col min="1" max="1" width="13.75" style="4" customWidth="1"/>
    <col min="2" max="3" width="11.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68</v>
      </c>
    </row>
    <row r="2" s="4" customFormat="1" spans="1:9">
      <c r="A2" s="4">
        <v>16320401842</v>
      </c>
      <c r="B2" s="5">
        <v>44485</v>
      </c>
      <c r="C2" s="5">
        <v>44487</v>
      </c>
      <c r="D2" s="4">
        <v>2346</v>
      </c>
      <c r="E2" s="4" t="str">
        <f>VLOOKUP(A2,HOP!A:L,12,0)</f>
        <v>2346.00</v>
      </c>
      <c r="F2" s="4" t="str">
        <f>VLOOKUP(A2,HOP!A:C,3,0)</f>
        <v>2258975</v>
      </c>
      <c r="G2" s="4">
        <f>D2-E2</f>
        <v>0</v>
      </c>
      <c r="H2" s="4" t="str">
        <f>$H$1&amp;F2</f>
        <v>,2258975</v>
      </c>
      <c r="I2" s="4" t="str">
        <f>VLOOKUP(A2,HOP!A:T,20,0)</f>
        <v>直采</v>
      </c>
    </row>
    <row r="3" s="4" customFormat="1" spans="1:9">
      <c r="A3" s="4">
        <v>16321560629</v>
      </c>
      <c r="B3" s="5">
        <v>44485</v>
      </c>
      <c r="C3" s="5">
        <v>44487</v>
      </c>
      <c r="D3" s="4">
        <v>2346</v>
      </c>
      <c r="E3" s="4" t="str">
        <f>VLOOKUP(A3,HOP!A:L,12,0)</f>
        <v>2346.00</v>
      </c>
      <c r="F3" s="4" t="str">
        <f>VLOOKUP(A3,HOP!A:C,3,0)</f>
        <v>2259175</v>
      </c>
      <c r="G3" s="4">
        <f t="shared" ref="G3:G14" si="0">D3-E3</f>
        <v>0</v>
      </c>
      <c r="H3" s="4" t="str">
        <f t="shared" ref="H3:H14" si="1">$H$1&amp;F3</f>
        <v>,2259175</v>
      </c>
      <c r="I3" s="4" t="str">
        <f>VLOOKUP(A3,HOP!A:T,20,0)</f>
        <v>直采</v>
      </c>
    </row>
    <row r="4" s="4" customFormat="1" hidden="1" spans="1:9">
      <c r="A4" s="4">
        <v>16411960204</v>
      </c>
      <c r="B4" s="5">
        <v>44489</v>
      </c>
      <c r="C4" s="5">
        <v>44490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VLOOKUP(A4,HOP!A:T,20,0)</f>
        <v>#N/A</v>
      </c>
    </row>
    <row r="5" s="4" customFormat="1" spans="1:9">
      <c r="A5" s="4">
        <v>16464686823</v>
      </c>
      <c r="B5" s="5">
        <v>44489</v>
      </c>
      <c r="C5" s="5">
        <v>44490</v>
      </c>
      <c r="D5" s="4">
        <v>666</v>
      </c>
      <c r="E5" s="4" t="str">
        <f>VLOOKUP(A5,HOP!A:L,12,0)</f>
        <v>666.00</v>
      </c>
      <c r="F5" s="4" t="str">
        <f>VLOOKUP(A5,HOP!A:C,3,0)</f>
        <v>2272691</v>
      </c>
      <c r="G5" s="4">
        <f t="shared" si="0"/>
        <v>0</v>
      </c>
      <c r="H5" s="4" t="str">
        <f t="shared" si="1"/>
        <v>,2272691</v>
      </c>
      <c r="I5" s="4" t="str">
        <f>VLOOKUP(A5,HOP!A:T,20,0)</f>
        <v>直采</v>
      </c>
    </row>
    <row r="6" s="4" customFormat="1" spans="1:9">
      <c r="A6" s="4">
        <v>16519207818</v>
      </c>
      <c r="B6" s="5">
        <v>44492</v>
      </c>
      <c r="C6" s="5">
        <v>44493</v>
      </c>
      <c r="D6" s="4">
        <v>1173</v>
      </c>
      <c r="E6" s="4" t="str">
        <f>VLOOKUP(A6,HOP!A:L,12,0)</f>
        <v>1173.00</v>
      </c>
      <c r="F6" s="4" t="str">
        <f>VLOOKUP(A6,HOP!A:C,3,0)</f>
        <v>2275669</v>
      </c>
      <c r="G6" s="4">
        <f t="shared" si="0"/>
        <v>0</v>
      </c>
      <c r="H6" s="4" t="str">
        <f t="shared" si="1"/>
        <v>,2275669</v>
      </c>
      <c r="I6" s="4" t="str">
        <f>VLOOKUP(A6,HOP!A:T,20,0)</f>
        <v>直采</v>
      </c>
    </row>
    <row r="7" s="4" customFormat="1" hidden="1" spans="1:9">
      <c r="A7" s="4">
        <v>16548412389</v>
      </c>
      <c r="B7" s="5">
        <v>44486</v>
      </c>
      <c r="C7" s="5">
        <v>44488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VLOOKUP(A7,HOP!A:T,20,0)</f>
        <v>#N/A</v>
      </c>
    </row>
    <row r="8" s="4" customFormat="1" spans="1:9">
      <c r="A8" s="4">
        <v>16549151577</v>
      </c>
      <c r="B8" s="5">
        <v>44492</v>
      </c>
      <c r="C8" s="5">
        <v>44493</v>
      </c>
      <c r="D8" s="4">
        <v>550</v>
      </c>
      <c r="E8" s="4" t="str">
        <f>VLOOKUP(A8,HOP!A:L,12,0)</f>
        <v>550.00</v>
      </c>
      <c r="F8" s="4" t="str">
        <f>VLOOKUP(A8,HOP!A:C,3,0)</f>
        <v>2277580</v>
      </c>
      <c r="G8" s="4">
        <f t="shared" si="0"/>
        <v>0</v>
      </c>
      <c r="H8" s="4" t="str">
        <f t="shared" si="1"/>
        <v>,2277580</v>
      </c>
      <c r="I8" s="4" t="str">
        <f>VLOOKUP(A8,HOP!A:T,20,0)</f>
        <v>直采</v>
      </c>
    </row>
    <row r="9" s="4" customFormat="1" spans="1:10">
      <c r="A9" s="4">
        <v>16244718986</v>
      </c>
      <c r="B9" s="5">
        <v>44448</v>
      </c>
      <c r="C9" s="5">
        <v>44449</v>
      </c>
      <c r="D9" s="4">
        <v>-463</v>
      </c>
      <c r="E9" s="4" t="e">
        <f>VLOOKUP(A9,HOP!A:L,12,0)</f>
        <v>#N/A</v>
      </c>
      <c r="F9" s="4">
        <v>2248096</v>
      </c>
      <c r="G9" s="4" t="e">
        <f t="shared" si="0"/>
        <v>#N/A</v>
      </c>
      <c r="H9" s="4" t="str">
        <f t="shared" si="1"/>
        <v>,2248096</v>
      </c>
      <c r="I9" s="4" t="e">
        <f>VLOOKUP(A9,HOP!A:T,20,0)</f>
        <v>#N/A</v>
      </c>
      <c r="J9" s="4" t="s">
        <v>69</v>
      </c>
    </row>
    <row r="10" s="4" customFormat="1" spans="1:9">
      <c r="A10" s="4">
        <v>16594579891</v>
      </c>
      <c r="B10" s="5">
        <v>44488</v>
      </c>
      <c r="C10" s="5">
        <v>44489</v>
      </c>
      <c r="D10" s="4">
        <v>561</v>
      </c>
      <c r="E10" s="4" t="str">
        <f>VLOOKUP(A10,HOP!A:L,12,0)</f>
        <v>561.00</v>
      </c>
      <c r="F10" s="4" t="str">
        <f>VLOOKUP(A10,HOP!A:C,3,0)</f>
        <v>2280100</v>
      </c>
      <c r="G10" s="4">
        <f t="shared" si="0"/>
        <v>0</v>
      </c>
      <c r="H10" s="4" t="str">
        <f t="shared" si="1"/>
        <v>,2280100</v>
      </c>
      <c r="I10" s="4" t="str">
        <f>VLOOKUP(A10,HOP!A:T,20,0)</f>
        <v>直采</v>
      </c>
    </row>
    <row r="11" s="4" customFormat="1" spans="1:10">
      <c r="A11" s="4">
        <v>16162208404</v>
      </c>
      <c r="B11" s="5">
        <v>44478</v>
      </c>
      <c r="C11" s="5">
        <v>44479</v>
      </c>
      <c r="D11" s="4">
        <v>24.55</v>
      </c>
      <c r="E11" s="4" t="e">
        <f>VLOOKUP(A11,HOP!A:L,12,0)</f>
        <v>#N/A</v>
      </c>
      <c r="F11" s="4">
        <v>2236488</v>
      </c>
      <c r="G11" s="4" t="e">
        <f t="shared" si="0"/>
        <v>#N/A</v>
      </c>
      <c r="H11" s="4" t="str">
        <f t="shared" si="1"/>
        <v>,2236488</v>
      </c>
      <c r="I11" s="4" t="e">
        <f>VLOOKUP(A11,HOP!A:T,20,0)</f>
        <v>#N/A</v>
      </c>
      <c r="J11" s="4" t="s">
        <v>70</v>
      </c>
    </row>
    <row r="12" s="4" customFormat="1" spans="1:9">
      <c r="A12" s="4">
        <v>16611186154</v>
      </c>
      <c r="B12" s="5">
        <v>44491</v>
      </c>
      <c r="C12" s="5">
        <v>44492</v>
      </c>
      <c r="D12" s="4">
        <v>432</v>
      </c>
      <c r="E12" s="4" t="str">
        <f>VLOOKUP(A12,HOP!A:L,12,0)</f>
        <v>432.00</v>
      </c>
      <c r="F12" s="4" t="str">
        <f>VLOOKUP(A12,HOP!A:C,3,0)</f>
        <v>2280818</v>
      </c>
      <c r="G12" s="4">
        <f t="shared" si="0"/>
        <v>0</v>
      </c>
      <c r="H12" s="4" t="str">
        <f t="shared" si="1"/>
        <v>,2280818</v>
      </c>
      <c r="I12" s="4" t="str">
        <f>VLOOKUP(A12,HOP!A:T,20,0)</f>
        <v>直采</v>
      </c>
    </row>
    <row r="13" s="4" customFormat="1" spans="1:9">
      <c r="A13" s="4">
        <v>16633841035</v>
      </c>
      <c r="B13" s="5">
        <v>44492</v>
      </c>
      <c r="C13" s="5">
        <v>44493</v>
      </c>
      <c r="D13" s="4">
        <v>1207</v>
      </c>
      <c r="E13" s="4" t="str">
        <f>VLOOKUP(A13,HOP!A:L,12,0)</f>
        <v>1207.00</v>
      </c>
      <c r="F13" s="4" t="str">
        <f>VLOOKUP(A13,HOP!A:C,3,0)</f>
        <v>2281672</v>
      </c>
      <c r="G13" s="4">
        <f t="shared" si="0"/>
        <v>0</v>
      </c>
      <c r="H13" s="4" t="str">
        <f t="shared" si="1"/>
        <v>,2281672</v>
      </c>
      <c r="I13" s="4" t="str">
        <f>VLOOKUP(A13,HOP!A:T,20,0)</f>
        <v>直采</v>
      </c>
    </row>
    <row r="14" s="4" customFormat="1" spans="1:9">
      <c r="A14" s="4">
        <v>16634248815</v>
      </c>
      <c r="B14" s="5">
        <v>44492</v>
      </c>
      <c r="C14" s="5">
        <v>44493</v>
      </c>
      <c r="D14" s="4">
        <v>2157</v>
      </c>
      <c r="E14" s="4" t="str">
        <f>VLOOKUP(A14,HOP!A:L,12,0)</f>
        <v>2157.00</v>
      </c>
      <c r="F14" s="4" t="str">
        <f>VLOOKUP(A14,HOP!A:C,3,0)</f>
        <v>2281701</v>
      </c>
      <c r="G14" s="4">
        <f t="shared" si="0"/>
        <v>0</v>
      </c>
      <c r="H14" s="4" t="str">
        <f t="shared" si="1"/>
        <v>,2281701</v>
      </c>
      <c r="I14" s="4" t="str">
        <f>VLOOKUP(A14,HOP!A:T,20,0)</f>
        <v>直采</v>
      </c>
    </row>
    <row r="16" spans="4:4">
      <c r="D16" s="4">
        <f>SUM(D2:D15)</f>
        <v>10999.55</v>
      </c>
    </row>
    <row r="21" spans="1:1">
      <c r="A21" s="4" t="s">
        <v>71</v>
      </c>
    </row>
    <row r="22" spans="1:1">
      <c r="A22" s="4" t="s">
        <v>72</v>
      </c>
    </row>
    <row r="23" spans="1:1">
      <c r="A23" s="4" t="s">
        <v>73</v>
      </c>
    </row>
  </sheetData>
  <autoFilter ref="A1:XFD16">
    <filterColumn colId="3">
      <filters blank="1">
        <filter val="550"/>
        <filter val="561"/>
        <filter val="432"/>
        <filter val="-463"/>
        <filter val="1173"/>
        <filter val="24.55"/>
        <filter val="10999.55"/>
        <filter val="666"/>
        <filter val="2346"/>
        <filter val="1207"/>
        <filter val="215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74</v>
      </c>
      <c r="B1" s="2" t="s">
        <v>75</v>
      </c>
      <c r="C1" s="2" t="s">
        <v>76</v>
      </c>
      <c r="D1" s="2" t="s">
        <v>77</v>
      </c>
      <c r="E1" s="2" t="s">
        <v>13</v>
      </c>
      <c r="F1" s="2" t="s">
        <v>5</v>
      </c>
      <c r="G1" s="2" t="s">
        <v>6</v>
      </c>
      <c r="H1" s="2" t="s">
        <v>78</v>
      </c>
      <c r="I1" s="2" t="s">
        <v>79</v>
      </c>
      <c r="J1" s="2" t="s">
        <v>80</v>
      </c>
      <c r="K1" s="2" t="s">
        <v>81</v>
      </c>
      <c r="L1" s="2" t="s">
        <v>82</v>
      </c>
      <c r="M1" s="2" t="s">
        <v>83</v>
      </c>
      <c r="N1" s="2" t="s">
        <v>84</v>
      </c>
      <c r="O1" s="2" t="s">
        <v>85</v>
      </c>
      <c r="P1" s="2" t="s">
        <v>86</v>
      </c>
      <c r="Q1" s="2" t="s">
        <v>87</v>
      </c>
      <c r="R1" s="2" t="s">
        <v>88</v>
      </c>
      <c r="S1" s="2" t="s">
        <v>89</v>
      </c>
      <c r="T1" s="2" t="s">
        <v>90</v>
      </c>
    </row>
    <row r="2" s="1" customFormat="1" spans="1:20">
      <c r="A2" s="3">
        <v>16634248815</v>
      </c>
      <c r="B2" s="1" t="s">
        <v>91</v>
      </c>
      <c r="C2" s="1" t="s">
        <v>92</v>
      </c>
      <c r="D2" s="1" t="s">
        <v>93</v>
      </c>
      <c r="E2" s="1" t="s">
        <v>94</v>
      </c>
      <c r="F2" s="1" t="s">
        <v>95</v>
      </c>
      <c r="G2" s="1" t="s">
        <v>96</v>
      </c>
      <c r="H2" s="1" t="s">
        <v>97</v>
      </c>
      <c r="I2" s="1" t="s">
        <v>98</v>
      </c>
      <c r="J2" s="1" t="s">
        <v>99</v>
      </c>
      <c r="K2" s="1" t="s">
        <v>98</v>
      </c>
      <c r="L2" s="1" t="s">
        <v>98</v>
      </c>
      <c r="M2" s="1" t="s">
        <v>100</v>
      </c>
      <c r="N2" s="1" t="s">
        <v>100</v>
      </c>
      <c r="O2" s="1" t="s">
        <v>101</v>
      </c>
      <c r="P2" s="1" t="s">
        <v>102</v>
      </c>
      <c r="Q2" s="1" t="s">
        <v>103</v>
      </c>
      <c r="R2" s="1" t="s">
        <v>104</v>
      </c>
      <c r="S2" s="1" t="s">
        <v>105</v>
      </c>
      <c r="T2" s="1" t="s">
        <v>106</v>
      </c>
    </row>
    <row r="3" s="1" customFormat="1" spans="1:20">
      <c r="A3" s="3">
        <v>16633841035</v>
      </c>
      <c r="B3" s="1" t="s">
        <v>91</v>
      </c>
      <c r="C3" s="1" t="s">
        <v>107</v>
      </c>
      <c r="D3" s="1" t="s">
        <v>108</v>
      </c>
      <c r="E3" s="1" t="s">
        <v>109</v>
      </c>
      <c r="F3" s="1" t="s">
        <v>95</v>
      </c>
      <c r="G3" s="1" t="s">
        <v>96</v>
      </c>
      <c r="H3" s="1" t="s">
        <v>97</v>
      </c>
      <c r="I3" s="1" t="s">
        <v>110</v>
      </c>
      <c r="J3" s="1" t="s">
        <v>99</v>
      </c>
      <c r="K3" s="1" t="s">
        <v>110</v>
      </c>
      <c r="L3" s="1" t="s">
        <v>110</v>
      </c>
      <c r="M3" s="1" t="s">
        <v>100</v>
      </c>
      <c r="N3" s="1" t="s">
        <v>100</v>
      </c>
      <c r="O3" s="1" t="s">
        <v>101</v>
      </c>
      <c r="P3" s="1" t="s">
        <v>102</v>
      </c>
      <c r="Q3" s="1" t="s">
        <v>111</v>
      </c>
      <c r="R3" s="1" t="s">
        <v>104</v>
      </c>
      <c r="S3" s="1" t="s">
        <v>105</v>
      </c>
      <c r="T3" s="1" t="s">
        <v>106</v>
      </c>
    </row>
    <row r="4" s="1" customFormat="1" spans="1:20">
      <c r="A4" s="3">
        <v>16611186154</v>
      </c>
      <c r="B4" s="1" t="s">
        <v>112</v>
      </c>
      <c r="C4" s="1" t="s">
        <v>113</v>
      </c>
      <c r="D4" s="1" t="s">
        <v>114</v>
      </c>
      <c r="E4" s="1" t="s">
        <v>115</v>
      </c>
      <c r="F4" s="1" t="s">
        <v>91</v>
      </c>
      <c r="G4" s="1" t="s">
        <v>95</v>
      </c>
      <c r="H4" s="1" t="s">
        <v>97</v>
      </c>
      <c r="I4" s="1" t="s">
        <v>116</v>
      </c>
      <c r="J4" s="1" t="s">
        <v>99</v>
      </c>
      <c r="K4" s="1" t="s">
        <v>116</v>
      </c>
      <c r="L4" s="1" t="s">
        <v>116</v>
      </c>
      <c r="M4" s="1" t="s">
        <v>100</v>
      </c>
      <c r="N4" s="1" t="s">
        <v>100</v>
      </c>
      <c r="O4" s="1" t="s">
        <v>101</v>
      </c>
      <c r="P4" s="1" t="s">
        <v>102</v>
      </c>
      <c r="Q4" s="1" t="s">
        <v>117</v>
      </c>
      <c r="R4" s="1" t="s">
        <v>104</v>
      </c>
      <c r="S4" s="1" t="s">
        <v>105</v>
      </c>
      <c r="T4" s="1" t="s">
        <v>106</v>
      </c>
    </row>
    <row r="5" s="1" customFormat="1" spans="1:20">
      <c r="A5" s="3">
        <v>16594579891</v>
      </c>
      <c r="B5" s="1" t="s">
        <v>118</v>
      </c>
      <c r="C5" s="1" t="s">
        <v>119</v>
      </c>
      <c r="D5" s="1" t="s">
        <v>120</v>
      </c>
      <c r="E5" s="1" t="s">
        <v>121</v>
      </c>
      <c r="F5" s="1" t="s">
        <v>118</v>
      </c>
      <c r="G5" s="1" t="s">
        <v>112</v>
      </c>
      <c r="H5" s="1" t="s">
        <v>97</v>
      </c>
      <c r="I5" s="1" t="s">
        <v>122</v>
      </c>
      <c r="J5" s="1" t="s">
        <v>99</v>
      </c>
      <c r="K5" s="1" t="s">
        <v>122</v>
      </c>
      <c r="L5" s="1" t="s">
        <v>122</v>
      </c>
      <c r="M5" s="1" t="s">
        <v>100</v>
      </c>
      <c r="N5" s="1" t="s">
        <v>100</v>
      </c>
      <c r="O5" s="1" t="s">
        <v>101</v>
      </c>
      <c r="P5" s="1" t="s">
        <v>102</v>
      </c>
      <c r="Q5" s="1" t="s">
        <v>123</v>
      </c>
      <c r="R5" s="1" t="s">
        <v>104</v>
      </c>
      <c r="S5" s="1" t="s">
        <v>105</v>
      </c>
      <c r="T5" s="1" t="s">
        <v>106</v>
      </c>
    </row>
    <row r="6" s="1" customFormat="1" spans="1:20">
      <c r="A6" s="3">
        <v>16549151577</v>
      </c>
      <c r="B6" s="1" t="s">
        <v>124</v>
      </c>
      <c r="C6" s="1" t="s">
        <v>125</v>
      </c>
      <c r="D6" s="1" t="s">
        <v>126</v>
      </c>
      <c r="E6" s="1" t="s">
        <v>127</v>
      </c>
      <c r="F6" s="1" t="s">
        <v>95</v>
      </c>
      <c r="G6" s="1" t="s">
        <v>96</v>
      </c>
      <c r="H6" s="1" t="s">
        <v>97</v>
      </c>
      <c r="I6" s="1" t="s">
        <v>128</v>
      </c>
      <c r="J6" s="1" t="s">
        <v>99</v>
      </c>
      <c r="K6" s="1" t="s">
        <v>128</v>
      </c>
      <c r="L6" s="1" t="s">
        <v>128</v>
      </c>
      <c r="M6" s="1" t="s">
        <v>100</v>
      </c>
      <c r="N6" s="1" t="s">
        <v>100</v>
      </c>
      <c r="O6" s="1" t="s">
        <v>101</v>
      </c>
      <c r="P6" s="1" t="s">
        <v>102</v>
      </c>
      <c r="Q6" s="1" t="s">
        <v>129</v>
      </c>
      <c r="R6" s="1" t="s">
        <v>104</v>
      </c>
      <c r="S6" s="1" t="s">
        <v>105</v>
      </c>
      <c r="T6" s="1" t="s">
        <v>106</v>
      </c>
    </row>
    <row r="7" s="1" customFormat="1" spans="1:20">
      <c r="A7" s="3">
        <v>16519207818</v>
      </c>
      <c r="B7" s="1" t="s">
        <v>130</v>
      </c>
      <c r="C7" s="1" t="s">
        <v>131</v>
      </c>
      <c r="D7" s="1" t="s">
        <v>132</v>
      </c>
      <c r="E7" s="1" t="s">
        <v>133</v>
      </c>
      <c r="F7" s="1" t="s">
        <v>95</v>
      </c>
      <c r="G7" s="1" t="s">
        <v>96</v>
      </c>
      <c r="H7" s="1" t="s">
        <v>97</v>
      </c>
      <c r="I7" s="1" t="s">
        <v>134</v>
      </c>
      <c r="J7" s="1" t="s">
        <v>99</v>
      </c>
      <c r="K7" s="1" t="s">
        <v>134</v>
      </c>
      <c r="L7" s="1" t="s">
        <v>134</v>
      </c>
      <c r="M7" s="1" t="s">
        <v>100</v>
      </c>
      <c r="N7" s="1" t="s">
        <v>100</v>
      </c>
      <c r="O7" s="1" t="s">
        <v>101</v>
      </c>
      <c r="P7" s="1" t="s">
        <v>102</v>
      </c>
      <c r="Q7" s="1" t="s">
        <v>135</v>
      </c>
      <c r="R7" s="1" t="s">
        <v>104</v>
      </c>
      <c r="S7" s="1" t="s">
        <v>105</v>
      </c>
      <c r="T7" s="1" t="s">
        <v>106</v>
      </c>
    </row>
    <row r="8" s="1" customFormat="1" spans="1:20">
      <c r="A8" s="3">
        <v>16464686823</v>
      </c>
      <c r="B8" s="1" t="s">
        <v>136</v>
      </c>
      <c r="C8" s="1" t="s">
        <v>137</v>
      </c>
      <c r="D8" s="1" t="s">
        <v>138</v>
      </c>
      <c r="E8" s="1" t="s">
        <v>139</v>
      </c>
      <c r="F8" s="1" t="s">
        <v>112</v>
      </c>
      <c r="G8" s="1" t="s">
        <v>140</v>
      </c>
      <c r="H8" s="1" t="s">
        <v>97</v>
      </c>
      <c r="I8" s="1" t="s">
        <v>141</v>
      </c>
      <c r="J8" s="1" t="s">
        <v>99</v>
      </c>
      <c r="K8" s="1" t="s">
        <v>141</v>
      </c>
      <c r="L8" s="1" t="s">
        <v>141</v>
      </c>
      <c r="M8" s="1" t="s">
        <v>100</v>
      </c>
      <c r="N8" s="1" t="s">
        <v>100</v>
      </c>
      <c r="O8" s="1" t="s">
        <v>101</v>
      </c>
      <c r="P8" s="1" t="s">
        <v>102</v>
      </c>
      <c r="Q8" s="1" t="s">
        <v>142</v>
      </c>
      <c r="R8" s="1" t="s">
        <v>104</v>
      </c>
      <c r="S8" s="1" t="s">
        <v>105</v>
      </c>
      <c r="T8" s="1" t="s">
        <v>106</v>
      </c>
    </row>
    <row r="9" s="1" customFormat="1" spans="1:20">
      <c r="A9" s="3">
        <v>16321560629</v>
      </c>
      <c r="B9" s="1" t="s">
        <v>143</v>
      </c>
      <c r="C9" s="1" t="s">
        <v>144</v>
      </c>
      <c r="D9" s="1" t="s">
        <v>132</v>
      </c>
      <c r="E9" s="1" t="s">
        <v>145</v>
      </c>
      <c r="F9" s="1" t="s">
        <v>146</v>
      </c>
      <c r="G9" s="1" t="s">
        <v>147</v>
      </c>
      <c r="H9" s="1" t="s">
        <v>97</v>
      </c>
      <c r="I9" s="1" t="s">
        <v>148</v>
      </c>
      <c r="J9" s="1" t="s">
        <v>99</v>
      </c>
      <c r="K9" s="1" t="s">
        <v>148</v>
      </c>
      <c r="L9" s="1" t="s">
        <v>148</v>
      </c>
      <c r="M9" s="1" t="s">
        <v>100</v>
      </c>
      <c r="N9" s="1" t="s">
        <v>100</v>
      </c>
      <c r="O9" s="1" t="s">
        <v>101</v>
      </c>
      <c r="P9" s="1" t="s">
        <v>102</v>
      </c>
      <c r="Q9" s="1" t="s">
        <v>149</v>
      </c>
      <c r="R9" s="1" t="s">
        <v>104</v>
      </c>
      <c r="S9" s="1" t="s">
        <v>105</v>
      </c>
      <c r="T9" s="1" t="s">
        <v>106</v>
      </c>
    </row>
    <row r="10" s="1" customFormat="1" spans="1:20">
      <c r="A10" s="3">
        <v>16320401842</v>
      </c>
      <c r="B10" s="1" t="s">
        <v>143</v>
      </c>
      <c r="C10" s="1" t="s">
        <v>150</v>
      </c>
      <c r="D10" s="1" t="s">
        <v>132</v>
      </c>
      <c r="E10" s="1" t="s">
        <v>151</v>
      </c>
      <c r="F10" s="1" t="s">
        <v>146</v>
      </c>
      <c r="G10" s="1" t="s">
        <v>147</v>
      </c>
      <c r="H10" s="1" t="s">
        <v>97</v>
      </c>
      <c r="I10" s="1" t="s">
        <v>148</v>
      </c>
      <c r="J10" s="1" t="s">
        <v>99</v>
      </c>
      <c r="K10" s="1" t="s">
        <v>148</v>
      </c>
      <c r="L10" s="1" t="s">
        <v>148</v>
      </c>
      <c r="M10" s="1" t="s">
        <v>100</v>
      </c>
      <c r="N10" s="1" t="s">
        <v>100</v>
      </c>
      <c r="O10" s="1" t="s">
        <v>101</v>
      </c>
      <c r="P10" s="1" t="s">
        <v>102</v>
      </c>
      <c r="Q10" s="1" t="s">
        <v>152</v>
      </c>
      <c r="R10" s="1" t="s">
        <v>104</v>
      </c>
      <c r="S10" s="1" t="s">
        <v>105</v>
      </c>
      <c r="T10" s="1" t="s">
        <v>106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2021-10-25T02:41:00Z</dcterms:created>
  <dcterms:modified xsi:type="dcterms:W3CDTF">2021-11-01T08:49:20Z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AC11D3EA766A4B2DAC7D15900B2162C7</vt:lpwstr>
  </property>
  <property fmtid="{D5CDD505-2E9C-101B-9397-08002B2CF9AE}" pid="3" name="KSOProductBuildVer">
    <vt:lpwstr>2052-11.1.0.10938</vt:lpwstr>
  </property>
</Properties>
</file>