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44525"/>
</workbook>
</file>

<file path=xl/sharedStrings.xml><?xml version="1.0" encoding="utf-8"?>
<sst xmlns="http://schemas.openxmlformats.org/spreadsheetml/2006/main" count="1410" uniqueCount="488">
  <si>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</si>
  <si>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</si>
  <si>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</si>
  <si>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</si>
  <si>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</si>
  <si>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</si>
  <si>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</si>
  <si>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</si>
  <si>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</si>
  <si>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</si>
  <si>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</si>
  <si>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</si>
  <si>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</si>
  <si>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</si>
  <si>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</si>
  <si>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</si>
  <si>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</si>
  <si>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</si>
  <si>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</si>
  <si>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</si>
  <si>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</si>
  <si>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</si>
  <si>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</si>
  <si>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</si>
  <si>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</si>
  <si>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</si>
  <si>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</si>
  <si>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[比洛克西]美岸酒店(Beau Rivage)(39650366)</t>
  </si>
  <si>
    <t>豪华客房1张特大床（海景）&lt;不退款&gt;&lt;2人入住&gt;</t>
  </si>
  <si>
    <t>USD</t>
  </si>
  <si>
    <t>Patnaude-Jonston/Jeanmarie</t>
  </si>
  <si>
    <t>CA5326211022USD</t>
  </si>
  <si>
    <t>未提现</t>
  </si>
  <si>
    <t>携程开票</t>
  </si>
  <si>
    <t>豪华客房1张特大床（城景）&lt;不退款&gt;&lt;2人入住&gt;</t>
  </si>
  <si>
    <t>[迈阿密海滩]温特黑文签名典藏酒店(Winter Haven, Autograph Collection)(39034905)</t>
  </si>
  <si>
    <t>特大床房&lt;2人入住&gt;&lt;IBU黄金会员专享&gt;&lt;不退款&gt;</t>
  </si>
  <si>
    <t>Shelton/Rayshonna</t>
  </si>
  <si>
    <t>[班戈]缅因班戈 6 号汽车旅馆(Motel 6 Bangor, ME)(39664336)</t>
  </si>
  <si>
    <t>客房2张双人床&lt;不退款&gt;&lt;2人入住&gt;</t>
  </si>
  <si>
    <t>bragdon/stephen</t>
  </si>
  <si>
    <t>SPEMRVSDEM</t>
  </si>
  <si>
    <t>[于斯屈达尔]韦尼维迪多米饭店- 青年旅舍(Veni Vidi Dormi - Hostel)(39675491)</t>
  </si>
  <si>
    <t>标准双人间&lt;不退款&gt;&lt;2人入住&gt;</t>
  </si>
  <si>
    <t>erkantar/ozdemir</t>
  </si>
  <si>
    <t>[旧金山]旧金山W酒店(W San Francisco)(37207792)</t>
  </si>
  <si>
    <t>奇妙房（1张特大床）&lt;不退款&gt;&lt;2人入住&gt;</t>
  </si>
  <si>
    <t>Schoenthaler/Kirby Charles</t>
  </si>
  <si>
    <t>[博尔德城]胡佛水坝旅馆(Hoover DAM Lodge)(48200546)</t>
  </si>
  <si>
    <t>标准间1特大床&lt;不退款&gt;&lt;2人入住&gt;</t>
  </si>
  <si>
    <t>Sanford/Melanie B</t>
  </si>
  <si>
    <t>QR5JW82BV</t>
  </si>
  <si>
    <t>[法兰克福]雷迪森弗兰克福特机场公园旅馆(Park Inn by Radisson Frankfurt Airport)(37224222)</t>
  </si>
  <si>
    <t>高级房&lt;不退款&gt;&lt;2人入住&gt;</t>
  </si>
  <si>
    <t>Koenig/Ingeburg,Koenig/Rolf</t>
  </si>
  <si>
    <t>[兰里市]向西旅馆及套房(Westward Inn &amp; Suites)(40109666)</t>
  </si>
  <si>
    <t>标准间1张大床&lt;不退款&gt;&lt;2人入住&gt;</t>
  </si>
  <si>
    <t>Grewal/Kuldip</t>
  </si>
  <si>
    <t>[纽约]纽约时代广场千禧酒店(Millennium Times Square New York)(37204775)</t>
  </si>
  <si>
    <t>两张双人床房&lt;不退款&gt;&lt;2人入住&gt;</t>
  </si>
  <si>
    <t>LIU/JUNZE,Shin/Sungjoon</t>
  </si>
  <si>
    <t>4TZ68Y6YQ</t>
  </si>
  <si>
    <t>[丹佛]柯蒂斯- 希尔顿逸林酒店(The Curtis- A DoubleTree by Hilton Hotel)(37206118)</t>
  </si>
  <si>
    <t>天然水景观&lt;不退款&gt;&lt;2人入住&gt;</t>
  </si>
  <si>
    <t>Kane/Taylor</t>
  </si>
  <si>
    <t>[东圣路易斯]皇后赌场酒店(Casino Queen Hotel)(39995505)</t>
  </si>
  <si>
    <t>豪华客房，带特大床和赌场景观&lt;不退款&gt;&lt;2人入住&gt;</t>
  </si>
  <si>
    <t>Gum/Jason</t>
  </si>
  <si>
    <t>EXP-1841509477</t>
  </si>
  <si>
    <t>[杰克逊]最佳西方别墅酒店杰克逊霍尔(The Lodge at Jackson Hole)(37226044)</t>
  </si>
  <si>
    <t>至尊特大床房&lt;2人入住&gt;&lt;不退款&gt;&lt;早餐&gt;</t>
  </si>
  <si>
    <t>Castresana/Ignacio A</t>
  </si>
  <si>
    <t>[瓦伦西亚]瓦伦西亚AC万豪酒店(AC Hotel by Marriott Valencia)(39048924)</t>
  </si>
  <si>
    <t>标准大号床房&lt;不退款&gt;&lt;2人入住&gt;</t>
  </si>
  <si>
    <t>Nazia/Haq,Aysha/khilji</t>
  </si>
  <si>
    <t>[米兰]米兰马尔彭萨机场理念酒店(Idea Hotel Milano Malpensa Airport)(37217771)</t>
  </si>
  <si>
    <t>高级双人房&lt;不退款&gt;&lt;2人入住&gt;</t>
  </si>
  <si>
    <t>KIM/NAMHUN,KIM/NAMHUN</t>
  </si>
  <si>
    <t>[迈阿密戴德县]迈阿密国际机场酒店(Miami International Airport Hotel)(37209685)</t>
  </si>
  <si>
    <t>大床房&lt;不退款&gt;&lt;2人入住&gt;</t>
  </si>
  <si>
    <t>Gauley/Sandra</t>
  </si>
  <si>
    <t>[纽约]曼哈顿麦迪逊广场花园区欢朋酒店(Hampton Inn Manhattan-Madison Square Garden Area)(37200168)</t>
  </si>
  <si>
    <t>双人床房&lt;不退款&gt;&lt;2人入住&gt;</t>
  </si>
  <si>
    <t>Baez/Cesar Javier,Torres/Elsie Marie</t>
  </si>
  <si>
    <t>[圣热尼普伊]普瑞米尔杰内夫圣杰尼普利经典酒店(Premiere Classe Geneve - Saint Genis Pouilly)(39684608)</t>
  </si>
  <si>
    <t>Medion/Dominique</t>
  </si>
  <si>
    <t>33772UC000016</t>
  </si>
  <si>
    <t>[迪沙鲁]新山迪沙鲁海岸硬石酒店(Hard Rock Hotel Desaru Coast Johor)(44696061)</t>
  </si>
  <si>
    <t>高级特大床房&lt;不退款&gt;&lt;2人入住&gt;</t>
  </si>
  <si>
    <t>BINTI MOHD ZAHARI/ZAHERASHAHERA</t>
  </si>
  <si>
    <t>[蒙哥马利县]蒙哥马利机场万豪费尔菲尔德酒店(Fairfield Inn &amp; Suites by Marriott Montgomery Airport)(45827059)</t>
  </si>
  <si>
    <t>特大床房&lt;2人入住&gt;&lt;不退款&gt;&lt;早餐&gt;</t>
  </si>
  <si>
    <t>Juhasz/Joshua</t>
  </si>
  <si>
    <t>[巴洛克]关丹苏利亚珍拉汀海滩度假村(ERYA by Suria Cherating)(47471644)</t>
  </si>
  <si>
    <t>花园豪华房(双床)&lt;不退款&gt;&lt;2人入住&gt;</t>
  </si>
  <si>
    <t>Binti laddan/Nurfadzhila,Binti laddan/Nurfadzhila</t>
  </si>
  <si>
    <t>[卡尔弗城]迪亚诺汽车旅馆(Deano's Motel)(40031882)</t>
  </si>
  <si>
    <t>大号床间&lt;不退款&gt;&lt;2人入住&gt;</t>
  </si>
  <si>
    <t>Schaub/Jamie</t>
  </si>
  <si>
    <t>[杰克逊维尔]南佛罗里达州杰克逊维尔 6 号汽车旅馆(Motel 6 Jacksonville, FL - South)(43621469)</t>
  </si>
  <si>
    <t>标准客房1张大床&lt;不退款&gt;&lt;2人入住&gt;</t>
  </si>
  <si>
    <t>Gibson/Cord</t>
  </si>
  <si>
    <t>7MAWL6XHV6</t>
  </si>
  <si>
    <t>取消</t>
  </si>
  <si>
    <t>[巴洛克]珍拉汀莱斯登旅馆(Residence Inn Cherating)(48367270)</t>
  </si>
  <si>
    <t>标准房(双床)&lt;不退款&gt;&lt;2人入住&gt;</t>
  </si>
  <si>
    <t>mohd noor/norjuliana,mohd noor/norjuliana</t>
  </si>
  <si>
    <t>[芬吉萝拉]马贝拉酒店(Hotel Marbella)(46068309)</t>
  </si>
  <si>
    <t>双床房&lt;不退款&gt;&lt;2人入住&gt;</t>
  </si>
  <si>
    <t>Bethune/Daniel</t>
  </si>
  <si>
    <t>[阿列河畔土伦]穆兰酒店(B&amp;B Hôtel Moulins)(39974780)</t>
  </si>
  <si>
    <t>双床房标准间&lt;不退款&gt;&lt;2人入住&gt;</t>
  </si>
  <si>
    <t>Bonnard/Marie</t>
  </si>
  <si>
    <t>[凤凰城]凤凰城芳德瑞酒店(Found Re Phoenix)(44788910)</t>
  </si>
  <si>
    <t>标准特大床房&lt;不退款&gt;&lt;2人入住&gt;</t>
  </si>
  <si>
    <t>Benko/Mark</t>
  </si>
  <si>
    <t>[爱极乐]玛扎弗酒店(Mudzaffar Hotel)(39650996)</t>
  </si>
  <si>
    <t>豪华双床房&lt;不退款&gt;&lt;2人入住&gt;</t>
  </si>
  <si>
    <t>Nur Eiman/Muhammad,Nur Eiman/Muhammad</t>
  </si>
  <si>
    <t>[卡莱尔]米尔顿山顶酒店(Milton Hilltop Hotel)(39686734)</t>
  </si>
  <si>
    <t>Bonini/Del,Handley/Ryan</t>
  </si>
  <si>
    <t>[温哥华]华美达温德姆华市中心酒店(Ramada by Wyndham Vancouver Downtown)(37231642)</t>
  </si>
  <si>
    <t>入住时指定房型&lt;不退款&gt;&lt;2人入住&gt;</t>
  </si>
  <si>
    <t>Johnson/McKara</t>
  </si>
  <si>
    <t>[马六甲]马六甲拉克鲁斯塔酒店(LaCrista Hotel Melaka)(37243787)</t>
  </si>
  <si>
    <t>小型套房&lt;不退款&gt;&lt;2人入住&gt;</t>
  </si>
  <si>
    <t>Fadzley Rahmat/Amirul,Fadzley Rahmat/Amirul</t>
  </si>
  <si>
    <t>EXP-1845105285</t>
  </si>
  <si>
    <t>[古晋]罗克西公寓酒店(Roxy Hotel &amp; Apartments)(44684476)</t>
  </si>
  <si>
    <t>高级双床房&lt;2人入住&gt;&lt;不退款&gt;&lt;早餐&gt;</t>
  </si>
  <si>
    <t>DEKUN/LIU,DEKUN/LIU</t>
  </si>
  <si>
    <t>[纽约]纽约阿菲尼亚谢尔伯恩套房酒店(Shelburne Hotel &amp; Suites by Affinia)(46875540)</t>
  </si>
  <si>
    <t>客房（大床，无障碍）&lt;不退款&gt;&lt;2人入住&gt;</t>
  </si>
  <si>
    <t>XIONG/QIAN</t>
  </si>
  <si>
    <t>CI3NA18W</t>
  </si>
  <si>
    <t>[淡马鲁]梅尔顿酒店(Merrinton Hotel Temerloh)(48386935)</t>
  </si>
  <si>
    <t>尊贵四人房&lt;不退款&gt;&lt;2人入住&gt;</t>
  </si>
  <si>
    <t>Suhaimi/Asma Humaira,Mustafa/Ainatul Nadia</t>
  </si>
  <si>
    <t>[居銮]塞蒂亚酒店(Hotel Setia)(48377629)</t>
  </si>
  <si>
    <t>奢华客房&lt;不退款&gt;&lt;2人入住&gt;</t>
  </si>
  <si>
    <t>Kin Leong/Sou,Kin Leong/Sou</t>
  </si>
  <si>
    <t>[韦斯顿]文德度假酒店(Bonaventure Resort and Spa)(40015348)</t>
  </si>
  <si>
    <t>一卧套房&lt;不退款&gt;&lt;2人入住&gt;</t>
  </si>
  <si>
    <t>Greene-Jones/Shareka Samantha</t>
  </si>
  <si>
    <t>[吉隆坡]吉隆坡悦榕庄(Banyan Tree Kuala Lumpur)(37209341)</t>
  </si>
  <si>
    <t>至尊悦榕观景房&lt;不退款&gt;&lt;2人入住&gt;</t>
  </si>
  <si>
    <t>Yeap/apple,Yeap/apple</t>
  </si>
  <si>
    <t>Beaudry/Camille</t>
  </si>
  <si>
    <t>[伯恩仓]波普艾喜酒店(Hotel Pop Ash)(48320058)</t>
  </si>
  <si>
    <t>家庭房&lt;不退款&gt;&lt;2人入住&gt;</t>
  </si>
  <si>
    <t>Anwar/Fazlly</t>
  </si>
  <si>
    <t>Andrew/Irene,Andrew/Irene</t>
  </si>
  <si>
    <t>[八打灵再也]聚艺酒店(Qliq Damansara)(37281119)</t>
  </si>
  <si>
    <t>NM/Chin</t>
  </si>
  <si>
    <t>4720616d0ff6df19c</t>
  </si>
  <si>
    <t>高级房(大床)&lt;不退款&gt;&lt;2人入住&gt;</t>
  </si>
  <si>
    <t>eusoff/zulkifli,hussain/rohayu</t>
  </si>
  <si>
    <t>Nor Irwan Zulkafli/Ustaz,Nor Irwan Zulkafli/Ustaz</t>
  </si>
  <si>
    <t>EXP-1845214007</t>
  </si>
  <si>
    <t>[马六甲]马六甲颐庭酒店(Eco Tree Hotel Melaka)(44688302)</t>
  </si>
  <si>
    <t>行政豪华双床房&lt;不退款&gt;&lt;2人入住&gt;</t>
  </si>
  <si>
    <t>selamat/nurfarahin,selamat/nurfarahin</t>
  </si>
  <si>
    <t>[万锦]多伦多万锦希尔顿花园酒店(Hilton Garden Inn Toronto/Markham)(39039516)</t>
  </si>
  <si>
    <t>客房&lt;不退款&gt;&lt;2人入住&gt;</t>
  </si>
  <si>
    <t>Bernard/Chantal</t>
  </si>
  <si>
    <t>[伊兹密特]艾麦克索泰尔科贾埃利酒店(EmexOtel Kocaeli)(39615618)</t>
  </si>
  <si>
    <t>经济双人间&lt;不退款&gt;&lt;2人入住&gt;</t>
  </si>
  <si>
    <t>DONG/HAO</t>
  </si>
  <si>
    <t>[奥斯陆]奥斯陆丽笙世嘉酒店(Radisson Blu Plaza Hotel, Oslo)(39047259)</t>
  </si>
  <si>
    <t>标准房&lt;不退款&gt;&lt;2人入住&gt;</t>
  </si>
  <si>
    <t>Ingierd/Thea Berg,Mahamud/Hafsa</t>
  </si>
  <si>
    <t>补单</t>
  </si>
  <si>
    <t>[比洛克西]美岸酒店(Beau Rivage)(5931900)</t>
  </si>
  <si>
    <t>Olivier/Jacob John</t>
  </si>
  <si>
    <t>退单</t>
  </si>
  <si>
    <t>[纳什维尔]洛伊斯范德比尔特酒店(Loews Vanderbilt Hotel)(37198781)</t>
  </si>
  <si>
    <t>奢华特大床房&lt;不退款&gt;&lt;2人入住&gt;</t>
  </si>
  <si>
    <t>wyman/jan</t>
  </si>
  <si>
    <t>70577SC068655</t>
  </si>
  <si>
    <t>，</t>
  </si>
  <si>
    <t>本期收回3.28元</t>
  </si>
  <si>
    <t>16342722385此单多收1700元退回</t>
  </si>
  <si>
    <t>A211101152039481</t>
  </si>
  <si>
    <t>A2111011521422566</t>
  </si>
  <si>
    <t>USD / HKD 当前参考汇率: 7.77468</t>
  </si>
  <si>
    <t>总计：4863.28 USD/
37810.45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</si>
  <si>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</si>
  <si>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</si>
  <si>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</si>
  <si>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</si>
  <si>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</si>
  <si>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</si>
  <si>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</si>
  <si>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</si>
  <si>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</si>
  <si>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</si>
  <si>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</si>
  <si>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</si>
  <si>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</si>
  <si>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</si>
  <si>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</si>
  <si>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</si>
  <si>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</si>
  <si>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2021-10-18</t>
  </si>
  <si>
    <t>2279803</t>
  </si>
  <si>
    <t>奥斯陆丽笙世嘉酒店</t>
  </si>
  <si>
    <t>Ingierd Thea Berg,Mahamud Hafsa</t>
  </si>
  <si>
    <t>2021-10-19</t>
  </si>
  <si>
    <t>退房日周结</t>
  </si>
  <si>
    <t>1360.76</t>
  </si>
  <si>
    <t>211.00</t>
  </si>
  <si>
    <t>0</t>
  </si>
  <si>
    <t>0.00</t>
  </si>
  <si>
    <t>携程盛景国际直连</t>
  </si>
  <si>
    <t>2021-10-18 20:04:10</t>
  </si>
  <si>
    <t>否</t>
  </si>
  <si>
    <t>汇智国际旅游发展有限公司</t>
  </si>
  <si>
    <t>直连</t>
  </si>
  <si>
    <t>2279752</t>
  </si>
  <si>
    <t>艾麦克索泰尔科贾埃利酒店</t>
  </si>
  <si>
    <t>DONG HAO</t>
  </si>
  <si>
    <t>251.51</t>
  </si>
  <si>
    <t>39.00</t>
  </si>
  <si>
    <t>2021-10-18 18:46:58</t>
  </si>
  <si>
    <t>2279749</t>
  </si>
  <si>
    <t>多伦多万锦希尔顿花园酒店</t>
  </si>
  <si>
    <t>Bernard Chantal</t>
  </si>
  <si>
    <t>696.50</t>
  </si>
  <si>
    <t>108.00</t>
  </si>
  <si>
    <t>2021-10-18 18:36:38</t>
  </si>
  <si>
    <t>2279669</t>
  </si>
  <si>
    <t>马六甲颐庭酒店</t>
  </si>
  <si>
    <t>selamat nurfarahin,selamat nurfarahin</t>
  </si>
  <si>
    <t>193.47</t>
  </si>
  <si>
    <t>30.00</t>
  </si>
  <si>
    <t>2021-10-18 15:40:32</t>
  </si>
  <si>
    <t>2279635</t>
  </si>
  <si>
    <t>马六甲拉克鲁斯塔酒店</t>
  </si>
  <si>
    <t>Nor Irwan Zulkafli Ustaz,Nor Irwan Zulkafli Ustaz</t>
  </si>
  <si>
    <t>503.03</t>
  </si>
  <si>
    <t>78.00</t>
  </si>
  <si>
    <t>2021-10-18 14:26:25</t>
  </si>
  <si>
    <t>2279632</t>
  </si>
  <si>
    <t>Pop Ash Hotel</t>
  </si>
  <si>
    <t>eusoff zulkifli,hussain rohayu</t>
  </si>
  <si>
    <t>96.74</t>
  </si>
  <si>
    <t>15.00</t>
  </si>
  <si>
    <t>2021-10-18 14:22:28</t>
  </si>
  <si>
    <t>2279626</t>
  </si>
  <si>
    <t>吉隆坡八打灵再也秋丽白沙罗酒店</t>
  </si>
  <si>
    <t>NM Chin</t>
  </si>
  <si>
    <t>225.72</t>
  </si>
  <si>
    <t>35.00</t>
  </si>
  <si>
    <t>2021-10-18 14:10:16</t>
  </si>
  <si>
    <t>2279625</t>
  </si>
  <si>
    <t>罗克西公寓酒店</t>
  </si>
  <si>
    <t>Andrew Irene,Andrew Irene</t>
  </si>
  <si>
    <t>174.13</t>
  </si>
  <si>
    <t>27.00</t>
  </si>
  <si>
    <t>2021-10-18 14:09:44</t>
  </si>
  <si>
    <t>2279588</t>
  </si>
  <si>
    <t>Anwar Fazlly</t>
  </si>
  <si>
    <t>180.57</t>
  </si>
  <si>
    <t>28.00</t>
  </si>
  <si>
    <t>2021-10-18 12:51:34</t>
  </si>
  <si>
    <t>2279569</t>
  </si>
  <si>
    <t>华美达温德姆华市中心酒店</t>
  </si>
  <si>
    <t>Beaudry Camille</t>
  </si>
  <si>
    <t>2021-10-18 12:12:54</t>
  </si>
  <si>
    <t>2279566</t>
  </si>
  <si>
    <t>吉隆坡悦榕庄</t>
  </si>
  <si>
    <t>Yeap apple,Yeap apple</t>
  </si>
  <si>
    <t>1122.14</t>
  </si>
  <si>
    <t>174.00</t>
  </si>
  <si>
    <t>2021-10-18 12:05:02</t>
  </si>
  <si>
    <t>2279563</t>
  </si>
  <si>
    <t>文德君悦酒店</t>
  </si>
  <si>
    <t>Greene-Jones Shareka Samantha</t>
  </si>
  <si>
    <t>1057.65</t>
  </si>
  <si>
    <t>164.00</t>
  </si>
  <si>
    <t>2021-10-18 11:53:40</t>
  </si>
  <si>
    <t>2279558</t>
  </si>
  <si>
    <t>Hotel Setia</t>
  </si>
  <si>
    <t>Kin Leong Sou,Kin Leong Sou</t>
  </si>
  <si>
    <t>135.43</t>
  </si>
  <si>
    <t>21.00</t>
  </si>
  <si>
    <t>2021-10-18 11:43:53</t>
  </si>
  <si>
    <t>2279554</t>
  </si>
  <si>
    <t>MERRINTON HOTEL</t>
  </si>
  <si>
    <t>Suhaimi Asma Humaira,Mustafa Ainatul Nadia</t>
  </si>
  <si>
    <t>245.07</t>
  </si>
  <si>
    <t>38.00</t>
  </si>
  <si>
    <t>2021-10-18 11:31:53</t>
  </si>
  <si>
    <t>2279539</t>
  </si>
  <si>
    <t>纽约阿菲尼亚谢尔伯恩套房酒店</t>
  </si>
  <si>
    <t>XIONG QIAN</t>
  </si>
  <si>
    <t>1083.45</t>
  </si>
  <si>
    <t>168.00</t>
  </si>
  <si>
    <t>2021-10-18 10:54:12</t>
  </si>
  <si>
    <t>2279486</t>
  </si>
  <si>
    <t>DEKUN LIU,DEKUN LIU</t>
  </si>
  <si>
    <t>2021-10-18 08:53:14</t>
  </si>
  <si>
    <t>2279478</t>
  </si>
  <si>
    <t>Fadzley Rahmat Amirul,Fadzley Rahmat Amirul</t>
  </si>
  <si>
    <t>2021-10-18 07:59:16</t>
  </si>
  <si>
    <t>2279428</t>
  </si>
  <si>
    <t>Johnson McKara</t>
  </si>
  <si>
    <t>2021-10-18 04:40:09</t>
  </si>
  <si>
    <t>2279420</t>
  </si>
  <si>
    <t>米尔顿山顶酒店</t>
  </si>
  <si>
    <t>Bonini Del,Handley Ryan</t>
  </si>
  <si>
    <t>374.05</t>
  </si>
  <si>
    <t>58.00</t>
  </si>
  <si>
    <t>2021-10-18 03:46:11</t>
  </si>
  <si>
    <t>2279398</t>
  </si>
  <si>
    <t>马六甲穆德扎法酒店</t>
  </si>
  <si>
    <t>Nur Eiman Muhammad,Nur Eiman Muhammad</t>
  </si>
  <si>
    <t>2021-10-18 01:24:51</t>
  </si>
  <si>
    <t>2021-10-17</t>
  </si>
  <si>
    <t>2279347</t>
  </si>
  <si>
    <t>凤凰城 FOUND:RE 酒店</t>
  </si>
  <si>
    <t>Benko Mark</t>
  </si>
  <si>
    <t>999.61</t>
  </si>
  <si>
    <t>155.00</t>
  </si>
  <si>
    <t>2021-10-17 23:09:21</t>
  </si>
  <si>
    <t>2279345</t>
  </si>
  <si>
    <t>穆兰家庭旅馆酒店</t>
  </si>
  <si>
    <t>Bonnard Marie</t>
  </si>
  <si>
    <t>548.17</t>
  </si>
  <si>
    <t>85.00</t>
  </si>
  <si>
    <t>2021-10-17 23:08:43</t>
  </si>
  <si>
    <t>2279268</t>
  </si>
  <si>
    <t>马贝拉酒店</t>
  </si>
  <si>
    <t>Bethune Daniel</t>
  </si>
  <si>
    <t>290.21</t>
  </si>
  <si>
    <t>45.00</t>
  </si>
  <si>
    <t>2021-10-17 21:01:38</t>
  </si>
  <si>
    <t>2279090</t>
  </si>
  <si>
    <t>珍拉汀旅居酒店</t>
  </si>
  <si>
    <t>mohd noor norjuliana,mohd noor norjuliana</t>
  </si>
  <si>
    <t>277.31</t>
  </si>
  <si>
    <t>43.00</t>
  </si>
  <si>
    <t>2021-10-17 14:25:20</t>
  </si>
  <si>
    <t>2021-10-16</t>
  </si>
  <si>
    <t>2278424</t>
  </si>
  <si>
    <t>南佛罗里达州杰克逊维尔 6 号汽车旅馆</t>
  </si>
  <si>
    <t>Gibson Cord</t>
  </si>
  <si>
    <t>419.19</t>
  </si>
  <si>
    <t>65.00</t>
  </si>
  <si>
    <t>2021-10-16 10:17:08</t>
  </si>
  <si>
    <t>2278420</t>
  </si>
  <si>
    <t>卡尔弗城迪诺汽车旅馆</t>
  </si>
  <si>
    <t>Schaub Jamie</t>
  </si>
  <si>
    <t>638.46</t>
  </si>
  <si>
    <t>99.00</t>
  </si>
  <si>
    <t>2021-10-16 10:08:34</t>
  </si>
  <si>
    <t>2278417</t>
  </si>
  <si>
    <t>关丹苏利亚珍拉汀海滩度假村</t>
  </si>
  <si>
    <t>Binti laddan Nurfadzhila,Binti laddan Nurfadzhila</t>
  </si>
  <si>
    <t>322.46</t>
  </si>
  <si>
    <t>50.00</t>
  </si>
  <si>
    <t>2021-10-16 10:00:04</t>
  </si>
  <si>
    <t>2021-10-14</t>
  </si>
  <si>
    <t>2277230</t>
  </si>
  <si>
    <t>新山迪沙鲁海岸硬石酒店</t>
  </si>
  <si>
    <t>BINTI MOHD ZAHARI ZAHERASHAHERA</t>
  </si>
  <si>
    <t>708.65</t>
  </si>
  <si>
    <t>110.00</t>
  </si>
  <si>
    <t>2021-10-14 11:41:39</t>
  </si>
  <si>
    <t>2277068</t>
  </si>
  <si>
    <t>日内瓦-圣热尼普伊高级酒店</t>
  </si>
  <si>
    <t>Medion Dominique</t>
  </si>
  <si>
    <t>399.42</t>
  </si>
  <si>
    <t>62.00</t>
  </si>
  <si>
    <t>2021-10-14 02:06:23</t>
  </si>
  <si>
    <t>2021-10-13</t>
  </si>
  <si>
    <t>2276556</t>
  </si>
  <si>
    <t>曼哈顿麦迪逊广场花园区欢朋酒店</t>
  </si>
  <si>
    <t>Baez Cesar Javier,Torres Elsie Marie</t>
  </si>
  <si>
    <t>2021-10-15</t>
  </si>
  <si>
    <t>4834.47</t>
  </si>
  <si>
    <t>748.00</t>
  </si>
  <si>
    <t>2021-10-13 07:15:56</t>
  </si>
  <si>
    <t>2276547</t>
  </si>
  <si>
    <t>迈阿密国际机场酒店</t>
  </si>
  <si>
    <t>Gauley Sandra</t>
  </si>
  <si>
    <t>762.66</t>
  </si>
  <si>
    <t>118.00</t>
  </si>
  <si>
    <t>2021-10-13 06:25:51</t>
  </si>
  <si>
    <t>2021-10-12</t>
  </si>
  <si>
    <t>2276292</t>
  </si>
  <si>
    <t>米兰马尔彭萨机场理念酒店</t>
  </si>
  <si>
    <t>KIM NAMHUN,KIM NAMHUN</t>
  </si>
  <si>
    <t>607.68</t>
  </si>
  <si>
    <t>94.00</t>
  </si>
  <si>
    <t>2021-10-12 18:40:56</t>
  </si>
  <si>
    <t>2275979</t>
  </si>
  <si>
    <t>瓦伦西亚AC万豪酒店</t>
  </si>
  <si>
    <t>Nazia Haq,Aysha khilji</t>
  </si>
  <si>
    <t>3258.21</t>
  </si>
  <si>
    <t>504.00</t>
  </si>
  <si>
    <t>2021-10-12 05:52:29</t>
  </si>
  <si>
    <t>2021-10-10</t>
  </si>
  <si>
    <t>2275151</t>
  </si>
  <si>
    <t>最佳西方别墅酒店杰克逊霍尔</t>
  </si>
  <si>
    <t>Castresana Ignacio A</t>
  </si>
  <si>
    <t>2207.30</t>
  </si>
  <si>
    <t>342.00</t>
  </si>
  <si>
    <t>2021-10-10 10:19:32</t>
  </si>
  <si>
    <t>2275150</t>
  </si>
  <si>
    <t>皇后赌场酒店</t>
  </si>
  <si>
    <t>Gum Jason</t>
  </si>
  <si>
    <t>555.05</t>
  </si>
  <si>
    <t>86.00</t>
  </si>
  <si>
    <t>2021-10-10 10:14:21</t>
  </si>
  <si>
    <t>2021-10-07</t>
  </si>
  <si>
    <t>2273863</t>
  </si>
  <si>
    <t>柯蒂斯- 希尔顿逸林酒店</t>
  </si>
  <si>
    <t>Kane Taylor</t>
  </si>
  <si>
    <t>5319.21</t>
  </si>
  <si>
    <t>823.00</t>
  </si>
  <si>
    <t>2021-10-07 01:18:50</t>
  </si>
  <si>
    <t>2021-10-04</t>
  </si>
  <si>
    <t>2272441</t>
  </si>
  <si>
    <t>纽约时代广场千禧酒店</t>
  </si>
  <si>
    <t>LIU JUNZE,Shin Sungjoon</t>
  </si>
  <si>
    <t>943.63</t>
  </si>
  <si>
    <t>146.00</t>
  </si>
  <si>
    <t>2021-10-04 08:27:08</t>
  </si>
  <si>
    <t>2021-09-28</t>
  </si>
  <si>
    <t>2267769</t>
  </si>
  <si>
    <t>向西套房旅馆</t>
  </si>
  <si>
    <t>Grewal Kuldip</t>
  </si>
  <si>
    <t>375.30</t>
  </si>
  <si>
    <t>-57</t>
  </si>
  <si>
    <t>-375</t>
  </si>
  <si>
    <t>2021-09-28 18:05:02</t>
  </si>
  <si>
    <t>2267268</t>
  </si>
  <si>
    <t>法兰克福机场丽柏酒店</t>
  </si>
  <si>
    <t>Koenig Ingeburg,Koenig Rolf</t>
  </si>
  <si>
    <t>834.72</t>
  </si>
  <si>
    <t>129.00</t>
  </si>
  <si>
    <t>2021-09-28 03:37:45</t>
  </si>
  <si>
    <t>2267245</t>
  </si>
  <si>
    <t>胡佛水坝小屋</t>
  </si>
  <si>
    <t>Sanford Melanie B</t>
  </si>
  <si>
    <t>601.78</t>
  </si>
  <si>
    <t>93.00</t>
  </si>
  <si>
    <t>2021-09-28 02:34:37</t>
  </si>
  <si>
    <t>2021-09-20</t>
  </si>
  <si>
    <t>2259370</t>
  </si>
  <si>
    <t>旧金山 W 酒店</t>
  </si>
  <si>
    <t>Schoenthaler Kirby Charles</t>
  </si>
  <si>
    <t>1165.00</t>
  </si>
  <si>
    <t>180.00</t>
  </si>
  <si>
    <t>2021-09-20 02:15:06</t>
  </si>
  <si>
    <t>2021-09-19</t>
  </si>
  <si>
    <t>2258621</t>
  </si>
  <si>
    <t>韦尼维迪多米饭店- 青年旅舍</t>
  </si>
  <si>
    <t>erkantar ozdemir</t>
  </si>
  <si>
    <t>148.86</t>
  </si>
  <si>
    <t>23.00</t>
  </si>
  <si>
    <t>2021-09-19 08:45:55</t>
  </si>
  <si>
    <t>2021-09-13</t>
  </si>
  <si>
    <t>2251906</t>
  </si>
  <si>
    <t>班戈 6 号汽车旅馆</t>
  </si>
  <si>
    <t>bragdon stephen</t>
  </si>
  <si>
    <t>1976.48</t>
  </si>
  <si>
    <t>306.00</t>
  </si>
  <si>
    <t>2021-09-13 07:27:04</t>
  </si>
  <si>
    <t>2021-08-10</t>
  </si>
  <si>
    <t>2220686</t>
  </si>
  <si>
    <t>温特黑文签名典藏酒店</t>
  </si>
  <si>
    <t>Shelton Rayshonna</t>
  </si>
  <si>
    <t>3588.11</t>
  </si>
  <si>
    <t>552.00</t>
  </si>
  <si>
    <t>2021-08-10 23:30:44</t>
  </si>
  <si>
    <t>2021-08-02</t>
  </si>
  <si>
    <t>2215567</t>
  </si>
  <si>
    <t>美岸酒店</t>
  </si>
  <si>
    <t>Patnaude-Jonston Jeanmarie</t>
  </si>
  <si>
    <t>854.99</t>
  </si>
  <si>
    <t>132.00</t>
  </si>
  <si>
    <t>2021-08-02 06:53:05</t>
  </si>
  <si>
    <t>2215565</t>
  </si>
  <si>
    <t>913.29</t>
  </si>
  <si>
    <t>141.00</t>
  </si>
  <si>
    <t>2021-08-02 06:48:25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</si>
</sst>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8" fillId="7" borderId="1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15996294890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44487</v>
      </c>
      <c r="G2" s="5">
        <v>44488</v>
      </c>
      <c r="H2" s="4">
        <v>1</v>
      </c>
      <c r="I2" s="4">
        <v>1</v>
      </c>
      <c r="J2" s="4">
        <v>1</v>
      </c>
      <c r="K2" s="4" t="s">
        <v>29</v>
      </c>
      <c r="L2" s="4">
        <v>141</v>
      </c>
      <c r="M2" s="4">
        <v>141</v>
      </c>
      <c r="N2" s="4" t="s">
        <v>30</v>
      </c>
      <c r="O2" s="4" t="s">
        <v>31</v>
      </c>
      <c r="P2" s="4" t="s">
        <v>32</v>
      </c>
      <c r="Q2" s="4">
        <v>0</v>
      </c>
      <c r="R2" s="6">
        <v>44410</v>
      </c>
      <c r="S2" s="5">
        <v>44491</v>
      </c>
      <c r="T2" s="4" t="s">
        <v>33</v>
      </c>
      <c r="U2" s="4">
        <v>141</v>
      </c>
      <c r="V2" s="4">
        <v>0</v>
      </c>
      <c r="W2" s="4">
        <v>0</v>
      </c>
      <c r="X2" s="4">
        <v>2215565</v>
      </c>
    </row>
    <row r="3" s="4" customFormat="1" spans="1:24">
      <c r="A3" s="4">
        <v>15996297637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44487</v>
      </c>
      <c r="G3" s="5">
        <v>44488</v>
      </c>
      <c r="H3" s="4">
        <v>1</v>
      </c>
      <c r="I3" s="4">
        <v>1</v>
      </c>
      <c r="J3" s="4">
        <v>1</v>
      </c>
      <c r="K3" s="4" t="s">
        <v>29</v>
      </c>
      <c r="L3" s="4">
        <v>132</v>
      </c>
      <c r="M3" s="4">
        <v>132</v>
      </c>
      <c r="N3" s="4" t="s">
        <v>30</v>
      </c>
      <c r="O3" s="4" t="s">
        <v>31</v>
      </c>
      <c r="P3" s="4" t="s">
        <v>32</v>
      </c>
      <c r="Q3" s="4">
        <v>0</v>
      </c>
      <c r="R3" s="6">
        <v>44410</v>
      </c>
      <c r="S3" s="5">
        <v>44491</v>
      </c>
      <c r="T3" s="4" t="s">
        <v>33</v>
      </c>
      <c r="U3" s="4">
        <v>132</v>
      </c>
      <c r="V3" s="4">
        <v>0</v>
      </c>
      <c r="W3" s="4">
        <v>0</v>
      </c>
      <c r="X3" s="4">
        <v>2215567</v>
      </c>
    </row>
    <row r="4" s="4" customFormat="1" spans="1:24">
      <c r="A4" s="4">
        <v>16048064887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44484</v>
      </c>
      <c r="G4" s="5">
        <v>44488</v>
      </c>
      <c r="H4" s="4">
        <v>1</v>
      </c>
      <c r="I4" s="4">
        <v>4</v>
      </c>
      <c r="J4" s="4">
        <v>4</v>
      </c>
      <c r="K4" s="4" t="s">
        <v>29</v>
      </c>
      <c r="L4" s="4">
        <v>552</v>
      </c>
      <c r="M4" s="4">
        <v>552</v>
      </c>
      <c r="N4" s="4" t="s">
        <v>37</v>
      </c>
      <c r="O4" s="4" t="s">
        <v>31</v>
      </c>
      <c r="P4" s="4" t="s">
        <v>32</v>
      </c>
      <c r="Q4" s="4">
        <v>0</v>
      </c>
      <c r="R4" s="6">
        <v>44418</v>
      </c>
      <c r="S4" s="5">
        <v>44491</v>
      </c>
      <c r="T4" s="4" t="s">
        <v>33</v>
      </c>
      <c r="U4" s="4">
        <v>552</v>
      </c>
      <c r="V4" s="4">
        <v>0</v>
      </c>
      <c r="W4" s="4">
        <v>0</v>
      </c>
      <c r="X4" s="4">
        <v>2220686</v>
      </c>
    </row>
    <row r="5" s="4" customFormat="1" spans="1:25">
      <c r="A5" s="4">
        <v>16273547007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44484</v>
      </c>
      <c r="G5" s="5">
        <v>44488</v>
      </c>
      <c r="H5" s="4">
        <v>1</v>
      </c>
      <c r="I5" s="4">
        <v>4</v>
      </c>
      <c r="J5" s="4">
        <v>4</v>
      </c>
      <c r="K5" s="4" t="s">
        <v>29</v>
      </c>
      <c r="L5" s="4">
        <v>306</v>
      </c>
      <c r="M5" s="4">
        <v>306</v>
      </c>
      <c r="N5" s="4" t="s">
        <v>40</v>
      </c>
      <c r="O5" s="4" t="s">
        <v>31</v>
      </c>
      <c r="P5" s="4" t="s">
        <v>32</v>
      </c>
      <c r="Q5" s="4">
        <v>0</v>
      </c>
      <c r="R5" s="6">
        <v>44452</v>
      </c>
      <c r="S5" s="5">
        <v>44491</v>
      </c>
      <c r="T5" s="4" t="s">
        <v>33</v>
      </c>
      <c r="U5" s="4">
        <v>306</v>
      </c>
      <c r="V5" s="4">
        <v>0</v>
      </c>
      <c r="W5" s="4">
        <v>0</v>
      </c>
      <c r="X5" s="4">
        <v>2251906</v>
      </c>
      <c r="Y5" s="4" t="s">
        <v>41</v>
      </c>
    </row>
    <row r="6" s="4" customFormat="1" spans="1:23">
      <c r="A6" s="4">
        <v>16317165697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44487</v>
      </c>
      <c r="G6" s="5">
        <v>44488</v>
      </c>
      <c r="H6" s="4">
        <v>1</v>
      </c>
      <c r="I6" s="4">
        <v>1</v>
      </c>
      <c r="J6" s="4">
        <v>1</v>
      </c>
      <c r="K6" s="4" t="s">
        <v>29</v>
      </c>
      <c r="L6" s="4">
        <v>23</v>
      </c>
      <c r="M6" s="4">
        <v>23</v>
      </c>
      <c r="N6" s="4" t="s">
        <v>44</v>
      </c>
      <c r="O6" s="4" t="s">
        <v>31</v>
      </c>
      <c r="P6" s="4" t="s">
        <v>32</v>
      </c>
      <c r="Q6" s="4">
        <v>0</v>
      </c>
      <c r="R6" s="6">
        <v>44458</v>
      </c>
      <c r="S6" s="5">
        <v>44491</v>
      </c>
      <c r="T6" s="4" t="s">
        <v>33</v>
      </c>
      <c r="U6" s="4">
        <v>23</v>
      </c>
      <c r="V6" s="4">
        <v>0</v>
      </c>
      <c r="W6" s="4">
        <v>0</v>
      </c>
    </row>
    <row r="7" s="4" customFormat="1" spans="1:25">
      <c r="A7" s="4">
        <v>16324310668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44487</v>
      </c>
      <c r="G7" s="5">
        <v>44488</v>
      </c>
      <c r="H7" s="4">
        <v>1</v>
      </c>
      <c r="I7" s="4">
        <v>1</v>
      </c>
      <c r="J7" s="4">
        <v>1</v>
      </c>
      <c r="K7" s="4" t="s">
        <v>29</v>
      </c>
      <c r="L7" s="4">
        <v>180</v>
      </c>
      <c r="M7" s="4">
        <v>180</v>
      </c>
      <c r="N7" s="4" t="s">
        <v>47</v>
      </c>
      <c r="O7" s="4" t="s">
        <v>31</v>
      </c>
      <c r="P7" s="4" t="s">
        <v>32</v>
      </c>
      <c r="Q7" s="4">
        <v>0</v>
      </c>
      <c r="R7" s="6">
        <v>44459</v>
      </c>
      <c r="S7" s="5">
        <v>44491</v>
      </c>
      <c r="T7" s="4" t="s">
        <v>33</v>
      </c>
      <c r="U7" s="4">
        <v>180</v>
      </c>
      <c r="V7" s="4">
        <v>0</v>
      </c>
      <c r="W7" s="4">
        <v>0</v>
      </c>
      <c r="X7" s="4">
        <v>2259370</v>
      </c>
      <c r="Y7" s="4">
        <v>88747506</v>
      </c>
    </row>
    <row r="8" s="4" customFormat="1" spans="1:25">
      <c r="A8" s="4">
        <v>16391570365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44487</v>
      </c>
      <c r="G8" s="5">
        <v>44488</v>
      </c>
      <c r="H8" s="4">
        <v>1</v>
      </c>
      <c r="I8" s="4">
        <v>1</v>
      </c>
      <c r="J8" s="4">
        <v>1</v>
      </c>
      <c r="K8" s="4" t="s">
        <v>29</v>
      </c>
      <c r="L8" s="4">
        <v>93</v>
      </c>
      <c r="M8" s="4">
        <v>93</v>
      </c>
      <c r="N8" s="4" t="s">
        <v>50</v>
      </c>
      <c r="O8" s="4" t="s">
        <v>31</v>
      </c>
      <c r="P8" s="4" t="s">
        <v>32</v>
      </c>
      <c r="Q8" s="4">
        <v>0</v>
      </c>
      <c r="R8" s="6">
        <v>44467</v>
      </c>
      <c r="S8" s="5">
        <v>44491</v>
      </c>
      <c r="T8" s="4" t="s">
        <v>33</v>
      </c>
      <c r="U8" s="4">
        <v>93</v>
      </c>
      <c r="V8" s="4">
        <v>0</v>
      </c>
      <c r="W8" s="4">
        <v>0</v>
      </c>
      <c r="X8" s="4">
        <v>2267245</v>
      </c>
      <c r="Y8" s="4" t="s">
        <v>51</v>
      </c>
    </row>
    <row r="9" s="4" customFormat="1" spans="1:25">
      <c r="A9" s="4">
        <v>16391636350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44487</v>
      </c>
      <c r="G9" s="5">
        <v>44488</v>
      </c>
      <c r="H9" s="4">
        <v>1</v>
      </c>
      <c r="I9" s="4">
        <v>1</v>
      </c>
      <c r="J9" s="4">
        <v>1</v>
      </c>
      <c r="K9" s="4" t="s">
        <v>29</v>
      </c>
      <c r="L9" s="4">
        <v>129</v>
      </c>
      <c r="M9" s="4">
        <v>129</v>
      </c>
      <c r="N9" s="4" t="s">
        <v>54</v>
      </c>
      <c r="O9" s="4" t="s">
        <v>31</v>
      </c>
      <c r="P9" s="4" t="s">
        <v>32</v>
      </c>
      <c r="Q9" s="4">
        <v>0</v>
      </c>
      <c r="R9" s="6">
        <v>44467</v>
      </c>
      <c r="S9" s="5">
        <v>44491</v>
      </c>
      <c r="T9" s="4" t="s">
        <v>33</v>
      </c>
      <c r="U9" s="4">
        <v>129</v>
      </c>
      <c r="V9" s="4">
        <v>0</v>
      </c>
      <c r="W9" s="4">
        <v>0</v>
      </c>
      <c r="X9" s="4">
        <v>2267268</v>
      </c>
      <c r="Y9" s="4">
        <v>10307526</v>
      </c>
    </row>
    <row r="10" s="4" customFormat="1" spans="1:24">
      <c r="A10" s="4">
        <v>16397365002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44487</v>
      </c>
      <c r="G10" s="5">
        <v>44488</v>
      </c>
      <c r="H10" s="4">
        <v>1</v>
      </c>
      <c r="I10" s="4">
        <v>1</v>
      </c>
      <c r="J10" s="4">
        <v>1</v>
      </c>
      <c r="K10" s="4" t="s">
        <v>29</v>
      </c>
      <c r="L10" s="4">
        <v>58</v>
      </c>
      <c r="M10" s="4">
        <v>58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44467</v>
      </c>
      <c r="S10" s="5">
        <v>44491</v>
      </c>
      <c r="T10" s="4" t="s">
        <v>33</v>
      </c>
      <c r="U10" s="4">
        <v>58</v>
      </c>
      <c r="V10" s="4">
        <v>0</v>
      </c>
      <c r="W10" s="4">
        <v>0</v>
      </c>
      <c r="X10" s="4">
        <v>2267769</v>
      </c>
    </row>
    <row r="11" s="4" customFormat="1" spans="1:25">
      <c r="A11" s="4">
        <v>16460551097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44487</v>
      </c>
      <c r="G11" s="5">
        <v>44488</v>
      </c>
      <c r="H11" s="4">
        <v>1</v>
      </c>
      <c r="I11" s="4">
        <v>1</v>
      </c>
      <c r="J11" s="4">
        <v>1</v>
      </c>
      <c r="K11" s="4" t="s">
        <v>29</v>
      </c>
      <c r="L11" s="4">
        <v>146</v>
      </c>
      <c r="M11" s="4">
        <v>146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44473</v>
      </c>
      <c r="S11" s="5">
        <v>44491</v>
      </c>
      <c r="T11" s="4" t="s">
        <v>33</v>
      </c>
      <c r="U11" s="4">
        <v>146</v>
      </c>
      <c r="V11" s="4">
        <v>0</v>
      </c>
      <c r="W11" s="4">
        <v>0</v>
      </c>
      <c r="X11" s="4">
        <v>2272441</v>
      </c>
      <c r="Y11" s="4" t="s">
        <v>61</v>
      </c>
    </row>
    <row r="12" s="4" customFormat="1" spans="1:25">
      <c r="A12" s="4">
        <v>16486485687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44485</v>
      </c>
      <c r="G12" s="5">
        <v>44488</v>
      </c>
      <c r="H12" s="4">
        <v>1</v>
      </c>
      <c r="I12" s="4">
        <v>3</v>
      </c>
      <c r="J12" s="4">
        <v>3</v>
      </c>
      <c r="K12" s="4" t="s">
        <v>29</v>
      </c>
      <c r="L12" s="4">
        <v>823</v>
      </c>
      <c r="M12" s="4">
        <v>823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44476</v>
      </c>
      <c r="S12" s="5">
        <v>44491</v>
      </c>
      <c r="T12" s="4" t="s">
        <v>33</v>
      </c>
      <c r="U12" s="4">
        <v>823</v>
      </c>
      <c r="V12" s="4">
        <v>0</v>
      </c>
      <c r="W12" s="4">
        <v>0</v>
      </c>
      <c r="X12" s="4">
        <v>2273863</v>
      </c>
      <c r="Y12" s="4">
        <v>93693802</v>
      </c>
    </row>
    <row r="13" s="4" customFormat="1" spans="1:25">
      <c r="A13" s="4">
        <v>16507318010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44487</v>
      </c>
      <c r="G13" s="5">
        <v>44488</v>
      </c>
      <c r="H13" s="4">
        <v>1</v>
      </c>
      <c r="I13" s="4">
        <v>1</v>
      </c>
      <c r="J13" s="4">
        <v>1</v>
      </c>
      <c r="K13" s="4" t="s">
        <v>29</v>
      </c>
      <c r="L13" s="4">
        <v>86</v>
      </c>
      <c r="M13" s="4">
        <v>86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44479</v>
      </c>
      <c r="S13" s="5">
        <v>44491</v>
      </c>
      <c r="T13" s="4" t="s">
        <v>33</v>
      </c>
      <c r="U13" s="4">
        <v>86</v>
      </c>
      <c r="V13" s="4">
        <v>0</v>
      </c>
      <c r="W13" s="4">
        <v>0</v>
      </c>
      <c r="X13" s="4">
        <v>2275150</v>
      </c>
      <c r="Y13" s="4" t="s">
        <v>68</v>
      </c>
    </row>
    <row r="14" s="4" customFormat="1" spans="1:24">
      <c r="A14" s="4">
        <v>16507339011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44486</v>
      </c>
      <c r="G14" s="5">
        <v>44488</v>
      </c>
      <c r="H14" s="4">
        <v>1</v>
      </c>
      <c r="I14" s="4">
        <v>2</v>
      </c>
      <c r="J14" s="4">
        <v>2</v>
      </c>
      <c r="K14" s="4" t="s">
        <v>29</v>
      </c>
      <c r="L14" s="4">
        <v>342</v>
      </c>
      <c r="M14" s="4">
        <v>342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44479</v>
      </c>
      <c r="S14" s="5">
        <v>44491</v>
      </c>
      <c r="T14" s="4" t="s">
        <v>33</v>
      </c>
      <c r="U14" s="4">
        <v>342</v>
      </c>
      <c r="V14" s="4">
        <v>0</v>
      </c>
      <c r="W14" s="4">
        <v>0</v>
      </c>
      <c r="X14" s="4">
        <v>2275151</v>
      </c>
    </row>
    <row r="15" s="4" customFormat="1" spans="1:25">
      <c r="A15" s="4">
        <v>16521837254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44483</v>
      </c>
      <c r="G15" s="5">
        <v>44488</v>
      </c>
      <c r="H15" s="4">
        <v>1</v>
      </c>
      <c r="I15" s="4">
        <v>5</v>
      </c>
      <c r="J15" s="4">
        <v>5</v>
      </c>
      <c r="K15" s="4" t="s">
        <v>29</v>
      </c>
      <c r="L15" s="4">
        <v>504</v>
      </c>
      <c r="M15" s="4">
        <v>504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44481</v>
      </c>
      <c r="S15" s="5">
        <v>44491</v>
      </c>
      <c r="T15" s="4" t="s">
        <v>33</v>
      </c>
      <c r="U15" s="4">
        <v>504</v>
      </c>
      <c r="V15" s="4">
        <v>0</v>
      </c>
      <c r="W15" s="4">
        <v>0</v>
      </c>
      <c r="X15" s="4">
        <v>2275979</v>
      </c>
      <c r="Y15" s="4">
        <v>80204990</v>
      </c>
    </row>
    <row r="16" s="4" customFormat="1" spans="1:25">
      <c r="A16" s="4">
        <v>16529543172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44487</v>
      </c>
      <c r="G16" s="5">
        <v>44488</v>
      </c>
      <c r="H16" s="4">
        <v>2</v>
      </c>
      <c r="I16" s="4">
        <v>1</v>
      </c>
      <c r="J16" s="4">
        <v>2</v>
      </c>
      <c r="K16" s="4" t="s">
        <v>29</v>
      </c>
      <c r="L16" s="4">
        <v>94</v>
      </c>
      <c r="M16" s="4">
        <v>94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44481</v>
      </c>
      <c r="S16" s="5">
        <v>44491</v>
      </c>
      <c r="T16" s="4" t="s">
        <v>33</v>
      </c>
      <c r="U16" s="4">
        <v>94</v>
      </c>
      <c r="V16" s="4">
        <v>0</v>
      </c>
      <c r="W16" s="4">
        <v>0</v>
      </c>
      <c r="X16" s="4">
        <v>2276292</v>
      </c>
      <c r="Y16" s="4">
        <v>7225463</v>
      </c>
    </row>
    <row r="17" s="4" customFormat="1" spans="1:24">
      <c r="A17" s="4">
        <v>16531466825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44487</v>
      </c>
      <c r="G17" s="5">
        <v>44488</v>
      </c>
      <c r="H17" s="4">
        <v>1</v>
      </c>
      <c r="I17" s="4">
        <v>1</v>
      </c>
      <c r="J17" s="4">
        <v>1</v>
      </c>
      <c r="K17" s="4" t="s">
        <v>29</v>
      </c>
      <c r="L17" s="4">
        <v>118</v>
      </c>
      <c r="M17" s="4">
        <v>118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44482</v>
      </c>
      <c r="S17" s="5">
        <v>44491</v>
      </c>
      <c r="T17" s="4" t="s">
        <v>33</v>
      </c>
      <c r="U17" s="4">
        <v>118</v>
      </c>
      <c r="V17" s="4">
        <v>0</v>
      </c>
      <c r="W17" s="4">
        <v>0</v>
      </c>
      <c r="X17" s="4">
        <v>2276547</v>
      </c>
    </row>
    <row r="18" s="4" customFormat="1" spans="1:25">
      <c r="A18" s="4">
        <v>16531499348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44484</v>
      </c>
      <c r="G18" s="5">
        <v>44488</v>
      </c>
      <c r="H18" s="4">
        <v>1</v>
      </c>
      <c r="I18" s="4">
        <v>4</v>
      </c>
      <c r="J18" s="4">
        <v>4</v>
      </c>
      <c r="K18" s="4" t="s">
        <v>29</v>
      </c>
      <c r="L18" s="4">
        <v>748</v>
      </c>
      <c r="M18" s="4">
        <v>748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44482</v>
      </c>
      <c r="S18" s="5">
        <v>44491</v>
      </c>
      <c r="T18" s="4" t="s">
        <v>33</v>
      </c>
      <c r="U18" s="4">
        <v>748</v>
      </c>
      <c r="V18" s="4">
        <v>0</v>
      </c>
      <c r="W18" s="4">
        <v>0</v>
      </c>
      <c r="X18" s="4">
        <v>2276556</v>
      </c>
      <c r="Y18" s="4">
        <v>93437651</v>
      </c>
    </row>
    <row r="19" s="4" customFormat="1" spans="1:25">
      <c r="A19" s="4">
        <v>16540194588</v>
      </c>
      <c r="B19" s="4" t="s">
        <v>25</v>
      </c>
      <c r="C19" s="4" t="s">
        <v>26</v>
      </c>
      <c r="D19" s="4" t="s">
        <v>84</v>
      </c>
      <c r="E19" s="4" t="s">
        <v>79</v>
      </c>
      <c r="F19" s="5">
        <v>44487</v>
      </c>
      <c r="G19" s="5">
        <v>44488</v>
      </c>
      <c r="H19" s="4">
        <v>1</v>
      </c>
      <c r="I19" s="4">
        <v>1</v>
      </c>
      <c r="J19" s="4">
        <v>1</v>
      </c>
      <c r="K19" s="4" t="s">
        <v>29</v>
      </c>
      <c r="L19" s="4">
        <v>62</v>
      </c>
      <c r="M19" s="4">
        <v>62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44483</v>
      </c>
      <c r="S19" s="5">
        <v>44491</v>
      </c>
      <c r="T19" s="4" t="s">
        <v>33</v>
      </c>
      <c r="U19" s="4">
        <v>62</v>
      </c>
      <c r="V19" s="4">
        <v>0</v>
      </c>
      <c r="W19" s="4">
        <v>0</v>
      </c>
      <c r="X19" s="4">
        <v>2277068</v>
      </c>
      <c r="Y19" s="4" t="s">
        <v>86</v>
      </c>
    </row>
    <row r="20" s="4" customFormat="1" spans="1:25">
      <c r="A20" s="4">
        <v>16541235344</v>
      </c>
      <c r="B20" s="4" t="s">
        <v>25</v>
      </c>
      <c r="C20" s="4" t="s">
        <v>26</v>
      </c>
      <c r="D20" s="4" t="s">
        <v>87</v>
      </c>
      <c r="E20" s="4" t="s">
        <v>88</v>
      </c>
      <c r="F20" s="5">
        <v>44487</v>
      </c>
      <c r="G20" s="5">
        <v>44488</v>
      </c>
      <c r="H20" s="4">
        <v>1</v>
      </c>
      <c r="I20" s="4">
        <v>1</v>
      </c>
      <c r="J20" s="4">
        <v>1</v>
      </c>
      <c r="K20" s="4" t="s">
        <v>29</v>
      </c>
      <c r="L20" s="4">
        <v>110</v>
      </c>
      <c r="M20" s="4">
        <v>110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44483</v>
      </c>
      <c r="S20" s="5">
        <v>44491</v>
      </c>
      <c r="T20" s="4" t="s">
        <v>33</v>
      </c>
      <c r="U20" s="4">
        <v>110</v>
      </c>
      <c r="V20" s="4">
        <v>0</v>
      </c>
      <c r="W20" s="4">
        <v>0</v>
      </c>
      <c r="X20" s="4">
        <v>2277230</v>
      </c>
      <c r="Y20" s="4">
        <v>11256005</v>
      </c>
    </row>
    <row r="21" s="4" customFormat="1" spans="1:25">
      <c r="A21" s="4">
        <v>16550177967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44487</v>
      </c>
      <c r="G21" s="5">
        <v>44488</v>
      </c>
      <c r="H21" s="4">
        <v>1</v>
      </c>
      <c r="I21" s="4">
        <v>1</v>
      </c>
      <c r="J21" s="4">
        <v>1</v>
      </c>
      <c r="K21" s="4" t="s">
        <v>29</v>
      </c>
      <c r="L21" s="4">
        <v>98</v>
      </c>
      <c r="M21" s="4">
        <v>98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44484</v>
      </c>
      <c r="S21" s="5">
        <v>44491</v>
      </c>
      <c r="T21" s="4" t="s">
        <v>33</v>
      </c>
      <c r="U21" s="4">
        <v>98</v>
      </c>
      <c r="V21" s="4">
        <v>0</v>
      </c>
      <c r="W21" s="4">
        <v>0</v>
      </c>
      <c r="X21" s="4">
        <v>2277764</v>
      </c>
      <c r="Y21" s="4">
        <v>83382714</v>
      </c>
    </row>
    <row r="22" s="4" customFormat="1" spans="1:24">
      <c r="A22" s="4">
        <v>16562030888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44487</v>
      </c>
      <c r="G22" s="5">
        <v>44488</v>
      </c>
      <c r="H22" s="4">
        <v>2</v>
      </c>
      <c r="I22" s="4">
        <v>1</v>
      </c>
      <c r="J22" s="4">
        <v>2</v>
      </c>
      <c r="K22" s="4" t="s">
        <v>29</v>
      </c>
      <c r="L22" s="4">
        <v>50</v>
      </c>
      <c r="M22" s="4">
        <v>50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44485</v>
      </c>
      <c r="S22" s="5">
        <v>44491</v>
      </c>
      <c r="T22" s="4" t="s">
        <v>33</v>
      </c>
      <c r="U22" s="4">
        <v>50</v>
      </c>
      <c r="V22" s="4">
        <v>0</v>
      </c>
      <c r="W22" s="4">
        <v>0</v>
      </c>
      <c r="X22" s="4">
        <v>2278417</v>
      </c>
    </row>
    <row r="23" s="4" customFormat="1" spans="1:25">
      <c r="A23" s="4">
        <v>16562056956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44487</v>
      </c>
      <c r="G23" s="5">
        <v>44488</v>
      </c>
      <c r="H23" s="4">
        <v>1</v>
      </c>
      <c r="I23" s="4">
        <v>1</v>
      </c>
      <c r="J23" s="4">
        <v>1</v>
      </c>
      <c r="K23" s="4" t="s">
        <v>29</v>
      </c>
      <c r="L23" s="4">
        <v>99</v>
      </c>
      <c r="M23" s="4">
        <v>99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44485</v>
      </c>
      <c r="S23" s="5">
        <v>44491</v>
      </c>
      <c r="T23" s="4" t="s">
        <v>33</v>
      </c>
      <c r="U23" s="4">
        <v>99</v>
      </c>
      <c r="V23" s="4">
        <v>0</v>
      </c>
      <c r="W23" s="4">
        <v>0</v>
      </c>
      <c r="X23" s="4">
        <v>2278420</v>
      </c>
      <c r="Y23" s="4">
        <v>14961712</v>
      </c>
    </row>
    <row r="24" s="4" customFormat="1" spans="1:25">
      <c r="A24" s="4">
        <v>16562088849</v>
      </c>
      <c r="B24" s="4" t="s">
        <v>25</v>
      </c>
      <c r="C24" s="4" t="s">
        <v>26</v>
      </c>
      <c r="D24" s="4" t="s">
        <v>99</v>
      </c>
      <c r="E24" s="4" t="s">
        <v>100</v>
      </c>
      <c r="F24" s="5">
        <v>44487</v>
      </c>
      <c r="G24" s="5">
        <v>44488</v>
      </c>
      <c r="H24" s="4">
        <v>1</v>
      </c>
      <c r="I24" s="4">
        <v>1</v>
      </c>
      <c r="J24" s="4">
        <v>1</v>
      </c>
      <c r="K24" s="4" t="s">
        <v>29</v>
      </c>
      <c r="L24" s="4">
        <v>65</v>
      </c>
      <c r="M24" s="4">
        <v>65</v>
      </c>
      <c r="N24" s="4" t="s">
        <v>101</v>
      </c>
      <c r="O24" s="4" t="s">
        <v>31</v>
      </c>
      <c r="P24" s="4" t="s">
        <v>32</v>
      </c>
      <c r="Q24" s="4">
        <v>0</v>
      </c>
      <c r="R24" s="6">
        <v>44485</v>
      </c>
      <c r="S24" s="5">
        <v>44491</v>
      </c>
      <c r="T24" s="4" t="s">
        <v>33</v>
      </c>
      <c r="U24" s="4">
        <v>65</v>
      </c>
      <c r="V24" s="4">
        <v>0</v>
      </c>
      <c r="W24" s="4">
        <v>0</v>
      </c>
      <c r="X24" s="4">
        <v>2278424</v>
      </c>
      <c r="Y24" s="4" t="s">
        <v>102</v>
      </c>
    </row>
    <row r="25" s="4" customFormat="1" spans="1:25">
      <c r="A25" s="4">
        <v>16562088849</v>
      </c>
      <c r="B25" s="4" t="s">
        <v>25</v>
      </c>
      <c r="C25" s="4" t="s">
        <v>103</v>
      </c>
      <c r="D25" s="4" t="s">
        <v>99</v>
      </c>
      <c r="E25" s="4" t="s">
        <v>100</v>
      </c>
      <c r="F25" s="5">
        <v>44487</v>
      </c>
      <c r="G25" s="5">
        <v>44488</v>
      </c>
      <c r="H25" s="4">
        <v>1</v>
      </c>
      <c r="I25" s="4">
        <v>1</v>
      </c>
      <c r="J25" s="4">
        <v>1</v>
      </c>
      <c r="K25" s="4" t="s">
        <v>29</v>
      </c>
      <c r="L25" s="4">
        <v>-65</v>
      </c>
      <c r="M25" s="4">
        <v>-65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44485</v>
      </c>
      <c r="S25" s="5">
        <v>44491</v>
      </c>
      <c r="T25" s="4" t="s">
        <v>33</v>
      </c>
      <c r="U25" s="4">
        <v>-65</v>
      </c>
      <c r="V25" s="4">
        <v>0</v>
      </c>
      <c r="W25" s="4">
        <v>0</v>
      </c>
      <c r="X25" s="4">
        <v>2278424</v>
      </c>
      <c r="Y25" s="4" t="s">
        <v>102</v>
      </c>
    </row>
    <row r="26" s="4" customFormat="1" spans="1:25">
      <c r="A26" s="4">
        <v>16550177967</v>
      </c>
      <c r="B26" s="4" t="s">
        <v>25</v>
      </c>
      <c r="C26" s="4" t="s">
        <v>103</v>
      </c>
      <c r="D26" s="4" t="s">
        <v>90</v>
      </c>
      <c r="E26" s="4" t="s">
        <v>91</v>
      </c>
      <c r="F26" s="5">
        <v>44487</v>
      </c>
      <c r="G26" s="5">
        <v>44488</v>
      </c>
      <c r="H26" s="4">
        <v>1</v>
      </c>
      <c r="I26" s="4">
        <v>1</v>
      </c>
      <c r="J26" s="4">
        <v>1</v>
      </c>
      <c r="K26" s="4" t="s">
        <v>29</v>
      </c>
      <c r="L26" s="4">
        <v>-98</v>
      </c>
      <c r="M26" s="4">
        <v>-98</v>
      </c>
      <c r="N26" s="4" t="s">
        <v>92</v>
      </c>
      <c r="O26" s="4" t="s">
        <v>31</v>
      </c>
      <c r="P26" s="4" t="s">
        <v>32</v>
      </c>
      <c r="Q26" s="4">
        <v>0</v>
      </c>
      <c r="R26" s="6">
        <v>44484</v>
      </c>
      <c r="S26" s="5">
        <v>44491</v>
      </c>
      <c r="T26" s="4" t="s">
        <v>33</v>
      </c>
      <c r="U26" s="4">
        <v>-98</v>
      </c>
      <c r="V26" s="4">
        <v>0</v>
      </c>
      <c r="W26" s="4">
        <v>0</v>
      </c>
      <c r="X26" s="4">
        <v>2277764</v>
      </c>
      <c r="Y26" s="4">
        <v>83382714</v>
      </c>
    </row>
    <row r="27" s="4" customFormat="1" spans="1:25">
      <c r="A27" s="4">
        <v>16575728663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44487</v>
      </c>
      <c r="G27" s="5">
        <v>44488</v>
      </c>
      <c r="H27" s="4">
        <v>1</v>
      </c>
      <c r="I27" s="4">
        <v>1</v>
      </c>
      <c r="J27" s="4">
        <v>1</v>
      </c>
      <c r="K27" s="4" t="s">
        <v>29</v>
      </c>
      <c r="L27" s="4">
        <v>43</v>
      </c>
      <c r="M27" s="4">
        <v>43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44486</v>
      </c>
      <c r="S27" s="5">
        <v>44491</v>
      </c>
      <c r="T27" s="4" t="s">
        <v>33</v>
      </c>
      <c r="U27" s="4">
        <v>43</v>
      </c>
      <c r="V27" s="4">
        <v>0</v>
      </c>
      <c r="W27" s="4">
        <v>0</v>
      </c>
      <c r="X27" s="4">
        <v>2279090</v>
      </c>
      <c r="Y27" s="4">
        <v>1019444</v>
      </c>
    </row>
    <row r="28" s="4" customFormat="1" spans="1:25">
      <c r="A28" s="4">
        <v>16583298542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44487</v>
      </c>
      <c r="G28" s="5">
        <v>44488</v>
      </c>
      <c r="H28" s="4">
        <v>1</v>
      </c>
      <c r="I28" s="4">
        <v>1</v>
      </c>
      <c r="J28" s="4">
        <v>1</v>
      </c>
      <c r="K28" s="4" t="s">
        <v>29</v>
      </c>
      <c r="L28" s="4">
        <v>45</v>
      </c>
      <c r="M28" s="4">
        <v>45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44486</v>
      </c>
      <c r="S28" s="5">
        <v>44491</v>
      </c>
      <c r="T28" s="4" t="s">
        <v>33</v>
      </c>
      <c r="U28" s="4">
        <v>45</v>
      </c>
      <c r="V28" s="4">
        <v>0</v>
      </c>
      <c r="W28" s="4">
        <v>0</v>
      </c>
      <c r="X28" s="4">
        <v>2279268</v>
      </c>
      <c r="Y28" s="4">
        <v>12501273</v>
      </c>
    </row>
    <row r="29" s="4" customFormat="1" spans="1:25">
      <c r="A29" s="4">
        <v>16583820042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44487</v>
      </c>
      <c r="G29" s="5">
        <v>44488</v>
      </c>
      <c r="H29" s="4">
        <v>1</v>
      </c>
      <c r="I29" s="4">
        <v>1</v>
      </c>
      <c r="J29" s="4">
        <v>1</v>
      </c>
      <c r="K29" s="4" t="s">
        <v>29</v>
      </c>
      <c r="L29" s="4">
        <v>85</v>
      </c>
      <c r="M29" s="4">
        <v>85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44486</v>
      </c>
      <c r="S29" s="5">
        <v>44491</v>
      </c>
      <c r="T29" s="4" t="s">
        <v>33</v>
      </c>
      <c r="U29" s="4">
        <v>85</v>
      </c>
      <c r="V29" s="4">
        <v>0</v>
      </c>
      <c r="W29" s="4">
        <v>0</v>
      </c>
      <c r="X29" s="4">
        <v>2279345</v>
      </c>
      <c r="Y29" s="4">
        <v>1844914676</v>
      </c>
    </row>
    <row r="30" s="4" customFormat="1" spans="1:23">
      <c r="A30" s="4">
        <v>16583820632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44487</v>
      </c>
      <c r="G30" s="5">
        <v>44488</v>
      </c>
      <c r="H30" s="4">
        <v>1</v>
      </c>
      <c r="I30" s="4">
        <v>1</v>
      </c>
      <c r="J30" s="4">
        <v>1</v>
      </c>
      <c r="K30" s="4" t="s">
        <v>29</v>
      </c>
      <c r="L30" s="4">
        <v>155</v>
      </c>
      <c r="M30" s="4">
        <v>155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44486</v>
      </c>
      <c r="S30" s="5">
        <v>44491</v>
      </c>
      <c r="T30" s="4" t="s">
        <v>33</v>
      </c>
      <c r="U30" s="4">
        <v>155</v>
      </c>
      <c r="V30" s="4">
        <v>0</v>
      </c>
      <c r="W30" s="4">
        <v>0</v>
      </c>
    </row>
    <row r="31" s="4" customFormat="1" spans="1:24">
      <c r="A31" s="4">
        <v>16584145790</v>
      </c>
      <c r="B31" s="4" t="s">
        <v>25</v>
      </c>
      <c r="C31" s="4" t="s">
        <v>26</v>
      </c>
      <c r="D31" s="4" t="s">
        <v>116</v>
      </c>
      <c r="E31" s="4" t="s">
        <v>117</v>
      </c>
      <c r="F31" s="5">
        <v>44487</v>
      </c>
      <c r="G31" s="5">
        <v>44488</v>
      </c>
      <c r="H31" s="4">
        <v>1</v>
      </c>
      <c r="I31" s="4">
        <v>1</v>
      </c>
      <c r="J31" s="4">
        <v>1</v>
      </c>
      <c r="K31" s="4" t="s">
        <v>29</v>
      </c>
      <c r="L31" s="4">
        <v>39</v>
      </c>
      <c r="M31" s="4">
        <v>39</v>
      </c>
      <c r="N31" s="4" t="s">
        <v>118</v>
      </c>
      <c r="O31" s="4" t="s">
        <v>31</v>
      </c>
      <c r="P31" s="4" t="s">
        <v>32</v>
      </c>
      <c r="Q31" s="4">
        <v>0</v>
      </c>
      <c r="R31" s="6">
        <v>44487</v>
      </c>
      <c r="S31" s="5">
        <v>44491</v>
      </c>
      <c r="T31" s="4" t="s">
        <v>33</v>
      </c>
      <c r="U31" s="4">
        <v>39</v>
      </c>
      <c r="V31" s="4">
        <v>0</v>
      </c>
      <c r="W31" s="4">
        <v>0</v>
      </c>
      <c r="X31" s="4">
        <v>2279398</v>
      </c>
    </row>
    <row r="32" s="4" customFormat="1" spans="1:25">
      <c r="A32" s="4">
        <v>16584254852</v>
      </c>
      <c r="B32" s="4" t="s">
        <v>25</v>
      </c>
      <c r="C32" s="4" t="s">
        <v>26</v>
      </c>
      <c r="D32" s="4" t="s">
        <v>119</v>
      </c>
      <c r="E32" s="4" t="s">
        <v>108</v>
      </c>
      <c r="F32" s="5">
        <v>44487</v>
      </c>
      <c r="G32" s="5">
        <v>44488</v>
      </c>
      <c r="H32" s="4">
        <v>1</v>
      </c>
      <c r="I32" s="4">
        <v>1</v>
      </c>
      <c r="J32" s="4">
        <v>1</v>
      </c>
      <c r="K32" s="4" t="s">
        <v>29</v>
      </c>
      <c r="L32" s="4">
        <v>58</v>
      </c>
      <c r="M32" s="4">
        <v>58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44487</v>
      </c>
      <c r="S32" s="5">
        <v>44491</v>
      </c>
      <c r="T32" s="4" t="s">
        <v>33</v>
      </c>
      <c r="U32" s="4">
        <v>58</v>
      </c>
      <c r="V32" s="4">
        <v>0</v>
      </c>
      <c r="W32" s="4">
        <v>0</v>
      </c>
      <c r="X32" s="4">
        <v>2279420</v>
      </c>
      <c r="Y32" s="4">
        <v>75019233</v>
      </c>
    </row>
    <row r="33" s="4" customFormat="1" spans="1:24">
      <c r="A33" s="4">
        <v>16584272514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44487</v>
      </c>
      <c r="G33" s="5">
        <v>44488</v>
      </c>
      <c r="H33" s="4">
        <v>1</v>
      </c>
      <c r="I33" s="4">
        <v>1</v>
      </c>
      <c r="J33" s="4">
        <v>1</v>
      </c>
      <c r="K33" s="4" t="s">
        <v>29</v>
      </c>
      <c r="L33" s="4">
        <v>78</v>
      </c>
      <c r="M33" s="4">
        <v>78</v>
      </c>
      <c r="N33" s="4" t="s">
        <v>123</v>
      </c>
      <c r="O33" s="4" t="s">
        <v>31</v>
      </c>
      <c r="P33" s="4" t="s">
        <v>32</v>
      </c>
      <c r="Q33" s="4">
        <v>0</v>
      </c>
      <c r="R33" s="6">
        <v>44487</v>
      </c>
      <c r="S33" s="5">
        <v>44491</v>
      </c>
      <c r="T33" s="4" t="s">
        <v>33</v>
      </c>
      <c r="U33" s="4">
        <v>78</v>
      </c>
      <c r="V33" s="4">
        <v>0</v>
      </c>
      <c r="W33" s="4">
        <v>0</v>
      </c>
      <c r="X33" s="4">
        <v>2279428</v>
      </c>
    </row>
    <row r="34" s="4" customFormat="1" spans="1:25">
      <c r="A34" s="4">
        <v>16584391876</v>
      </c>
      <c r="B34" s="4" t="s">
        <v>25</v>
      </c>
      <c r="C34" s="4" t="s">
        <v>26</v>
      </c>
      <c r="D34" s="4" t="s">
        <v>124</v>
      </c>
      <c r="E34" s="4" t="s">
        <v>125</v>
      </c>
      <c r="F34" s="5">
        <v>44487</v>
      </c>
      <c r="G34" s="5">
        <v>44488</v>
      </c>
      <c r="H34" s="4">
        <v>1</v>
      </c>
      <c r="I34" s="4">
        <v>1</v>
      </c>
      <c r="J34" s="4">
        <v>1</v>
      </c>
      <c r="K34" s="4" t="s">
        <v>29</v>
      </c>
      <c r="L34" s="4">
        <v>78</v>
      </c>
      <c r="M34" s="4">
        <v>78</v>
      </c>
      <c r="N34" s="4" t="s">
        <v>126</v>
      </c>
      <c r="O34" s="4" t="s">
        <v>31</v>
      </c>
      <c r="P34" s="4" t="s">
        <v>32</v>
      </c>
      <c r="Q34" s="4">
        <v>0</v>
      </c>
      <c r="R34" s="6">
        <v>44487</v>
      </c>
      <c r="S34" s="5">
        <v>44491</v>
      </c>
      <c r="T34" s="4" t="s">
        <v>33</v>
      </c>
      <c r="U34" s="4">
        <v>78</v>
      </c>
      <c r="V34" s="4">
        <v>0</v>
      </c>
      <c r="W34" s="4">
        <v>0</v>
      </c>
      <c r="X34" s="4">
        <v>2279478</v>
      </c>
      <c r="Y34" s="4" t="s">
        <v>127</v>
      </c>
    </row>
    <row r="35" s="4" customFormat="1" spans="1:24">
      <c r="A35" s="4">
        <v>16584508700</v>
      </c>
      <c r="B35" s="4" t="s">
        <v>25</v>
      </c>
      <c r="C35" s="4" t="s">
        <v>26</v>
      </c>
      <c r="D35" s="4" t="s">
        <v>128</v>
      </c>
      <c r="E35" s="4" t="s">
        <v>129</v>
      </c>
      <c r="F35" s="5">
        <v>44487</v>
      </c>
      <c r="G35" s="5">
        <v>44488</v>
      </c>
      <c r="H35" s="4">
        <v>1</v>
      </c>
      <c r="I35" s="4">
        <v>1</v>
      </c>
      <c r="J35" s="4">
        <v>1</v>
      </c>
      <c r="K35" s="4" t="s">
        <v>29</v>
      </c>
      <c r="L35" s="4">
        <v>27</v>
      </c>
      <c r="M35" s="4">
        <v>27</v>
      </c>
      <c r="N35" s="4" t="s">
        <v>130</v>
      </c>
      <c r="O35" s="4" t="s">
        <v>31</v>
      </c>
      <c r="P35" s="4" t="s">
        <v>32</v>
      </c>
      <c r="Q35" s="4">
        <v>0</v>
      </c>
      <c r="R35" s="6">
        <v>44487</v>
      </c>
      <c r="S35" s="5">
        <v>44491</v>
      </c>
      <c r="T35" s="4" t="s">
        <v>33</v>
      </c>
      <c r="U35" s="4">
        <v>27</v>
      </c>
      <c r="V35" s="4">
        <v>0</v>
      </c>
      <c r="W35" s="4">
        <v>0</v>
      </c>
      <c r="X35" s="4">
        <v>2279486</v>
      </c>
    </row>
    <row r="36" s="4" customFormat="1" spans="1:25">
      <c r="A36" s="4">
        <v>16585043558</v>
      </c>
      <c r="B36" s="4" t="s">
        <v>25</v>
      </c>
      <c r="C36" s="4" t="s">
        <v>26</v>
      </c>
      <c r="D36" s="4" t="s">
        <v>131</v>
      </c>
      <c r="E36" s="4" t="s">
        <v>132</v>
      </c>
      <c r="F36" s="5">
        <v>44487</v>
      </c>
      <c r="G36" s="5">
        <v>44488</v>
      </c>
      <c r="H36" s="4">
        <v>1</v>
      </c>
      <c r="I36" s="4">
        <v>1</v>
      </c>
      <c r="J36" s="4">
        <v>1</v>
      </c>
      <c r="K36" s="4" t="s">
        <v>29</v>
      </c>
      <c r="L36" s="4">
        <v>168</v>
      </c>
      <c r="M36" s="4">
        <v>168</v>
      </c>
      <c r="N36" s="4" t="s">
        <v>133</v>
      </c>
      <c r="O36" s="4" t="s">
        <v>31</v>
      </c>
      <c r="P36" s="4" t="s">
        <v>32</v>
      </c>
      <c r="Q36" s="4">
        <v>0</v>
      </c>
      <c r="R36" s="6">
        <v>44487</v>
      </c>
      <c r="S36" s="5">
        <v>44491</v>
      </c>
      <c r="T36" s="4" t="s">
        <v>33</v>
      </c>
      <c r="U36" s="4">
        <v>168</v>
      </c>
      <c r="V36" s="4">
        <v>0</v>
      </c>
      <c r="W36" s="4">
        <v>0</v>
      </c>
      <c r="X36" s="4">
        <v>2279539</v>
      </c>
      <c r="Y36" s="4" t="s">
        <v>134</v>
      </c>
    </row>
    <row r="37" s="4" customFormat="1" spans="1:24">
      <c r="A37" s="4">
        <v>16585245362</v>
      </c>
      <c r="B37" s="4" t="s">
        <v>25</v>
      </c>
      <c r="C37" s="4" t="s">
        <v>26</v>
      </c>
      <c r="D37" s="4" t="s">
        <v>135</v>
      </c>
      <c r="E37" s="4" t="s">
        <v>136</v>
      </c>
      <c r="F37" s="5">
        <v>44487</v>
      </c>
      <c r="G37" s="5">
        <v>44488</v>
      </c>
      <c r="H37" s="4">
        <v>1</v>
      </c>
      <c r="I37" s="4">
        <v>1</v>
      </c>
      <c r="J37" s="4">
        <v>1</v>
      </c>
      <c r="K37" s="4" t="s">
        <v>29</v>
      </c>
      <c r="L37" s="4">
        <v>38</v>
      </c>
      <c r="M37" s="4">
        <v>38</v>
      </c>
      <c r="N37" s="4" t="s">
        <v>137</v>
      </c>
      <c r="O37" s="4" t="s">
        <v>31</v>
      </c>
      <c r="P37" s="4" t="s">
        <v>32</v>
      </c>
      <c r="Q37" s="4">
        <v>0</v>
      </c>
      <c r="R37" s="6">
        <v>44487</v>
      </c>
      <c r="S37" s="5">
        <v>44491</v>
      </c>
      <c r="T37" s="4" t="s">
        <v>33</v>
      </c>
      <c r="U37" s="4">
        <v>38</v>
      </c>
      <c r="V37" s="4">
        <v>0</v>
      </c>
      <c r="W37" s="4">
        <v>0</v>
      </c>
      <c r="X37" s="4">
        <v>2279554</v>
      </c>
    </row>
    <row r="38" s="4" customFormat="1" spans="1:24">
      <c r="A38" s="4">
        <v>16585323847</v>
      </c>
      <c r="B38" s="4" t="s">
        <v>25</v>
      </c>
      <c r="C38" s="4" t="s">
        <v>26</v>
      </c>
      <c r="D38" s="4" t="s">
        <v>138</v>
      </c>
      <c r="E38" s="4" t="s">
        <v>139</v>
      </c>
      <c r="F38" s="5">
        <v>44487</v>
      </c>
      <c r="G38" s="5">
        <v>44488</v>
      </c>
      <c r="H38" s="4">
        <v>1</v>
      </c>
      <c r="I38" s="4">
        <v>1</v>
      </c>
      <c r="J38" s="4">
        <v>1</v>
      </c>
      <c r="K38" s="4" t="s">
        <v>29</v>
      </c>
      <c r="L38" s="4">
        <v>21</v>
      </c>
      <c r="M38" s="4">
        <v>21</v>
      </c>
      <c r="N38" s="4" t="s">
        <v>140</v>
      </c>
      <c r="O38" s="4" t="s">
        <v>31</v>
      </c>
      <c r="P38" s="4" t="s">
        <v>32</v>
      </c>
      <c r="Q38" s="4">
        <v>0</v>
      </c>
      <c r="R38" s="6">
        <v>44487</v>
      </c>
      <c r="S38" s="5">
        <v>44491</v>
      </c>
      <c r="T38" s="4" t="s">
        <v>33</v>
      </c>
      <c r="U38" s="4">
        <v>21</v>
      </c>
      <c r="V38" s="4">
        <v>0</v>
      </c>
      <c r="W38" s="4">
        <v>0</v>
      </c>
      <c r="X38" s="4">
        <v>2279558</v>
      </c>
    </row>
    <row r="39" s="4" customFormat="1" spans="1:24">
      <c r="A39" s="4">
        <v>16585371877</v>
      </c>
      <c r="B39" s="4" t="s">
        <v>25</v>
      </c>
      <c r="C39" s="4" t="s">
        <v>26</v>
      </c>
      <c r="D39" s="4" t="s">
        <v>141</v>
      </c>
      <c r="E39" s="4" t="s">
        <v>142</v>
      </c>
      <c r="F39" s="5">
        <v>44487</v>
      </c>
      <c r="G39" s="5">
        <v>44488</v>
      </c>
      <c r="H39" s="4">
        <v>1</v>
      </c>
      <c r="I39" s="4">
        <v>1</v>
      </c>
      <c r="J39" s="4">
        <v>1</v>
      </c>
      <c r="K39" s="4" t="s">
        <v>29</v>
      </c>
      <c r="L39" s="4">
        <v>164</v>
      </c>
      <c r="M39" s="4">
        <v>164</v>
      </c>
      <c r="N39" s="4" t="s">
        <v>143</v>
      </c>
      <c r="O39" s="4" t="s">
        <v>31</v>
      </c>
      <c r="P39" s="4" t="s">
        <v>32</v>
      </c>
      <c r="Q39" s="4">
        <v>0</v>
      </c>
      <c r="R39" s="6">
        <v>44487</v>
      </c>
      <c r="S39" s="5">
        <v>44491</v>
      </c>
      <c r="T39" s="4" t="s">
        <v>33</v>
      </c>
      <c r="U39" s="4">
        <v>164</v>
      </c>
      <c r="V39" s="4">
        <v>0</v>
      </c>
      <c r="W39" s="4">
        <v>0</v>
      </c>
      <c r="X39" s="4">
        <v>2279563</v>
      </c>
    </row>
    <row r="40" s="4" customFormat="1" spans="1:24">
      <c r="A40" s="4">
        <v>16585445811</v>
      </c>
      <c r="B40" s="4" t="s">
        <v>25</v>
      </c>
      <c r="C40" s="4" t="s">
        <v>26</v>
      </c>
      <c r="D40" s="4" t="s">
        <v>144</v>
      </c>
      <c r="E40" s="4" t="s">
        <v>145</v>
      </c>
      <c r="F40" s="5">
        <v>44487</v>
      </c>
      <c r="G40" s="5">
        <v>44488</v>
      </c>
      <c r="H40" s="4">
        <v>1</v>
      </c>
      <c r="I40" s="4">
        <v>1</v>
      </c>
      <c r="J40" s="4">
        <v>1</v>
      </c>
      <c r="K40" s="4" t="s">
        <v>29</v>
      </c>
      <c r="L40" s="4">
        <v>174</v>
      </c>
      <c r="M40" s="4">
        <v>174</v>
      </c>
      <c r="N40" s="4" t="s">
        <v>146</v>
      </c>
      <c r="O40" s="4" t="s">
        <v>31</v>
      </c>
      <c r="P40" s="4" t="s">
        <v>32</v>
      </c>
      <c r="Q40" s="4">
        <v>0</v>
      </c>
      <c r="R40" s="6">
        <v>44487</v>
      </c>
      <c r="S40" s="5">
        <v>44491</v>
      </c>
      <c r="T40" s="4" t="s">
        <v>33</v>
      </c>
      <c r="U40" s="4">
        <v>174</v>
      </c>
      <c r="V40" s="4">
        <v>0</v>
      </c>
      <c r="W40" s="4">
        <v>0</v>
      </c>
      <c r="X40" s="4">
        <v>2279566</v>
      </c>
    </row>
    <row r="41" s="4" customFormat="1" spans="1:24">
      <c r="A41" s="4">
        <v>16585484156</v>
      </c>
      <c r="B41" s="4" t="s">
        <v>25</v>
      </c>
      <c r="C41" s="4" t="s">
        <v>26</v>
      </c>
      <c r="D41" s="4" t="s">
        <v>121</v>
      </c>
      <c r="E41" s="4" t="s">
        <v>122</v>
      </c>
      <c r="F41" s="5">
        <v>44487</v>
      </c>
      <c r="G41" s="5">
        <v>44488</v>
      </c>
      <c r="H41" s="4">
        <v>1</v>
      </c>
      <c r="I41" s="4">
        <v>1</v>
      </c>
      <c r="J41" s="4">
        <v>1</v>
      </c>
      <c r="K41" s="4" t="s">
        <v>29</v>
      </c>
      <c r="L41" s="4">
        <v>78</v>
      </c>
      <c r="M41" s="4">
        <v>78</v>
      </c>
      <c r="N41" s="4" t="s">
        <v>147</v>
      </c>
      <c r="O41" s="4" t="s">
        <v>31</v>
      </c>
      <c r="P41" s="4" t="s">
        <v>32</v>
      </c>
      <c r="Q41" s="4">
        <v>0</v>
      </c>
      <c r="R41" s="6">
        <v>44487</v>
      </c>
      <c r="S41" s="5">
        <v>44491</v>
      </c>
      <c r="T41" s="4" t="s">
        <v>33</v>
      </c>
      <c r="U41" s="4">
        <v>78</v>
      </c>
      <c r="V41" s="4">
        <v>0</v>
      </c>
      <c r="W41" s="4">
        <v>0</v>
      </c>
      <c r="X41" s="4">
        <v>2279569</v>
      </c>
    </row>
    <row r="42" s="4" customFormat="1" spans="1:24">
      <c r="A42" s="4">
        <v>16585719651</v>
      </c>
      <c r="B42" s="4" t="s">
        <v>25</v>
      </c>
      <c r="C42" s="4" t="s">
        <v>26</v>
      </c>
      <c r="D42" s="4" t="s">
        <v>148</v>
      </c>
      <c r="E42" s="4" t="s">
        <v>149</v>
      </c>
      <c r="F42" s="5">
        <v>44487</v>
      </c>
      <c r="G42" s="5">
        <v>44488</v>
      </c>
      <c r="H42" s="4">
        <v>1</v>
      </c>
      <c r="I42" s="4">
        <v>1</v>
      </c>
      <c r="J42" s="4">
        <v>1</v>
      </c>
      <c r="K42" s="4" t="s">
        <v>29</v>
      </c>
      <c r="L42" s="4">
        <v>28</v>
      </c>
      <c r="M42" s="4">
        <v>28</v>
      </c>
      <c r="N42" s="4" t="s">
        <v>150</v>
      </c>
      <c r="O42" s="4" t="s">
        <v>31</v>
      </c>
      <c r="P42" s="4" t="s">
        <v>32</v>
      </c>
      <c r="Q42" s="4">
        <v>0</v>
      </c>
      <c r="R42" s="6">
        <v>44487</v>
      </c>
      <c r="S42" s="5">
        <v>44491</v>
      </c>
      <c r="T42" s="4" t="s">
        <v>33</v>
      </c>
      <c r="U42" s="4">
        <v>28</v>
      </c>
      <c r="V42" s="4">
        <v>0</v>
      </c>
      <c r="W42" s="4">
        <v>0</v>
      </c>
      <c r="X42" s="4">
        <v>2279588</v>
      </c>
    </row>
    <row r="43" s="4" customFormat="1" spans="1:24">
      <c r="A43" s="4">
        <v>16586153176</v>
      </c>
      <c r="B43" s="4" t="s">
        <v>25</v>
      </c>
      <c r="C43" s="4" t="s">
        <v>26</v>
      </c>
      <c r="D43" s="4" t="s">
        <v>128</v>
      </c>
      <c r="E43" s="4" t="s">
        <v>129</v>
      </c>
      <c r="F43" s="5">
        <v>44487</v>
      </c>
      <c r="G43" s="5">
        <v>44488</v>
      </c>
      <c r="H43" s="4">
        <v>1</v>
      </c>
      <c r="I43" s="4">
        <v>1</v>
      </c>
      <c r="J43" s="4">
        <v>1</v>
      </c>
      <c r="K43" s="4" t="s">
        <v>29</v>
      </c>
      <c r="L43" s="4">
        <v>27</v>
      </c>
      <c r="M43" s="4">
        <v>27</v>
      </c>
      <c r="N43" s="4" t="s">
        <v>151</v>
      </c>
      <c r="O43" s="4" t="s">
        <v>31</v>
      </c>
      <c r="P43" s="4" t="s">
        <v>32</v>
      </c>
      <c r="Q43" s="4">
        <v>0</v>
      </c>
      <c r="R43" s="6">
        <v>44487</v>
      </c>
      <c r="S43" s="5">
        <v>44491</v>
      </c>
      <c r="T43" s="4" t="s">
        <v>33</v>
      </c>
      <c r="U43" s="4">
        <v>27</v>
      </c>
      <c r="V43" s="4">
        <v>0</v>
      </c>
      <c r="W43" s="4">
        <v>0</v>
      </c>
      <c r="X43" s="4">
        <v>2279625</v>
      </c>
    </row>
    <row r="44" s="4" customFormat="1" spans="1:25">
      <c r="A44" s="4">
        <v>16586155024</v>
      </c>
      <c r="B44" s="4" t="s">
        <v>25</v>
      </c>
      <c r="C44" s="4" t="s">
        <v>26</v>
      </c>
      <c r="D44" s="4" t="s">
        <v>152</v>
      </c>
      <c r="E44" s="4" t="s">
        <v>88</v>
      </c>
      <c r="F44" s="5">
        <v>44487</v>
      </c>
      <c r="G44" s="5">
        <v>44488</v>
      </c>
      <c r="H44" s="4">
        <v>1</v>
      </c>
      <c r="I44" s="4">
        <v>1</v>
      </c>
      <c r="J44" s="4">
        <v>1</v>
      </c>
      <c r="K44" s="4" t="s">
        <v>29</v>
      </c>
      <c r="L44" s="4">
        <v>35</v>
      </c>
      <c r="M44" s="4">
        <v>35</v>
      </c>
      <c r="N44" s="4" t="s">
        <v>153</v>
      </c>
      <c r="O44" s="4" t="s">
        <v>31</v>
      </c>
      <c r="P44" s="4" t="s">
        <v>32</v>
      </c>
      <c r="Q44" s="4">
        <v>0</v>
      </c>
      <c r="R44" s="6">
        <v>44487</v>
      </c>
      <c r="S44" s="5">
        <v>44491</v>
      </c>
      <c r="T44" s="4" t="s">
        <v>33</v>
      </c>
      <c r="U44" s="4">
        <v>35</v>
      </c>
      <c r="V44" s="4">
        <v>0</v>
      </c>
      <c r="W44" s="4">
        <v>0</v>
      </c>
      <c r="X44" s="4">
        <v>2279626</v>
      </c>
      <c r="Y44" s="4" t="s">
        <v>154</v>
      </c>
    </row>
    <row r="45" s="4" customFormat="1" spans="1:24">
      <c r="A45" s="4">
        <v>16586212399</v>
      </c>
      <c r="B45" s="4" t="s">
        <v>25</v>
      </c>
      <c r="C45" s="4" t="s">
        <v>26</v>
      </c>
      <c r="D45" s="4" t="s">
        <v>148</v>
      </c>
      <c r="E45" s="4" t="s">
        <v>155</v>
      </c>
      <c r="F45" s="5">
        <v>44487</v>
      </c>
      <c r="G45" s="5">
        <v>44488</v>
      </c>
      <c r="H45" s="4">
        <v>1</v>
      </c>
      <c r="I45" s="4">
        <v>1</v>
      </c>
      <c r="J45" s="4">
        <v>1</v>
      </c>
      <c r="K45" s="4" t="s">
        <v>29</v>
      </c>
      <c r="L45" s="4">
        <v>15</v>
      </c>
      <c r="M45" s="4">
        <v>15</v>
      </c>
      <c r="N45" s="4" t="s">
        <v>156</v>
      </c>
      <c r="O45" s="4" t="s">
        <v>31</v>
      </c>
      <c r="P45" s="4" t="s">
        <v>32</v>
      </c>
      <c r="Q45" s="4">
        <v>0</v>
      </c>
      <c r="R45" s="6">
        <v>44487</v>
      </c>
      <c r="S45" s="5">
        <v>44491</v>
      </c>
      <c r="T45" s="4" t="s">
        <v>33</v>
      </c>
      <c r="U45" s="4">
        <v>15</v>
      </c>
      <c r="V45" s="4">
        <v>0</v>
      </c>
      <c r="W45" s="4">
        <v>0</v>
      </c>
      <c r="X45" s="4">
        <v>2279632</v>
      </c>
    </row>
    <row r="46" s="4" customFormat="1" spans="1:25">
      <c r="A46" s="4">
        <v>16586238804</v>
      </c>
      <c r="B46" s="4" t="s">
        <v>25</v>
      </c>
      <c r="C46" s="4" t="s">
        <v>26</v>
      </c>
      <c r="D46" s="4" t="s">
        <v>124</v>
      </c>
      <c r="E46" s="4" t="s">
        <v>125</v>
      </c>
      <c r="F46" s="5">
        <v>44487</v>
      </c>
      <c r="G46" s="5">
        <v>44488</v>
      </c>
      <c r="H46" s="4">
        <v>1</v>
      </c>
      <c r="I46" s="4">
        <v>1</v>
      </c>
      <c r="J46" s="4">
        <v>1</v>
      </c>
      <c r="K46" s="4" t="s">
        <v>29</v>
      </c>
      <c r="L46" s="4">
        <v>78</v>
      </c>
      <c r="M46" s="4">
        <v>78</v>
      </c>
      <c r="N46" s="4" t="s">
        <v>157</v>
      </c>
      <c r="O46" s="4" t="s">
        <v>31</v>
      </c>
      <c r="P46" s="4" t="s">
        <v>32</v>
      </c>
      <c r="Q46" s="4">
        <v>0</v>
      </c>
      <c r="R46" s="6">
        <v>44487</v>
      </c>
      <c r="S46" s="5">
        <v>44491</v>
      </c>
      <c r="T46" s="4" t="s">
        <v>33</v>
      </c>
      <c r="U46" s="4">
        <v>78</v>
      </c>
      <c r="V46" s="4">
        <v>0</v>
      </c>
      <c r="W46" s="4">
        <v>0</v>
      </c>
      <c r="X46" s="4">
        <v>2279635</v>
      </c>
      <c r="Y46" s="4" t="s">
        <v>158</v>
      </c>
    </row>
    <row r="47" s="4" customFormat="1" spans="1:24">
      <c r="A47" s="4">
        <v>16586617062</v>
      </c>
      <c r="B47" s="4" t="s">
        <v>25</v>
      </c>
      <c r="C47" s="4" t="s">
        <v>26</v>
      </c>
      <c r="D47" s="4" t="s">
        <v>159</v>
      </c>
      <c r="E47" s="4" t="s">
        <v>160</v>
      </c>
      <c r="F47" s="5">
        <v>44487</v>
      </c>
      <c r="G47" s="5">
        <v>44488</v>
      </c>
      <c r="H47" s="4">
        <v>1</v>
      </c>
      <c r="I47" s="4">
        <v>1</v>
      </c>
      <c r="J47" s="4">
        <v>1</v>
      </c>
      <c r="K47" s="4" t="s">
        <v>29</v>
      </c>
      <c r="L47" s="4">
        <v>30</v>
      </c>
      <c r="M47" s="4">
        <v>30</v>
      </c>
      <c r="N47" s="4" t="s">
        <v>161</v>
      </c>
      <c r="O47" s="4" t="s">
        <v>31</v>
      </c>
      <c r="P47" s="4" t="s">
        <v>32</v>
      </c>
      <c r="Q47" s="4">
        <v>0</v>
      </c>
      <c r="R47" s="6">
        <v>44487</v>
      </c>
      <c r="S47" s="5">
        <v>44491</v>
      </c>
      <c r="T47" s="4" t="s">
        <v>33</v>
      </c>
      <c r="U47" s="4">
        <v>30</v>
      </c>
      <c r="V47" s="4">
        <v>0</v>
      </c>
      <c r="W47" s="4">
        <v>0</v>
      </c>
      <c r="X47" s="4">
        <v>2279669</v>
      </c>
    </row>
    <row r="48" s="4" customFormat="1" spans="1:25">
      <c r="A48" s="4">
        <v>16591105173</v>
      </c>
      <c r="B48" s="4" t="s">
        <v>25</v>
      </c>
      <c r="C48" s="4" t="s">
        <v>26</v>
      </c>
      <c r="D48" s="4" t="s">
        <v>162</v>
      </c>
      <c r="E48" s="4" t="s">
        <v>163</v>
      </c>
      <c r="F48" s="5">
        <v>44487</v>
      </c>
      <c r="G48" s="5">
        <v>44488</v>
      </c>
      <c r="H48" s="4">
        <v>1</v>
      </c>
      <c r="I48" s="4">
        <v>1</v>
      </c>
      <c r="J48" s="4">
        <v>1</v>
      </c>
      <c r="K48" s="4" t="s">
        <v>29</v>
      </c>
      <c r="L48" s="4">
        <v>108</v>
      </c>
      <c r="M48" s="4">
        <v>108</v>
      </c>
      <c r="N48" s="4" t="s">
        <v>164</v>
      </c>
      <c r="O48" s="4" t="s">
        <v>31</v>
      </c>
      <c r="P48" s="4" t="s">
        <v>32</v>
      </c>
      <c r="Q48" s="4">
        <v>0</v>
      </c>
      <c r="R48" s="6">
        <v>44487</v>
      </c>
      <c r="S48" s="5">
        <v>44491</v>
      </c>
      <c r="T48" s="4" t="s">
        <v>33</v>
      </c>
      <c r="U48" s="4">
        <v>108</v>
      </c>
      <c r="V48" s="4">
        <v>0</v>
      </c>
      <c r="W48" s="4">
        <v>0</v>
      </c>
      <c r="X48" s="4">
        <v>2279749</v>
      </c>
      <c r="Y48" s="4">
        <v>3205808797</v>
      </c>
    </row>
    <row r="49" s="4" customFormat="1" spans="1:23">
      <c r="A49" s="4">
        <v>16591196744</v>
      </c>
      <c r="B49" s="4" t="s">
        <v>25</v>
      </c>
      <c r="C49" s="4" t="s">
        <v>26</v>
      </c>
      <c r="D49" s="4" t="s">
        <v>165</v>
      </c>
      <c r="E49" s="4" t="s">
        <v>166</v>
      </c>
      <c r="F49" s="5">
        <v>44487</v>
      </c>
      <c r="G49" s="5">
        <v>44488</v>
      </c>
      <c r="H49" s="4">
        <v>1</v>
      </c>
      <c r="I49" s="4">
        <v>1</v>
      </c>
      <c r="J49" s="4">
        <v>1</v>
      </c>
      <c r="K49" s="4" t="s">
        <v>29</v>
      </c>
      <c r="L49" s="4">
        <v>39</v>
      </c>
      <c r="M49" s="4">
        <v>39</v>
      </c>
      <c r="N49" s="4" t="s">
        <v>167</v>
      </c>
      <c r="O49" s="4" t="s">
        <v>31</v>
      </c>
      <c r="P49" s="4" t="s">
        <v>32</v>
      </c>
      <c r="Q49" s="4">
        <v>0</v>
      </c>
      <c r="R49" s="6">
        <v>44487</v>
      </c>
      <c r="S49" s="5">
        <v>44491</v>
      </c>
      <c r="T49" s="4" t="s">
        <v>33</v>
      </c>
      <c r="U49" s="4">
        <v>39</v>
      </c>
      <c r="V49" s="4">
        <v>0</v>
      </c>
      <c r="W49" s="4">
        <v>0</v>
      </c>
    </row>
    <row r="50" s="4" customFormat="1" spans="1:23">
      <c r="A50" s="4">
        <v>16591823841</v>
      </c>
      <c r="B50" s="4" t="s">
        <v>25</v>
      </c>
      <c r="C50" s="4" t="s">
        <v>26</v>
      </c>
      <c r="D50" s="4" t="s">
        <v>168</v>
      </c>
      <c r="E50" s="4" t="s">
        <v>169</v>
      </c>
      <c r="F50" s="5">
        <v>44487</v>
      </c>
      <c r="G50" s="5">
        <v>44488</v>
      </c>
      <c r="H50" s="4">
        <v>1</v>
      </c>
      <c r="I50" s="4">
        <v>1</v>
      </c>
      <c r="J50" s="4">
        <v>1</v>
      </c>
      <c r="K50" s="4" t="s">
        <v>29</v>
      </c>
      <c r="L50" s="4">
        <v>211</v>
      </c>
      <c r="M50" s="4">
        <v>211</v>
      </c>
      <c r="N50" s="4" t="s">
        <v>170</v>
      </c>
      <c r="O50" s="4" t="s">
        <v>31</v>
      </c>
      <c r="P50" s="4" t="s">
        <v>32</v>
      </c>
      <c r="Q50" s="4">
        <v>0</v>
      </c>
      <c r="R50" s="6">
        <v>44487</v>
      </c>
      <c r="S50" s="5">
        <v>44491</v>
      </c>
      <c r="T50" s="4" t="s">
        <v>33</v>
      </c>
      <c r="U50" s="4">
        <v>211</v>
      </c>
      <c r="V50" s="4">
        <v>0</v>
      </c>
      <c r="W50" s="4">
        <v>0</v>
      </c>
    </row>
    <row r="51" s="4" customFormat="1" spans="1:24">
      <c r="A51" s="4">
        <v>16008309542</v>
      </c>
      <c r="B51" s="4" t="s">
        <v>25</v>
      </c>
      <c r="C51" s="4" t="s">
        <v>171</v>
      </c>
      <c r="D51" s="4" t="s">
        <v>172</v>
      </c>
      <c r="E51" s="4" t="s">
        <v>34</v>
      </c>
      <c r="F51" s="5">
        <v>44477</v>
      </c>
      <c r="G51" s="5">
        <v>44479</v>
      </c>
      <c r="H51" s="4">
        <v>1</v>
      </c>
      <c r="I51" s="4">
        <v>2</v>
      </c>
      <c r="J51" s="4">
        <v>2</v>
      </c>
      <c r="K51" s="4" t="s">
        <v>29</v>
      </c>
      <c r="L51" s="4">
        <v>3.28</v>
      </c>
      <c r="M51" s="4">
        <v>3.28</v>
      </c>
      <c r="N51" s="4" t="s">
        <v>173</v>
      </c>
      <c r="O51" s="4" t="s">
        <v>31</v>
      </c>
      <c r="P51" s="4" t="s">
        <v>32</v>
      </c>
      <c r="Q51" s="4">
        <v>0</v>
      </c>
      <c r="R51" s="6">
        <v>44412</v>
      </c>
      <c r="S51" s="5">
        <v>44491</v>
      </c>
      <c r="T51" s="4" t="s">
        <v>33</v>
      </c>
      <c r="U51" s="4">
        <v>3.28</v>
      </c>
      <c r="V51" s="4">
        <v>0</v>
      </c>
      <c r="W51" s="4">
        <v>0</v>
      </c>
      <c r="X51" s="4">
        <v>2216704</v>
      </c>
    </row>
    <row r="52" s="4" customFormat="1" spans="1:24">
      <c r="A52" s="4">
        <v>16397365002</v>
      </c>
      <c r="B52" s="4" t="s">
        <v>25</v>
      </c>
      <c r="C52" s="4" t="s">
        <v>103</v>
      </c>
      <c r="D52" s="4" t="s">
        <v>55</v>
      </c>
      <c r="E52" s="4" t="s">
        <v>56</v>
      </c>
      <c r="F52" s="5">
        <v>44487</v>
      </c>
      <c r="G52" s="5">
        <v>44488</v>
      </c>
      <c r="H52" s="4">
        <v>1</v>
      </c>
      <c r="I52" s="4">
        <v>1</v>
      </c>
      <c r="J52" s="4">
        <v>1</v>
      </c>
      <c r="K52" s="4" t="s">
        <v>29</v>
      </c>
      <c r="L52" s="4">
        <v>-58</v>
      </c>
      <c r="M52" s="4">
        <v>-58</v>
      </c>
      <c r="N52" s="4" t="s">
        <v>57</v>
      </c>
      <c r="O52" s="4" t="s">
        <v>31</v>
      </c>
      <c r="P52" s="4" t="s">
        <v>32</v>
      </c>
      <c r="Q52" s="4">
        <v>0</v>
      </c>
      <c r="R52" s="6">
        <v>44467</v>
      </c>
      <c r="S52" s="5">
        <v>44491</v>
      </c>
      <c r="T52" s="4" t="s">
        <v>33</v>
      </c>
      <c r="U52" s="4">
        <v>-58</v>
      </c>
      <c r="V52" s="4">
        <v>0</v>
      </c>
      <c r="W52" s="4">
        <v>0</v>
      </c>
      <c r="X52" s="4">
        <v>2267769</v>
      </c>
    </row>
    <row r="53" s="4" customFormat="1" spans="1:25">
      <c r="A53" s="4">
        <v>16342722385</v>
      </c>
      <c r="B53" s="4" t="s">
        <v>25</v>
      </c>
      <c r="C53" s="4" t="s">
        <v>174</v>
      </c>
      <c r="D53" s="4" t="s">
        <v>175</v>
      </c>
      <c r="E53" s="4" t="s">
        <v>176</v>
      </c>
      <c r="F53" s="5">
        <v>44483</v>
      </c>
      <c r="G53" s="5">
        <v>44487</v>
      </c>
      <c r="H53" s="4">
        <v>1</v>
      </c>
      <c r="I53" s="4">
        <v>4</v>
      </c>
      <c r="J53" s="4">
        <v>4</v>
      </c>
      <c r="K53" s="4" t="s">
        <v>29</v>
      </c>
      <c r="L53" s="4">
        <v>-1700</v>
      </c>
      <c r="M53" s="4">
        <v>-1700</v>
      </c>
      <c r="N53" s="4" t="s">
        <v>177</v>
      </c>
      <c r="O53" s="4" t="s">
        <v>31</v>
      </c>
      <c r="P53" s="4" t="s">
        <v>32</v>
      </c>
      <c r="Q53" s="4">
        <v>0</v>
      </c>
      <c r="R53" s="6">
        <v>44461</v>
      </c>
      <c r="S53" s="5">
        <v>44491</v>
      </c>
      <c r="T53" s="4" t="s">
        <v>33</v>
      </c>
      <c r="U53" s="4">
        <v>-1700</v>
      </c>
      <c r="V53" s="4">
        <v>0</v>
      </c>
      <c r="W53" s="4">
        <v>0</v>
      </c>
      <c r="X53" s="4">
        <v>2261603</v>
      </c>
      <c r="Y53" s="4" t="s">
        <v>178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C68" sqref="C68"/>
    </sheetView>
  </sheetViews>
  <sheetFormatPr defaultColWidth="9" defaultRowHeight="13.5"/>
  <cols>
    <col min="1" max="1" width="15.375" style="4" customWidth="1"/>
    <col min="2" max="3" width="11.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hidden="1" spans="1:9">
      <c r="A2" s="4">
        <v>15996294890</v>
      </c>
      <c r="B2" s="5">
        <v>44487</v>
      </c>
      <c r="C2" s="5">
        <v>44488</v>
      </c>
      <c r="D2" s="4">
        <v>141</v>
      </c>
      <c r="E2" s="4" t="str">
        <f>VLOOKUP(A2,HOP!A:L,12,0)</f>
        <v>141.00</v>
      </c>
      <c r="F2" s="4" t="str">
        <f>VLOOKUP(A2,HOP!A:C,3,0)</f>
        <v>2215565</v>
      </c>
      <c r="G2" s="4">
        <f>D2-E2</f>
        <v>0</v>
      </c>
      <c r="H2" s="4" t="str">
        <f>$H$1&amp;F2</f>
        <v>，2215565</v>
      </c>
      <c r="I2" s="4" t="str">
        <f>VLOOKUP(A2,HOP!A:T,20,0)</f>
        <v>直连</v>
      </c>
    </row>
    <row r="3" s="4" customFormat="1" hidden="1" spans="1:9">
      <c r="A3" s="4">
        <v>15996297637</v>
      </c>
      <c r="B3" s="5">
        <v>44487</v>
      </c>
      <c r="C3" s="5">
        <v>44488</v>
      </c>
      <c r="D3" s="4">
        <v>132</v>
      </c>
      <c r="E3" s="4" t="str">
        <f>VLOOKUP(A3,HOP!A:L,12,0)</f>
        <v>132.00</v>
      </c>
      <c r="F3" s="4" t="str">
        <f>VLOOKUP(A3,HOP!A:C,3,0)</f>
        <v>2215567</v>
      </c>
      <c r="G3" s="4">
        <f t="shared" ref="G3:G50" si="0">D3-E3</f>
        <v>0</v>
      </c>
      <c r="H3" s="4" t="str">
        <f t="shared" ref="H3:H50" si="1">$H$1&amp;F3</f>
        <v>，2215567</v>
      </c>
      <c r="I3" s="4" t="str">
        <f>VLOOKUP(A3,HOP!A:T,20,0)</f>
        <v>直连</v>
      </c>
    </row>
    <row r="4" s="4" customFormat="1" hidden="1" spans="1:9">
      <c r="A4" s="4">
        <v>16048064887</v>
      </c>
      <c r="B4" s="5">
        <v>44484</v>
      </c>
      <c r="C4" s="5">
        <v>44488</v>
      </c>
      <c r="D4" s="4">
        <v>552</v>
      </c>
      <c r="E4" s="4" t="str">
        <f>VLOOKUP(A4,HOP!A:L,12,0)</f>
        <v>552.00</v>
      </c>
      <c r="F4" s="4" t="str">
        <f>VLOOKUP(A4,HOP!A:C,3,0)</f>
        <v>2220686</v>
      </c>
      <c r="G4" s="4">
        <f t="shared" si="0"/>
        <v>0</v>
      </c>
      <c r="H4" s="4" t="str">
        <f t="shared" si="1"/>
        <v>，2220686</v>
      </c>
      <c r="I4" s="4" t="str">
        <f>VLOOKUP(A4,HOP!A:T,20,0)</f>
        <v>直连</v>
      </c>
    </row>
    <row r="5" s="4" customFormat="1" hidden="1" spans="1:9">
      <c r="A5" s="4">
        <v>16273547007</v>
      </c>
      <c r="B5" s="5">
        <v>44484</v>
      </c>
      <c r="C5" s="5">
        <v>44488</v>
      </c>
      <c r="D5" s="4">
        <v>306</v>
      </c>
      <c r="E5" s="4" t="str">
        <f>VLOOKUP(A5,HOP!A:L,12,0)</f>
        <v>306.00</v>
      </c>
      <c r="F5" s="4" t="str">
        <f>VLOOKUP(A5,HOP!A:C,3,0)</f>
        <v>2251906</v>
      </c>
      <c r="G5" s="4">
        <f t="shared" si="0"/>
        <v>0</v>
      </c>
      <c r="H5" s="4" t="str">
        <f t="shared" si="1"/>
        <v>，2251906</v>
      </c>
      <c r="I5" s="4" t="str">
        <f>VLOOKUP(A5,HOP!A:T,20,0)</f>
        <v>直连</v>
      </c>
    </row>
    <row r="6" s="4" customFormat="1" hidden="1" spans="1:9">
      <c r="A6" s="4">
        <v>16317165697</v>
      </c>
      <c r="B6" s="5">
        <v>44487</v>
      </c>
      <c r="C6" s="5">
        <v>44488</v>
      </c>
      <c r="D6" s="4">
        <v>23</v>
      </c>
      <c r="E6" s="4" t="str">
        <f>VLOOKUP(A6,HOP!A:L,12,0)</f>
        <v>23.00</v>
      </c>
      <c r="F6" s="4" t="str">
        <f>VLOOKUP(A6,HOP!A:C,3,0)</f>
        <v>2258621</v>
      </c>
      <c r="G6" s="4">
        <f t="shared" si="0"/>
        <v>0</v>
      </c>
      <c r="H6" s="4" t="str">
        <f t="shared" si="1"/>
        <v>，2258621</v>
      </c>
      <c r="I6" s="4" t="str">
        <f>VLOOKUP(A6,HOP!A:T,20,0)</f>
        <v>直连</v>
      </c>
    </row>
    <row r="7" s="4" customFormat="1" hidden="1" spans="1:9">
      <c r="A7" s="4">
        <v>16324310668</v>
      </c>
      <c r="B7" s="5">
        <v>44487</v>
      </c>
      <c r="C7" s="5">
        <v>44488</v>
      </c>
      <c r="D7" s="4">
        <v>180</v>
      </c>
      <c r="E7" s="4" t="str">
        <f>VLOOKUP(A7,HOP!A:L,12,0)</f>
        <v>180.00</v>
      </c>
      <c r="F7" s="4" t="str">
        <f>VLOOKUP(A7,HOP!A:C,3,0)</f>
        <v>2259370</v>
      </c>
      <c r="G7" s="4">
        <f t="shared" si="0"/>
        <v>0</v>
      </c>
      <c r="H7" s="4" t="str">
        <f t="shared" si="1"/>
        <v>，2259370</v>
      </c>
      <c r="I7" s="4" t="str">
        <f>VLOOKUP(A7,HOP!A:T,20,0)</f>
        <v>直连</v>
      </c>
    </row>
    <row r="8" s="4" customFormat="1" hidden="1" spans="1:9">
      <c r="A8" s="4">
        <v>16391570365</v>
      </c>
      <c r="B8" s="5">
        <v>44487</v>
      </c>
      <c r="C8" s="5">
        <v>44488</v>
      </c>
      <c r="D8" s="4">
        <v>93</v>
      </c>
      <c r="E8" s="4" t="str">
        <f>VLOOKUP(A8,HOP!A:L,12,0)</f>
        <v>93.00</v>
      </c>
      <c r="F8" s="4" t="str">
        <f>VLOOKUP(A8,HOP!A:C,3,0)</f>
        <v>2267245</v>
      </c>
      <c r="G8" s="4">
        <f t="shared" si="0"/>
        <v>0</v>
      </c>
      <c r="H8" s="4" t="str">
        <f t="shared" si="1"/>
        <v>，2267245</v>
      </c>
      <c r="I8" s="4" t="str">
        <f>VLOOKUP(A8,HOP!A:T,20,0)</f>
        <v>直连</v>
      </c>
    </row>
    <row r="9" s="4" customFormat="1" hidden="1" spans="1:9">
      <c r="A9" s="4">
        <v>16391636350</v>
      </c>
      <c r="B9" s="5">
        <v>44487</v>
      </c>
      <c r="C9" s="5">
        <v>44488</v>
      </c>
      <c r="D9" s="4">
        <v>129</v>
      </c>
      <c r="E9" s="4" t="str">
        <f>VLOOKUP(A9,HOP!A:L,12,0)</f>
        <v>129.00</v>
      </c>
      <c r="F9" s="4" t="str">
        <f>VLOOKUP(A9,HOP!A:C,3,0)</f>
        <v>2267268</v>
      </c>
      <c r="G9" s="4">
        <f t="shared" si="0"/>
        <v>0</v>
      </c>
      <c r="H9" s="4" t="str">
        <f t="shared" si="1"/>
        <v>，2267268</v>
      </c>
      <c r="I9" s="4" t="str">
        <f>VLOOKUP(A9,HOP!A:T,20,0)</f>
        <v>直连</v>
      </c>
    </row>
    <row r="10" s="4" customFormat="1" hidden="1" spans="1:9">
      <c r="A10" s="4">
        <v>16397365002</v>
      </c>
      <c r="B10" s="5">
        <v>44487</v>
      </c>
      <c r="C10" s="5">
        <v>44488</v>
      </c>
      <c r="D10" s="4">
        <v>0</v>
      </c>
      <c r="E10" s="4" t="str">
        <f>VLOOKUP(A10,HOP!A:L,12,0)</f>
        <v>0.00</v>
      </c>
      <c r="F10" s="4" t="str">
        <f>VLOOKUP(A10,HOP!A:C,3,0)</f>
        <v>2267769</v>
      </c>
      <c r="G10" s="4">
        <f t="shared" si="0"/>
        <v>0</v>
      </c>
      <c r="H10" s="4" t="str">
        <f t="shared" si="1"/>
        <v>，2267769</v>
      </c>
      <c r="I10" s="4" t="str">
        <f>VLOOKUP(A10,HOP!A:T,20,0)</f>
        <v>直连</v>
      </c>
    </row>
    <row r="11" s="4" customFormat="1" hidden="1" spans="1:9">
      <c r="A11" s="4">
        <v>16460551097</v>
      </c>
      <c r="B11" s="5">
        <v>44487</v>
      </c>
      <c r="C11" s="5">
        <v>44488</v>
      </c>
      <c r="D11" s="4">
        <v>146</v>
      </c>
      <c r="E11" s="4" t="str">
        <f>VLOOKUP(A11,HOP!A:L,12,0)</f>
        <v>146.00</v>
      </c>
      <c r="F11" s="4" t="str">
        <f>VLOOKUP(A11,HOP!A:C,3,0)</f>
        <v>2272441</v>
      </c>
      <c r="G11" s="4">
        <f t="shared" si="0"/>
        <v>0</v>
      </c>
      <c r="H11" s="4" t="str">
        <f t="shared" si="1"/>
        <v>，2272441</v>
      </c>
      <c r="I11" s="4" t="str">
        <f>VLOOKUP(A11,HOP!A:T,20,0)</f>
        <v>直连</v>
      </c>
    </row>
    <row r="12" s="4" customFormat="1" hidden="1" spans="1:9">
      <c r="A12" s="4">
        <v>16486485687</v>
      </c>
      <c r="B12" s="5">
        <v>44485</v>
      </c>
      <c r="C12" s="5">
        <v>44488</v>
      </c>
      <c r="D12" s="4">
        <v>823</v>
      </c>
      <c r="E12" s="4" t="str">
        <f>VLOOKUP(A12,HOP!A:L,12,0)</f>
        <v>823.00</v>
      </c>
      <c r="F12" s="4" t="str">
        <f>VLOOKUP(A12,HOP!A:C,3,0)</f>
        <v>2273863</v>
      </c>
      <c r="G12" s="4">
        <f t="shared" si="0"/>
        <v>0</v>
      </c>
      <c r="H12" s="4" t="str">
        <f t="shared" si="1"/>
        <v>，2273863</v>
      </c>
      <c r="I12" s="4" t="str">
        <f>VLOOKUP(A12,HOP!A:T,20,0)</f>
        <v>直连</v>
      </c>
    </row>
    <row r="13" s="4" customFormat="1" hidden="1" spans="1:9">
      <c r="A13" s="4">
        <v>16507318010</v>
      </c>
      <c r="B13" s="5">
        <v>44487</v>
      </c>
      <c r="C13" s="5">
        <v>44488</v>
      </c>
      <c r="D13" s="4">
        <v>86</v>
      </c>
      <c r="E13" s="4" t="str">
        <f>VLOOKUP(A13,HOP!A:L,12,0)</f>
        <v>86.00</v>
      </c>
      <c r="F13" s="4" t="str">
        <f>VLOOKUP(A13,HOP!A:C,3,0)</f>
        <v>2275150</v>
      </c>
      <c r="G13" s="4">
        <f t="shared" si="0"/>
        <v>0</v>
      </c>
      <c r="H13" s="4" t="str">
        <f t="shared" si="1"/>
        <v>，2275150</v>
      </c>
      <c r="I13" s="4" t="str">
        <f>VLOOKUP(A13,HOP!A:T,20,0)</f>
        <v>直连</v>
      </c>
    </row>
    <row r="14" s="4" customFormat="1" hidden="1" spans="1:9">
      <c r="A14" s="4">
        <v>16507339011</v>
      </c>
      <c r="B14" s="5">
        <v>44486</v>
      </c>
      <c r="C14" s="5">
        <v>44488</v>
      </c>
      <c r="D14" s="4">
        <v>342</v>
      </c>
      <c r="E14" s="4" t="str">
        <f>VLOOKUP(A14,HOP!A:L,12,0)</f>
        <v>342.00</v>
      </c>
      <c r="F14" s="4" t="str">
        <f>VLOOKUP(A14,HOP!A:C,3,0)</f>
        <v>2275151</v>
      </c>
      <c r="G14" s="4">
        <f t="shared" si="0"/>
        <v>0</v>
      </c>
      <c r="H14" s="4" t="str">
        <f t="shared" si="1"/>
        <v>，2275151</v>
      </c>
      <c r="I14" s="4" t="str">
        <f>VLOOKUP(A14,HOP!A:T,20,0)</f>
        <v>直连</v>
      </c>
    </row>
    <row r="15" s="4" customFormat="1" hidden="1" spans="1:9">
      <c r="A15" s="4">
        <v>16521837254</v>
      </c>
      <c r="B15" s="5">
        <v>44483</v>
      </c>
      <c r="C15" s="5">
        <v>44488</v>
      </c>
      <c r="D15" s="4">
        <v>504</v>
      </c>
      <c r="E15" s="4" t="str">
        <f>VLOOKUP(A15,HOP!A:L,12,0)</f>
        <v>504.00</v>
      </c>
      <c r="F15" s="4" t="str">
        <f>VLOOKUP(A15,HOP!A:C,3,0)</f>
        <v>2275979</v>
      </c>
      <c r="G15" s="4">
        <f t="shared" si="0"/>
        <v>0</v>
      </c>
      <c r="H15" s="4" t="str">
        <f t="shared" si="1"/>
        <v>，2275979</v>
      </c>
      <c r="I15" s="4" t="str">
        <f>VLOOKUP(A15,HOP!A:T,20,0)</f>
        <v>直连</v>
      </c>
    </row>
    <row r="16" s="4" customFormat="1" hidden="1" spans="1:9">
      <c r="A16" s="4">
        <v>16529543172</v>
      </c>
      <c r="B16" s="5">
        <v>44487</v>
      </c>
      <c r="C16" s="5">
        <v>44488</v>
      </c>
      <c r="D16" s="4">
        <v>94</v>
      </c>
      <c r="E16" s="4" t="str">
        <f>VLOOKUP(A16,HOP!A:L,12,0)</f>
        <v>94.00</v>
      </c>
      <c r="F16" s="4" t="str">
        <f>VLOOKUP(A16,HOP!A:C,3,0)</f>
        <v>2276292</v>
      </c>
      <c r="G16" s="4">
        <f t="shared" si="0"/>
        <v>0</v>
      </c>
      <c r="H16" s="4" t="str">
        <f t="shared" si="1"/>
        <v>，2276292</v>
      </c>
      <c r="I16" s="4" t="str">
        <f>VLOOKUP(A16,HOP!A:T,20,0)</f>
        <v>直连</v>
      </c>
    </row>
    <row r="17" s="4" customFormat="1" hidden="1" spans="1:9">
      <c r="A17" s="4">
        <v>16531466825</v>
      </c>
      <c r="B17" s="5">
        <v>44487</v>
      </c>
      <c r="C17" s="5">
        <v>44488</v>
      </c>
      <c r="D17" s="4">
        <v>118</v>
      </c>
      <c r="E17" s="4" t="str">
        <f>VLOOKUP(A17,HOP!A:L,12,0)</f>
        <v>118.00</v>
      </c>
      <c r="F17" s="4" t="str">
        <f>VLOOKUP(A17,HOP!A:C,3,0)</f>
        <v>2276547</v>
      </c>
      <c r="G17" s="4">
        <f t="shared" si="0"/>
        <v>0</v>
      </c>
      <c r="H17" s="4" t="str">
        <f t="shared" si="1"/>
        <v>，2276547</v>
      </c>
      <c r="I17" s="4" t="str">
        <f>VLOOKUP(A17,HOP!A:T,20,0)</f>
        <v>直连</v>
      </c>
    </row>
    <row r="18" s="4" customFormat="1" hidden="1" spans="1:9">
      <c r="A18" s="4">
        <v>16531499348</v>
      </c>
      <c r="B18" s="5">
        <v>44484</v>
      </c>
      <c r="C18" s="5">
        <v>44488</v>
      </c>
      <c r="D18" s="4">
        <v>748</v>
      </c>
      <c r="E18" s="4" t="str">
        <f>VLOOKUP(A18,HOP!A:L,12,0)</f>
        <v>748.00</v>
      </c>
      <c r="F18" s="4" t="str">
        <f>VLOOKUP(A18,HOP!A:C,3,0)</f>
        <v>2276556</v>
      </c>
      <c r="G18" s="4">
        <f t="shared" si="0"/>
        <v>0</v>
      </c>
      <c r="H18" s="4" t="str">
        <f t="shared" si="1"/>
        <v>，2276556</v>
      </c>
      <c r="I18" s="4" t="str">
        <f>VLOOKUP(A18,HOP!A:T,20,0)</f>
        <v>直连</v>
      </c>
    </row>
    <row r="19" s="4" customFormat="1" hidden="1" spans="1:9">
      <c r="A19" s="4">
        <v>16540194588</v>
      </c>
      <c r="B19" s="5">
        <v>44487</v>
      </c>
      <c r="C19" s="5">
        <v>44488</v>
      </c>
      <c r="D19" s="4">
        <v>62</v>
      </c>
      <c r="E19" s="4" t="str">
        <f>VLOOKUP(A19,HOP!A:L,12,0)</f>
        <v>62.00</v>
      </c>
      <c r="F19" s="4" t="str">
        <f>VLOOKUP(A19,HOP!A:C,3,0)</f>
        <v>2277068</v>
      </c>
      <c r="G19" s="4">
        <f t="shared" si="0"/>
        <v>0</v>
      </c>
      <c r="H19" s="4" t="str">
        <f t="shared" si="1"/>
        <v>，2277068</v>
      </c>
      <c r="I19" s="4" t="str">
        <f>VLOOKUP(A19,HOP!A:T,20,0)</f>
        <v>直连</v>
      </c>
    </row>
    <row r="20" s="4" customFormat="1" hidden="1" spans="1:9">
      <c r="A20" s="4">
        <v>16541235344</v>
      </c>
      <c r="B20" s="5">
        <v>44487</v>
      </c>
      <c r="C20" s="5">
        <v>44488</v>
      </c>
      <c r="D20" s="4">
        <v>110</v>
      </c>
      <c r="E20" s="4" t="str">
        <f>VLOOKUP(A20,HOP!A:L,12,0)</f>
        <v>110.00</v>
      </c>
      <c r="F20" s="4" t="str">
        <f>VLOOKUP(A20,HOP!A:C,3,0)</f>
        <v>2277230</v>
      </c>
      <c r="G20" s="4">
        <f t="shared" si="0"/>
        <v>0</v>
      </c>
      <c r="H20" s="4" t="str">
        <f t="shared" si="1"/>
        <v>，2277230</v>
      </c>
      <c r="I20" s="4" t="str">
        <f>VLOOKUP(A20,HOP!A:T,20,0)</f>
        <v>直连</v>
      </c>
    </row>
    <row r="21" s="4" customFormat="1" hidden="1" spans="1:9">
      <c r="A21" s="4">
        <v>16550177967</v>
      </c>
      <c r="B21" s="5">
        <v>44487</v>
      </c>
      <c r="C21" s="5">
        <v>44488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16562030888</v>
      </c>
      <c r="B22" s="5">
        <v>44487</v>
      </c>
      <c r="C22" s="5">
        <v>44488</v>
      </c>
      <c r="D22" s="4">
        <v>50</v>
      </c>
      <c r="E22" s="4" t="str">
        <f>VLOOKUP(A22,HOP!A:L,12,0)</f>
        <v>50.00</v>
      </c>
      <c r="F22" s="4" t="str">
        <f>VLOOKUP(A22,HOP!A:C,3,0)</f>
        <v>2278417</v>
      </c>
      <c r="G22" s="4">
        <f t="shared" si="0"/>
        <v>0</v>
      </c>
      <c r="H22" s="4" t="str">
        <f t="shared" si="1"/>
        <v>，2278417</v>
      </c>
      <c r="I22" s="4" t="str">
        <f>VLOOKUP(A22,HOP!A:T,20,0)</f>
        <v>直连</v>
      </c>
    </row>
    <row r="23" s="4" customFormat="1" hidden="1" spans="1:9">
      <c r="A23" s="4">
        <v>16562056956</v>
      </c>
      <c r="B23" s="5">
        <v>44487</v>
      </c>
      <c r="C23" s="5">
        <v>44488</v>
      </c>
      <c r="D23" s="4">
        <v>99</v>
      </c>
      <c r="E23" s="4" t="str">
        <f>VLOOKUP(A23,HOP!A:L,12,0)</f>
        <v>99.00</v>
      </c>
      <c r="F23" s="4" t="str">
        <f>VLOOKUP(A23,HOP!A:C,3,0)</f>
        <v>2278420</v>
      </c>
      <c r="G23" s="4">
        <f t="shared" si="0"/>
        <v>0</v>
      </c>
      <c r="H23" s="4" t="str">
        <f t="shared" si="1"/>
        <v>，2278420</v>
      </c>
      <c r="I23" s="4" t="str">
        <f>VLOOKUP(A23,HOP!A:T,20,0)</f>
        <v>直连</v>
      </c>
    </row>
    <row r="24" s="4" customFormat="1" hidden="1" spans="1:9">
      <c r="A24" s="4">
        <v>16562088849</v>
      </c>
      <c r="B24" s="5">
        <v>44487</v>
      </c>
      <c r="C24" s="5">
        <v>44488</v>
      </c>
      <c r="D24" s="4">
        <v>0</v>
      </c>
      <c r="E24" s="4" t="str">
        <f>VLOOKUP(A24,HOP!A:L,12,0)</f>
        <v>65.00</v>
      </c>
      <c r="F24" s="4" t="str">
        <f>VLOOKUP(A24,HOP!A:C,3,0)</f>
        <v>2278424</v>
      </c>
      <c r="G24" s="4">
        <f t="shared" si="0"/>
        <v>-65</v>
      </c>
      <c r="H24" s="4" t="str">
        <f t="shared" si="1"/>
        <v>，2278424</v>
      </c>
      <c r="I24" s="4" t="str">
        <f>VLOOKUP(A24,HOP!A:T,20,0)</f>
        <v>直连</v>
      </c>
    </row>
    <row r="25" s="4" customFormat="1" hidden="1" spans="1:9">
      <c r="A25" s="4">
        <v>16575728663</v>
      </c>
      <c r="B25" s="5">
        <v>44487</v>
      </c>
      <c r="C25" s="5">
        <v>44488</v>
      </c>
      <c r="D25" s="4">
        <v>43</v>
      </c>
      <c r="E25" s="4" t="str">
        <f>VLOOKUP(A25,HOP!A:L,12,0)</f>
        <v>43.00</v>
      </c>
      <c r="F25" s="4" t="str">
        <f>VLOOKUP(A25,HOP!A:C,3,0)</f>
        <v>2279090</v>
      </c>
      <c r="G25" s="4">
        <f t="shared" si="0"/>
        <v>0</v>
      </c>
      <c r="H25" s="4" t="str">
        <f t="shared" si="1"/>
        <v>，2279090</v>
      </c>
      <c r="I25" s="4" t="str">
        <f>VLOOKUP(A25,HOP!A:T,20,0)</f>
        <v>直连</v>
      </c>
    </row>
    <row r="26" s="4" customFormat="1" hidden="1" spans="1:9">
      <c r="A26" s="4">
        <v>16583298542</v>
      </c>
      <c r="B26" s="5">
        <v>44487</v>
      </c>
      <c r="C26" s="5">
        <v>44488</v>
      </c>
      <c r="D26" s="4">
        <v>45</v>
      </c>
      <c r="E26" s="4" t="str">
        <f>VLOOKUP(A26,HOP!A:L,12,0)</f>
        <v>45.00</v>
      </c>
      <c r="F26" s="4" t="str">
        <f>VLOOKUP(A26,HOP!A:C,3,0)</f>
        <v>2279268</v>
      </c>
      <c r="G26" s="4">
        <f t="shared" si="0"/>
        <v>0</v>
      </c>
      <c r="H26" s="4" t="str">
        <f t="shared" si="1"/>
        <v>，2279268</v>
      </c>
      <c r="I26" s="4" t="str">
        <f>VLOOKUP(A26,HOP!A:T,20,0)</f>
        <v>直连</v>
      </c>
    </row>
    <row r="27" s="4" customFormat="1" hidden="1" spans="1:9">
      <c r="A27" s="4">
        <v>16583820042</v>
      </c>
      <c r="B27" s="5">
        <v>44487</v>
      </c>
      <c r="C27" s="5">
        <v>44488</v>
      </c>
      <c r="D27" s="4">
        <v>85</v>
      </c>
      <c r="E27" s="4" t="str">
        <f>VLOOKUP(A27,HOP!A:L,12,0)</f>
        <v>85.00</v>
      </c>
      <c r="F27" s="4" t="str">
        <f>VLOOKUP(A27,HOP!A:C,3,0)</f>
        <v>2279345</v>
      </c>
      <c r="G27" s="4">
        <f t="shared" si="0"/>
        <v>0</v>
      </c>
      <c r="H27" s="4" t="str">
        <f t="shared" si="1"/>
        <v>，2279345</v>
      </c>
      <c r="I27" s="4" t="str">
        <f>VLOOKUP(A27,HOP!A:T,20,0)</f>
        <v>直连</v>
      </c>
    </row>
    <row r="28" s="4" customFormat="1" hidden="1" spans="1:9">
      <c r="A28" s="4">
        <v>16583820632</v>
      </c>
      <c r="B28" s="5">
        <v>44487</v>
      </c>
      <c r="C28" s="5">
        <v>44488</v>
      </c>
      <c r="D28" s="4">
        <v>155</v>
      </c>
      <c r="E28" s="4" t="str">
        <f>VLOOKUP(A28,HOP!A:L,12,0)</f>
        <v>155.00</v>
      </c>
      <c r="F28" s="4" t="str">
        <f>VLOOKUP(A28,HOP!A:C,3,0)</f>
        <v>2279347</v>
      </c>
      <c r="G28" s="4">
        <f t="shared" si="0"/>
        <v>0</v>
      </c>
      <c r="H28" s="4" t="str">
        <f t="shared" si="1"/>
        <v>，2279347</v>
      </c>
      <c r="I28" s="4" t="str">
        <f>VLOOKUP(A28,HOP!A:T,20,0)</f>
        <v>直连</v>
      </c>
    </row>
    <row r="29" s="4" customFormat="1" hidden="1" spans="1:9">
      <c r="A29" s="4">
        <v>16584145790</v>
      </c>
      <c r="B29" s="5">
        <v>44487</v>
      </c>
      <c r="C29" s="5">
        <v>44488</v>
      </c>
      <c r="D29" s="4">
        <v>39</v>
      </c>
      <c r="E29" s="4" t="str">
        <f>VLOOKUP(A29,HOP!A:L,12,0)</f>
        <v>39.00</v>
      </c>
      <c r="F29" s="4" t="str">
        <f>VLOOKUP(A29,HOP!A:C,3,0)</f>
        <v>2279398</v>
      </c>
      <c r="G29" s="4">
        <f t="shared" si="0"/>
        <v>0</v>
      </c>
      <c r="H29" s="4" t="str">
        <f t="shared" si="1"/>
        <v>，2279398</v>
      </c>
      <c r="I29" s="4" t="str">
        <f>VLOOKUP(A29,HOP!A:T,20,0)</f>
        <v>直连</v>
      </c>
    </row>
    <row r="30" s="4" customFormat="1" hidden="1" spans="1:9">
      <c r="A30" s="4">
        <v>16584254852</v>
      </c>
      <c r="B30" s="5">
        <v>44487</v>
      </c>
      <c r="C30" s="5">
        <v>44488</v>
      </c>
      <c r="D30" s="4">
        <v>58</v>
      </c>
      <c r="E30" s="4" t="str">
        <f>VLOOKUP(A30,HOP!A:L,12,0)</f>
        <v>58.00</v>
      </c>
      <c r="F30" s="4" t="str">
        <f>VLOOKUP(A30,HOP!A:C,3,0)</f>
        <v>2279420</v>
      </c>
      <c r="G30" s="4">
        <f t="shared" si="0"/>
        <v>0</v>
      </c>
      <c r="H30" s="4" t="str">
        <f t="shared" si="1"/>
        <v>，2279420</v>
      </c>
      <c r="I30" s="4" t="str">
        <f>VLOOKUP(A30,HOP!A:T,20,0)</f>
        <v>直连</v>
      </c>
    </row>
    <row r="31" s="4" customFormat="1" hidden="1" spans="1:9">
      <c r="A31" s="4">
        <v>16584272514</v>
      </c>
      <c r="B31" s="5">
        <v>44487</v>
      </c>
      <c r="C31" s="5">
        <v>44488</v>
      </c>
      <c r="D31" s="4">
        <v>78</v>
      </c>
      <c r="E31" s="4" t="str">
        <f>VLOOKUP(A31,HOP!A:L,12,0)</f>
        <v>78.00</v>
      </c>
      <c r="F31" s="4" t="str">
        <f>VLOOKUP(A31,HOP!A:C,3,0)</f>
        <v>2279428</v>
      </c>
      <c r="G31" s="4">
        <f t="shared" si="0"/>
        <v>0</v>
      </c>
      <c r="H31" s="4" t="str">
        <f t="shared" si="1"/>
        <v>，2279428</v>
      </c>
      <c r="I31" s="4" t="str">
        <f>VLOOKUP(A31,HOP!A:T,20,0)</f>
        <v>直连</v>
      </c>
    </row>
    <row r="32" s="4" customFormat="1" hidden="1" spans="1:9">
      <c r="A32" s="4">
        <v>16584391876</v>
      </c>
      <c r="B32" s="5">
        <v>44487</v>
      </c>
      <c r="C32" s="5">
        <v>44488</v>
      </c>
      <c r="D32" s="4">
        <v>78</v>
      </c>
      <c r="E32" s="4" t="str">
        <f>VLOOKUP(A32,HOP!A:L,12,0)</f>
        <v>78.00</v>
      </c>
      <c r="F32" s="4" t="str">
        <f>VLOOKUP(A32,HOP!A:C,3,0)</f>
        <v>2279478</v>
      </c>
      <c r="G32" s="4">
        <f t="shared" si="0"/>
        <v>0</v>
      </c>
      <c r="H32" s="4" t="str">
        <f t="shared" si="1"/>
        <v>，2279478</v>
      </c>
      <c r="I32" s="4" t="str">
        <f>VLOOKUP(A32,HOP!A:T,20,0)</f>
        <v>直连</v>
      </c>
    </row>
    <row r="33" s="4" customFormat="1" hidden="1" spans="1:9">
      <c r="A33" s="4">
        <v>16584508700</v>
      </c>
      <c r="B33" s="5">
        <v>44487</v>
      </c>
      <c r="C33" s="5">
        <v>44488</v>
      </c>
      <c r="D33" s="4">
        <v>27</v>
      </c>
      <c r="E33" s="4" t="str">
        <f>VLOOKUP(A33,HOP!A:L,12,0)</f>
        <v>27.00</v>
      </c>
      <c r="F33" s="4" t="str">
        <f>VLOOKUP(A33,HOP!A:C,3,0)</f>
        <v>2279486</v>
      </c>
      <c r="G33" s="4">
        <f t="shared" si="0"/>
        <v>0</v>
      </c>
      <c r="H33" s="4" t="str">
        <f t="shared" si="1"/>
        <v>，2279486</v>
      </c>
      <c r="I33" s="4" t="str">
        <f>VLOOKUP(A33,HOP!A:T,20,0)</f>
        <v>直连</v>
      </c>
    </row>
    <row r="34" s="4" customFormat="1" hidden="1" spans="1:9">
      <c r="A34" s="4">
        <v>16585043558</v>
      </c>
      <c r="B34" s="5">
        <v>44487</v>
      </c>
      <c r="C34" s="5">
        <v>44488</v>
      </c>
      <c r="D34" s="4">
        <v>168</v>
      </c>
      <c r="E34" s="4" t="str">
        <f>VLOOKUP(A34,HOP!A:L,12,0)</f>
        <v>168.00</v>
      </c>
      <c r="F34" s="4" t="str">
        <f>VLOOKUP(A34,HOP!A:C,3,0)</f>
        <v>2279539</v>
      </c>
      <c r="G34" s="4">
        <f t="shared" si="0"/>
        <v>0</v>
      </c>
      <c r="H34" s="4" t="str">
        <f t="shared" si="1"/>
        <v>，2279539</v>
      </c>
      <c r="I34" s="4" t="str">
        <f>VLOOKUP(A34,HOP!A:T,20,0)</f>
        <v>直连</v>
      </c>
    </row>
    <row r="35" s="4" customFormat="1" hidden="1" spans="1:9">
      <c r="A35" s="4">
        <v>16585245362</v>
      </c>
      <c r="B35" s="5">
        <v>44487</v>
      </c>
      <c r="C35" s="5">
        <v>44488</v>
      </c>
      <c r="D35" s="4">
        <v>38</v>
      </c>
      <c r="E35" s="4" t="str">
        <f>VLOOKUP(A35,HOP!A:L,12,0)</f>
        <v>38.00</v>
      </c>
      <c r="F35" s="4" t="str">
        <f>VLOOKUP(A35,HOP!A:C,3,0)</f>
        <v>2279554</v>
      </c>
      <c r="G35" s="4">
        <f t="shared" si="0"/>
        <v>0</v>
      </c>
      <c r="H35" s="4" t="str">
        <f t="shared" si="1"/>
        <v>，2279554</v>
      </c>
      <c r="I35" s="4" t="str">
        <f>VLOOKUP(A35,HOP!A:T,20,0)</f>
        <v>直连</v>
      </c>
    </row>
    <row r="36" s="4" customFormat="1" hidden="1" spans="1:9">
      <c r="A36" s="4">
        <v>16585323847</v>
      </c>
      <c r="B36" s="5">
        <v>44487</v>
      </c>
      <c r="C36" s="5">
        <v>44488</v>
      </c>
      <c r="D36" s="4">
        <v>21</v>
      </c>
      <c r="E36" s="4" t="str">
        <f>VLOOKUP(A36,HOP!A:L,12,0)</f>
        <v>21.00</v>
      </c>
      <c r="F36" s="4" t="str">
        <f>VLOOKUP(A36,HOP!A:C,3,0)</f>
        <v>2279558</v>
      </c>
      <c r="G36" s="4">
        <f t="shared" si="0"/>
        <v>0</v>
      </c>
      <c r="H36" s="4" t="str">
        <f t="shared" si="1"/>
        <v>，2279558</v>
      </c>
      <c r="I36" s="4" t="str">
        <f>VLOOKUP(A36,HOP!A:T,20,0)</f>
        <v>直连</v>
      </c>
    </row>
    <row r="37" s="4" customFormat="1" hidden="1" spans="1:9">
      <c r="A37" s="4">
        <v>16585371877</v>
      </c>
      <c r="B37" s="5">
        <v>44487</v>
      </c>
      <c r="C37" s="5">
        <v>44488</v>
      </c>
      <c r="D37" s="4">
        <v>164</v>
      </c>
      <c r="E37" s="4" t="str">
        <f>VLOOKUP(A37,HOP!A:L,12,0)</f>
        <v>164.00</v>
      </c>
      <c r="F37" s="4" t="str">
        <f>VLOOKUP(A37,HOP!A:C,3,0)</f>
        <v>2279563</v>
      </c>
      <c r="G37" s="4">
        <f t="shared" si="0"/>
        <v>0</v>
      </c>
      <c r="H37" s="4" t="str">
        <f t="shared" si="1"/>
        <v>，2279563</v>
      </c>
      <c r="I37" s="4" t="str">
        <f>VLOOKUP(A37,HOP!A:T,20,0)</f>
        <v>直连</v>
      </c>
    </row>
    <row r="38" s="4" customFormat="1" hidden="1" spans="1:9">
      <c r="A38" s="4">
        <v>16585445811</v>
      </c>
      <c r="B38" s="5">
        <v>44487</v>
      </c>
      <c r="C38" s="5">
        <v>44488</v>
      </c>
      <c r="D38" s="4">
        <v>174</v>
      </c>
      <c r="E38" s="4" t="str">
        <f>VLOOKUP(A38,HOP!A:L,12,0)</f>
        <v>174.00</v>
      </c>
      <c r="F38" s="4" t="str">
        <f>VLOOKUP(A38,HOP!A:C,3,0)</f>
        <v>2279566</v>
      </c>
      <c r="G38" s="4">
        <f t="shared" si="0"/>
        <v>0</v>
      </c>
      <c r="H38" s="4" t="str">
        <f t="shared" si="1"/>
        <v>，2279566</v>
      </c>
      <c r="I38" s="4" t="str">
        <f>VLOOKUP(A38,HOP!A:T,20,0)</f>
        <v>直连</v>
      </c>
    </row>
    <row r="39" s="4" customFormat="1" hidden="1" spans="1:9">
      <c r="A39" s="4">
        <v>16585484156</v>
      </c>
      <c r="B39" s="5">
        <v>44487</v>
      </c>
      <c r="C39" s="5">
        <v>44488</v>
      </c>
      <c r="D39" s="4">
        <v>78</v>
      </c>
      <c r="E39" s="4" t="str">
        <f>VLOOKUP(A39,HOP!A:L,12,0)</f>
        <v>78.00</v>
      </c>
      <c r="F39" s="4" t="str">
        <f>VLOOKUP(A39,HOP!A:C,3,0)</f>
        <v>2279569</v>
      </c>
      <c r="G39" s="4">
        <f t="shared" si="0"/>
        <v>0</v>
      </c>
      <c r="H39" s="4" t="str">
        <f t="shared" si="1"/>
        <v>，2279569</v>
      </c>
      <c r="I39" s="4" t="str">
        <f>VLOOKUP(A39,HOP!A:T,20,0)</f>
        <v>直连</v>
      </c>
    </row>
    <row r="40" s="4" customFormat="1" hidden="1" spans="1:9">
      <c r="A40" s="4">
        <v>16585719651</v>
      </c>
      <c r="B40" s="5">
        <v>44487</v>
      </c>
      <c r="C40" s="5">
        <v>44488</v>
      </c>
      <c r="D40" s="4">
        <v>28</v>
      </c>
      <c r="E40" s="4" t="str">
        <f>VLOOKUP(A40,HOP!A:L,12,0)</f>
        <v>28.00</v>
      </c>
      <c r="F40" s="4" t="str">
        <f>VLOOKUP(A40,HOP!A:C,3,0)</f>
        <v>2279588</v>
      </c>
      <c r="G40" s="4">
        <f t="shared" si="0"/>
        <v>0</v>
      </c>
      <c r="H40" s="4" t="str">
        <f t="shared" si="1"/>
        <v>，2279588</v>
      </c>
      <c r="I40" s="4" t="str">
        <f>VLOOKUP(A40,HOP!A:T,20,0)</f>
        <v>直连</v>
      </c>
    </row>
    <row r="41" s="4" customFormat="1" hidden="1" spans="1:9">
      <c r="A41" s="4">
        <v>16586153176</v>
      </c>
      <c r="B41" s="5">
        <v>44487</v>
      </c>
      <c r="C41" s="5">
        <v>44488</v>
      </c>
      <c r="D41" s="4">
        <v>27</v>
      </c>
      <c r="E41" s="4" t="str">
        <f>VLOOKUP(A41,HOP!A:L,12,0)</f>
        <v>27.00</v>
      </c>
      <c r="F41" s="4" t="str">
        <f>VLOOKUP(A41,HOP!A:C,3,0)</f>
        <v>2279625</v>
      </c>
      <c r="G41" s="4">
        <f t="shared" si="0"/>
        <v>0</v>
      </c>
      <c r="H41" s="4" t="str">
        <f t="shared" si="1"/>
        <v>，2279625</v>
      </c>
      <c r="I41" s="4" t="str">
        <f>VLOOKUP(A41,HOP!A:T,20,0)</f>
        <v>直连</v>
      </c>
    </row>
    <row r="42" s="4" customFormat="1" hidden="1" spans="1:9">
      <c r="A42" s="4">
        <v>16586155024</v>
      </c>
      <c r="B42" s="5">
        <v>44487</v>
      </c>
      <c r="C42" s="5">
        <v>44488</v>
      </c>
      <c r="D42" s="4">
        <v>35</v>
      </c>
      <c r="E42" s="4" t="str">
        <f>VLOOKUP(A42,HOP!A:L,12,0)</f>
        <v>35.00</v>
      </c>
      <c r="F42" s="4" t="str">
        <f>VLOOKUP(A42,HOP!A:C,3,0)</f>
        <v>2279626</v>
      </c>
      <c r="G42" s="4">
        <f t="shared" si="0"/>
        <v>0</v>
      </c>
      <c r="H42" s="4" t="str">
        <f t="shared" si="1"/>
        <v>，2279626</v>
      </c>
      <c r="I42" s="4" t="str">
        <f>VLOOKUP(A42,HOP!A:T,20,0)</f>
        <v>直连</v>
      </c>
    </row>
    <row r="43" s="4" customFormat="1" hidden="1" spans="1:9">
      <c r="A43" s="4">
        <v>16586212399</v>
      </c>
      <c r="B43" s="5">
        <v>44487</v>
      </c>
      <c r="C43" s="5">
        <v>44488</v>
      </c>
      <c r="D43" s="4">
        <v>15</v>
      </c>
      <c r="E43" s="4" t="str">
        <f>VLOOKUP(A43,HOP!A:L,12,0)</f>
        <v>15.00</v>
      </c>
      <c r="F43" s="4" t="str">
        <f>VLOOKUP(A43,HOP!A:C,3,0)</f>
        <v>2279632</v>
      </c>
      <c r="G43" s="4">
        <f t="shared" si="0"/>
        <v>0</v>
      </c>
      <c r="H43" s="4" t="str">
        <f t="shared" si="1"/>
        <v>，2279632</v>
      </c>
      <c r="I43" s="4" t="str">
        <f>VLOOKUP(A43,HOP!A:T,20,0)</f>
        <v>直连</v>
      </c>
    </row>
    <row r="44" s="4" customFormat="1" hidden="1" spans="1:9">
      <c r="A44" s="4">
        <v>16586238804</v>
      </c>
      <c r="B44" s="5">
        <v>44487</v>
      </c>
      <c r="C44" s="5">
        <v>44488</v>
      </c>
      <c r="D44" s="4">
        <v>78</v>
      </c>
      <c r="E44" s="4" t="str">
        <f>VLOOKUP(A44,HOP!A:L,12,0)</f>
        <v>78.00</v>
      </c>
      <c r="F44" s="4" t="str">
        <f>VLOOKUP(A44,HOP!A:C,3,0)</f>
        <v>2279635</v>
      </c>
      <c r="G44" s="4">
        <f t="shared" si="0"/>
        <v>0</v>
      </c>
      <c r="H44" s="4" t="str">
        <f t="shared" si="1"/>
        <v>，2279635</v>
      </c>
      <c r="I44" s="4" t="str">
        <f>VLOOKUP(A44,HOP!A:T,20,0)</f>
        <v>直连</v>
      </c>
    </row>
    <row r="45" s="4" customFormat="1" hidden="1" spans="1:9">
      <c r="A45" s="4">
        <v>16586617062</v>
      </c>
      <c r="B45" s="5">
        <v>44487</v>
      </c>
      <c r="C45" s="5">
        <v>44488</v>
      </c>
      <c r="D45" s="4">
        <v>30</v>
      </c>
      <c r="E45" s="4" t="str">
        <f>VLOOKUP(A45,HOP!A:L,12,0)</f>
        <v>30.00</v>
      </c>
      <c r="F45" s="4" t="str">
        <f>VLOOKUP(A45,HOP!A:C,3,0)</f>
        <v>2279669</v>
      </c>
      <c r="G45" s="4">
        <f t="shared" si="0"/>
        <v>0</v>
      </c>
      <c r="H45" s="4" t="str">
        <f t="shared" si="1"/>
        <v>，2279669</v>
      </c>
      <c r="I45" s="4" t="str">
        <f>VLOOKUP(A45,HOP!A:T,20,0)</f>
        <v>直连</v>
      </c>
    </row>
    <row r="46" s="4" customFormat="1" hidden="1" spans="1:9">
      <c r="A46" s="4">
        <v>16591105173</v>
      </c>
      <c r="B46" s="5">
        <v>44487</v>
      </c>
      <c r="C46" s="5">
        <v>44488</v>
      </c>
      <c r="D46" s="4">
        <v>108</v>
      </c>
      <c r="E46" s="4" t="str">
        <f>VLOOKUP(A46,HOP!A:L,12,0)</f>
        <v>108.00</v>
      </c>
      <c r="F46" s="4" t="str">
        <f>VLOOKUP(A46,HOP!A:C,3,0)</f>
        <v>2279749</v>
      </c>
      <c r="G46" s="4">
        <f t="shared" si="0"/>
        <v>0</v>
      </c>
      <c r="H46" s="4" t="str">
        <f t="shared" si="1"/>
        <v>，2279749</v>
      </c>
      <c r="I46" s="4" t="str">
        <f>VLOOKUP(A46,HOP!A:T,20,0)</f>
        <v>直连</v>
      </c>
    </row>
    <row r="47" s="4" customFormat="1" hidden="1" spans="1:9">
      <c r="A47" s="4">
        <v>16591196744</v>
      </c>
      <c r="B47" s="5">
        <v>44487</v>
      </c>
      <c r="C47" s="5">
        <v>44488</v>
      </c>
      <c r="D47" s="4">
        <v>39</v>
      </c>
      <c r="E47" s="4" t="str">
        <f>VLOOKUP(A47,HOP!A:L,12,0)</f>
        <v>39.00</v>
      </c>
      <c r="F47" s="4" t="str">
        <f>VLOOKUP(A47,HOP!A:C,3,0)</f>
        <v>2279752</v>
      </c>
      <c r="G47" s="4">
        <f t="shared" si="0"/>
        <v>0</v>
      </c>
      <c r="H47" s="4" t="str">
        <f t="shared" si="1"/>
        <v>，2279752</v>
      </c>
      <c r="I47" s="4" t="str">
        <f>VLOOKUP(A47,HOP!A:T,20,0)</f>
        <v>直连</v>
      </c>
    </row>
    <row r="48" s="4" customFormat="1" hidden="1" spans="1:9">
      <c r="A48" s="4">
        <v>16591823841</v>
      </c>
      <c r="B48" s="5">
        <v>44487</v>
      </c>
      <c r="C48" s="5">
        <v>44488</v>
      </c>
      <c r="D48" s="4">
        <v>211</v>
      </c>
      <c r="E48" s="4" t="str">
        <f>VLOOKUP(A48,HOP!A:L,12,0)</f>
        <v>211.00</v>
      </c>
      <c r="F48" s="4" t="str">
        <f>VLOOKUP(A48,HOP!A:C,3,0)</f>
        <v>2279803</v>
      </c>
      <c r="G48" s="4">
        <f t="shared" si="0"/>
        <v>0</v>
      </c>
      <c r="H48" s="4" t="str">
        <f t="shared" si="1"/>
        <v>，2279803</v>
      </c>
      <c r="I48" s="4" t="str">
        <f>VLOOKUP(A48,HOP!A:T,20,0)</f>
        <v>直连</v>
      </c>
    </row>
    <row r="49" s="4" customFormat="1" spans="1:10">
      <c r="A49" s="4">
        <v>16008309542</v>
      </c>
      <c r="B49" s="5">
        <v>44477</v>
      </c>
      <c r="C49" s="5">
        <v>44479</v>
      </c>
      <c r="D49" s="4">
        <v>3.28</v>
      </c>
      <c r="E49" s="4" t="e">
        <f>VLOOKUP(A49,HOP!A:L,12,0)</f>
        <v>#N/A</v>
      </c>
      <c r="F49" s="4">
        <v>2216704</v>
      </c>
      <c r="G49" s="4" t="e">
        <f t="shared" si="0"/>
        <v>#N/A</v>
      </c>
      <c r="H49" s="4" t="str">
        <f t="shared" si="1"/>
        <v>，2216704</v>
      </c>
      <c r="I49" s="4" t="e">
        <f>VLOOKUP(A49,HOP!A:T,20,0)</f>
        <v>#N/A</v>
      </c>
      <c r="J49" s="4" t="s">
        <v>180</v>
      </c>
    </row>
    <row r="50" s="4" customFormat="1" spans="1:10">
      <c r="A50" s="4">
        <v>16342722385</v>
      </c>
      <c r="B50" s="5">
        <v>44483</v>
      </c>
      <c r="C50" s="5">
        <v>44487</v>
      </c>
      <c r="D50" s="4">
        <v>-1700</v>
      </c>
      <c r="E50" s="4" t="e">
        <f>VLOOKUP(A50,HOP!A:L,12,0)</f>
        <v>#N/A</v>
      </c>
      <c r="F50" s="4">
        <v>2261603</v>
      </c>
      <c r="G50" s="4" t="e">
        <f t="shared" si="0"/>
        <v>#N/A</v>
      </c>
      <c r="H50" s="4" t="str">
        <f t="shared" si="1"/>
        <v>，2261603</v>
      </c>
      <c r="I50" s="4" t="e">
        <f>VLOOKUP(A50,HOP!A:T,20,0)</f>
        <v>#N/A</v>
      </c>
      <c r="J50" s="4" t="s">
        <v>181</v>
      </c>
    </row>
    <row r="52" spans="4:4">
      <c r="D52" s="4">
        <f>SUM(D2:D51)</f>
        <v>4863.28</v>
      </c>
    </row>
    <row r="56" spans="1:5">
      <c r="A56" s="4" t="s">
        <v>182</v>
      </c>
      <c r="D56" s="4">
        <v>6563.28</v>
      </c>
      <c r="E56" s="4">
        <v>51027.4</v>
      </c>
    </row>
    <row r="57" spans="1:5">
      <c r="A57" s="4" t="s">
        <v>183</v>
      </c>
      <c r="D57" s="4">
        <v>-1700</v>
      </c>
      <c r="E57" s="4">
        <v>-13216.95</v>
      </c>
    </row>
    <row r="58" spans="1:5">
      <c r="A58" s="4" t="s">
        <v>184</v>
      </c>
      <c r="D58" s="4">
        <f>SUBTOTAL(9,D56:D57)</f>
        <v>4863.28</v>
      </c>
      <c r="E58" s="4">
        <f>SUBTOTAL(9,E56:E57)</f>
        <v>37810.45</v>
      </c>
    </row>
    <row r="59" spans="1:1">
      <c r="A59" s="4" t="s">
        <v>185</v>
      </c>
    </row>
  </sheetData>
  <autoFilter ref="A1:XFD52">
    <filterColumn colId="3">
      <filters blank="1">
        <filter val="50"/>
        <filter val="110"/>
        <filter val="211"/>
        <filter val="552"/>
        <filter val="93"/>
        <filter val="94"/>
        <filter val="15"/>
        <filter val="155"/>
        <filter val="58"/>
        <filter val="118"/>
        <filter val="99"/>
        <filter val="21"/>
        <filter val="62"/>
        <filter val="23"/>
        <filter val="823"/>
        <filter val="164"/>
        <filter val="27"/>
        <filter val="28"/>
        <filter val="168"/>
        <filter val="3.28"/>
        <filter val="129"/>
        <filter val="30"/>
        <filter val="132"/>
        <filter val="174"/>
        <filter val="35"/>
        <filter val="38"/>
        <filter val="78"/>
        <filter val="4863.28"/>
        <filter val="39"/>
        <filter val="180"/>
        <filter val="-1700"/>
        <filter val="141"/>
        <filter val="342"/>
        <filter val="43"/>
        <filter val="504"/>
        <filter val="45"/>
        <filter val="85"/>
        <filter val="86"/>
        <filter val="146"/>
        <filter val="306"/>
        <filter val="108"/>
        <filter val="74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13</v>
      </c>
      <c r="F1" s="2" t="s">
        <v>5</v>
      </c>
      <c r="G1" s="2" t="s">
        <v>6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</row>
    <row r="2" s="1" customFormat="1" spans="1:20">
      <c r="A2" s="3">
        <v>16591823841</v>
      </c>
      <c r="B2" s="1" t="s">
        <v>203</v>
      </c>
      <c r="C2" s="1" t="s">
        <v>204</v>
      </c>
      <c r="D2" s="1" t="s">
        <v>205</v>
      </c>
      <c r="E2" s="1" t="s">
        <v>206</v>
      </c>
      <c r="F2" s="1" t="s">
        <v>203</v>
      </c>
      <c r="G2" s="1" t="s">
        <v>207</v>
      </c>
      <c r="H2" s="1" t="s">
        <v>208</v>
      </c>
      <c r="I2" s="1" t="s">
        <v>209</v>
      </c>
      <c r="J2" s="1" t="s">
        <v>29</v>
      </c>
      <c r="K2" s="1" t="s">
        <v>210</v>
      </c>
      <c r="L2" s="1" t="s">
        <v>210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215</v>
      </c>
      <c r="S2" s="1" t="s">
        <v>216</v>
      </c>
      <c r="T2" s="1" t="s">
        <v>217</v>
      </c>
    </row>
    <row r="3" s="1" customFormat="1" spans="1:20">
      <c r="A3" s="3">
        <v>16591196744</v>
      </c>
      <c r="B3" s="1" t="s">
        <v>203</v>
      </c>
      <c r="C3" s="1" t="s">
        <v>218</v>
      </c>
      <c r="D3" s="1" t="s">
        <v>219</v>
      </c>
      <c r="E3" s="1" t="s">
        <v>220</v>
      </c>
      <c r="F3" s="1" t="s">
        <v>203</v>
      </c>
      <c r="G3" s="1" t="s">
        <v>207</v>
      </c>
      <c r="H3" s="1" t="s">
        <v>208</v>
      </c>
      <c r="I3" s="1" t="s">
        <v>221</v>
      </c>
      <c r="J3" s="1" t="s">
        <v>29</v>
      </c>
      <c r="K3" s="1" t="s">
        <v>222</v>
      </c>
      <c r="L3" s="1" t="s">
        <v>222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223</v>
      </c>
      <c r="R3" s="1" t="s">
        <v>215</v>
      </c>
      <c r="S3" s="1" t="s">
        <v>216</v>
      </c>
      <c r="T3" s="1" t="s">
        <v>217</v>
      </c>
    </row>
    <row r="4" s="1" customFormat="1" spans="1:20">
      <c r="A4" s="3">
        <v>16591105173</v>
      </c>
      <c r="B4" s="1" t="s">
        <v>203</v>
      </c>
      <c r="C4" s="1" t="s">
        <v>224</v>
      </c>
      <c r="D4" s="1" t="s">
        <v>225</v>
      </c>
      <c r="E4" s="1" t="s">
        <v>226</v>
      </c>
      <c r="F4" s="1" t="s">
        <v>203</v>
      </c>
      <c r="G4" s="1" t="s">
        <v>207</v>
      </c>
      <c r="H4" s="1" t="s">
        <v>208</v>
      </c>
      <c r="I4" s="1" t="s">
        <v>227</v>
      </c>
      <c r="J4" s="1" t="s">
        <v>29</v>
      </c>
      <c r="K4" s="1" t="s">
        <v>228</v>
      </c>
      <c r="L4" s="1" t="s">
        <v>228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229</v>
      </c>
      <c r="R4" s="1" t="s">
        <v>215</v>
      </c>
      <c r="S4" s="1" t="s">
        <v>216</v>
      </c>
      <c r="T4" s="1" t="s">
        <v>217</v>
      </c>
    </row>
    <row r="5" s="1" customFormat="1" spans="1:20">
      <c r="A5" s="3">
        <v>16586617062</v>
      </c>
      <c r="B5" s="1" t="s">
        <v>203</v>
      </c>
      <c r="C5" s="1" t="s">
        <v>230</v>
      </c>
      <c r="D5" s="1" t="s">
        <v>231</v>
      </c>
      <c r="E5" s="1" t="s">
        <v>232</v>
      </c>
      <c r="F5" s="1" t="s">
        <v>203</v>
      </c>
      <c r="G5" s="1" t="s">
        <v>207</v>
      </c>
      <c r="H5" s="1" t="s">
        <v>208</v>
      </c>
      <c r="I5" s="1" t="s">
        <v>233</v>
      </c>
      <c r="J5" s="1" t="s">
        <v>29</v>
      </c>
      <c r="K5" s="1" t="s">
        <v>234</v>
      </c>
      <c r="L5" s="1" t="s">
        <v>234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235</v>
      </c>
      <c r="R5" s="1" t="s">
        <v>215</v>
      </c>
      <c r="S5" s="1" t="s">
        <v>216</v>
      </c>
      <c r="T5" s="1" t="s">
        <v>217</v>
      </c>
    </row>
    <row r="6" s="1" customFormat="1" spans="1:20">
      <c r="A6" s="3">
        <v>16586238804</v>
      </c>
      <c r="B6" s="1" t="s">
        <v>203</v>
      </c>
      <c r="C6" s="1" t="s">
        <v>236</v>
      </c>
      <c r="D6" s="1" t="s">
        <v>237</v>
      </c>
      <c r="E6" s="1" t="s">
        <v>238</v>
      </c>
      <c r="F6" s="1" t="s">
        <v>203</v>
      </c>
      <c r="G6" s="1" t="s">
        <v>207</v>
      </c>
      <c r="H6" s="1" t="s">
        <v>208</v>
      </c>
      <c r="I6" s="1" t="s">
        <v>239</v>
      </c>
      <c r="J6" s="1" t="s">
        <v>29</v>
      </c>
      <c r="K6" s="1" t="s">
        <v>240</v>
      </c>
      <c r="L6" s="1" t="s">
        <v>240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241</v>
      </c>
      <c r="R6" s="1" t="s">
        <v>215</v>
      </c>
      <c r="S6" s="1" t="s">
        <v>216</v>
      </c>
      <c r="T6" s="1" t="s">
        <v>217</v>
      </c>
    </row>
    <row r="7" s="1" customFormat="1" spans="1:20">
      <c r="A7" s="3">
        <v>16586212399</v>
      </c>
      <c r="B7" s="1" t="s">
        <v>203</v>
      </c>
      <c r="C7" s="1" t="s">
        <v>242</v>
      </c>
      <c r="D7" s="1" t="s">
        <v>243</v>
      </c>
      <c r="E7" s="1" t="s">
        <v>244</v>
      </c>
      <c r="F7" s="1" t="s">
        <v>203</v>
      </c>
      <c r="G7" s="1" t="s">
        <v>207</v>
      </c>
      <c r="H7" s="1" t="s">
        <v>208</v>
      </c>
      <c r="I7" s="1" t="s">
        <v>245</v>
      </c>
      <c r="J7" s="1" t="s">
        <v>29</v>
      </c>
      <c r="K7" s="1" t="s">
        <v>246</v>
      </c>
      <c r="L7" s="1" t="s">
        <v>246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247</v>
      </c>
      <c r="R7" s="1" t="s">
        <v>215</v>
      </c>
      <c r="S7" s="1" t="s">
        <v>216</v>
      </c>
      <c r="T7" s="1" t="s">
        <v>217</v>
      </c>
    </row>
    <row r="8" s="1" customFormat="1" spans="1:20">
      <c r="A8" s="3">
        <v>16586155024</v>
      </c>
      <c r="B8" s="1" t="s">
        <v>203</v>
      </c>
      <c r="C8" s="1" t="s">
        <v>248</v>
      </c>
      <c r="D8" s="1" t="s">
        <v>249</v>
      </c>
      <c r="E8" s="1" t="s">
        <v>250</v>
      </c>
      <c r="F8" s="1" t="s">
        <v>203</v>
      </c>
      <c r="G8" s="1" t="s">
        <v>207</v>
      </c>
      <c r="H8" s="1" t="s">
        <v>208</v>
      </c>
      <c r="I8" s="1" t="s">
        <v>251</v>
      </c>
      <c r="J8" s="1" t="s">
        <v>29</v>
      </c>
      <c r="K8" s="1" t="s">
        <v>252</v>
      </c>
      <c r="L8" s="1" t="s">
        <v>252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253</v>
      </c>
      <c r="R8" s="1" t="s">
        <v>215</v>
      </c>
      <c r="S8" s="1" t="s">
        <v>216</v>
      </c>
      <c r="T8" s="1" t="s">
        <v>217</v>
      </c>
    </row>
    <row r="9" s="1" customFormat="1" spans="1:20">
      <c r="A9" s="3">
        <v>16586153176</v>
      </c>
      <c r="B9" s="1" t="s">
        <v>203</v>
      </c>
      <c r="C9" s="1" t="s">
        <v>254</v>
      </c>
      <c r="D9" s="1" t="s">
        <v>255</v>
      </c>
      <c r="E9" s="1" t="s">
        <v>256</v>
      </c>
      <c r="F9" s="1" t="s">
        <v>203</v>
      </c>
      <c r="G9" s="1" t="s">
        <v>207</v>
      </c>
      <c r="H9" s="1" t="s">
        <v>208</v>
      </c>
      <c r="I9" s="1" t="s">
        <v>257</v>
      </c>
      <c r="J9" s="1" t="s">
        <v>29</v>
      </c>
      <c r="K9" s="1" t="s">
        <v>258</v>
      </c>
      <c r="L9" s="1" t="s">
        <v>258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259</v>
      </c>
      <c r="R9" s="1" t="s">
        <v>215</v>
      </c>
      <c r="S9" s="1" t="s">
        <v>216</v>
      </c>
      <c r="T9" s="1" t="s">
        <v>217</v>
      </c>
    </row>
    <row r="10" s="1" customFormat="1" spans="1:20">
      <c r="A10" s="3">
        <v>16585719651</v>
      </c>
      <c r="B10" s="1" t="s">
        <v>203</v>
      </c>
      <c r="C10" s="1" t="s">
        <v>260</v>
      </c>
      <c r="D10" s="1" t="s">
        <v>243</v>
      </c>
      <c r="E10" s="1" t="s">
        <v>261</v>
      </c>
      <c r="F10" s="1" t="s">
        <v>203</v>
      </c>
      <c r="G10" s="1" t="s">
        <v>207</v>
      </c>
      <c r="H10" s="1" t="s">
        <v>208</v>
      </c>
      <c r="I10" s="1" t="s">
        <v>262</v>
      </c>
      <c r="J10" s="1" t="s">
        <v>29</v>
      </c>
      <c r="K10" s="1" t="s">
        <v>263</v>
      </c>
      <c r="L10" s="1" t="s">
        <v>263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264</v>
      </c>
      <c r="R10" s="1" t="s">
        <v>215</v>
      </c>
      <c r="S10" s="1" t="s">
        <v>216</v>
      </c>
      <c r="T10" s="1" t="s">
        <v>217</v>
      </c>
    </row>
    <row r="11" s="1" customFormat="1" spans="1:20">
      <c r="A11" s="3">
        <v>16585484156</v>
      </c>
      <c r="B11" s="1" t="s">
        <v>203</v>
      </c>
      <c r="C11" s="1" t="s">
        <v>265</v>
      </c>
      <c r="D11" s="1" t="s">
        <v>266</v>
      </c>
      <c r="E11" s="1" t="s">
        <v>267</v>
      </c>
      <c r="F11" s="1" t="s">
        <v>203</v>
      </c>
      <c r="G11" s="1" t="s">
        <v>207</v>
      </c>
      <c r="H11" s="1" t="s">
        <v>208</v>
      </c>
      <c r="I11" s="1" t="s">
        <v>239</v>
      </c>
      <c r="J11" s="1" t="s">
        <v>29</v>
      </c>
      <c r="K11" s="1" t="s">
        <v>240</v>
      </c>
      <c r="L11" s="1" t="s">
        <v>240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268</v>
      </c>
      <c r="R11" s="1" t="s">
        <v>215</v>
      </c>
      <c r="S11" s="1" t="s">
        <v>216</v>
      </c>
      <c r="T11" s="1" t="s">
        <v>217</v>
      </c>
    </row>
    <row r="12" s="1" customFormat="1" spans="1:20">
      <c r="A12" s="3">
        <v>16585445811</v>
      </c>
      <c r="B12" s="1" t="s">
        <v>203</v>
      </c>
      <c r="C12" s="1" t="s">
        <v>269</v>
      </c>
      <c r="D12" s="1" t="s">
        <v>270</v>
      </c>
      <c r="E12" s="1" t="s">
        <v>271</v>
      </c>
      <c r="F12" s="1" t="s">
        <v>203</v>
      </c>
      <c r="G12" s="1" t="s">
        <v>207</v>
      </c>
      <c r="H12" s="1" t="s">
        <v>208</v>
      </c>
      <c r="I12" s="1" t="s">
        <v>272</v>
      </c>
      <c r="J12" s="1" t="s">
        <v>29</v>
      </c>
      <c r="K12" s="1" t="s">
        <v>273</v>
      </c>
      <c r="L12" s="1" t="s">
        <v>273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274</v>
      </c>
      <c r="R12" s="1" t="s">
        <v>215</v>
      </c>
      <c r="S12" s="1" t="s">
        <v>216</v>
      </c>
      <c r="T12" s="1" t="s">
        <v>217</v>
      </c>
    </row>
    <row r="13" s="1" customFormat="1" spans="1:20">
      <c r="A13" s="3">
        <v>16585371877</v>
      </c>
      <c r="B13" s="1" t="s">
        <v>203</v>
      </c>
      <c r="C13" s="1" t="s">
        <v>275</v>
      </c>
      <c r="D13" s="1" t="s">
        <v>276</v>
      </c>
      <c r="E13" s="1" t="s">
        <v>277</v>
      </c>
      <c r="F13" s="1" t="s">
        <v>203</v>
      </c>
      <c r="G13" s="1" t="s">
        <v>207</v>
      </c>
      <c r="H13" s="1" t="s">
        <v>208</v>
      </c>
      <c r="I13" s="1" t="s">
        <v>278</v>
      </c>
      <c r="J13" s="1" t="s">
        <v>29</v>
      </c>
      <c r="K13" s="1" t="s">
        <v>279</v>
      </c>
      <c r="L13" s="1" t="s">
        <v>279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280</v>
      </c>
      <c r="R13" s="1" t="s">
        <v>215</v>
      </c>
      <c r="S13" s="1" t="s">
        <v>216</v>
      </c>
      <c r="T13" s="1" t="s">
        <v>217</v>
      </c>
    </row>
    <row r="14" s="1" customFormat="1" spans="1:20">
      <c r="A14" s="3">
        <v>16585323847</v>
      </c>
      <c r="B14" s="1" t="s">
        <v>203</v>
      </c>
      <c r="C14" s="1" t="s">
        <v>281</v>
      </c>
      <c r="D14" s="1" t="s">
        <v>282</v>
      </c>
      <c r="E14" s="1" t="s">
        <v>283</v>
      </c>
      <c r="F14" s="1" t="s">
        <v>203</v>
      </c>
      <c r="G14" s="1" t="s">
        <v>207</v>
      </c>
      <c r="H14" s="1" t="s">
        <v>208</v>
      </c>
      <c r="I14" s="1" t="s">
        <v>284</v>
      </c>
      <c r="J14" s="1" t="s">
        <v>29</v>
      </c>
      <c r="K14" s="1" t="s">
        <v>285</v>
      </c>
      <c r="L14" s="1" t="s">
        <v>285</v>
      </c>
      <c r="M14" s="1" t="s">
        <v>211</v>
      </c>
      <c r="N14" s="1" t="s">
        <v>211</v>
      </c>
      <c r="O14" s="1" t="s">
        <v>212</v>
      </c>
      <c r="P14" s="1" t="s">
        <v>213</v>
      </c>
      <c r="Q14" s="1" t="s">
        <v>286</v>
      </c>
      <c r="R14" s="1" t="s">
        <v>215</v>
      </c>
      <c r="S14" s="1" t="s">
        <v>216</v>
      </c>
      <c r="T14" s="1" t="s">
        <v>217</v>
      </c>
    </row>
    <row r="15" s="1" customFormat="1" spans="1:20">
      <c r="A15" s="3">
        <v>16585245362</v>
      </c>
      <c r="B15" s="1" t="s">
        <v>203</v>
      </c>
      <c r="C15" s="1" t="s">
        <v>287</v>
      </c>
      <c r="D15" s="1" t="s">
        <v>288</v>
      </c>
      <c r="E15" s="1" t="s">
        <v>289</v>
      </c>
      <c r="F15" s="1" t="s">
        <v>203</v>
      </c>
      <c r="G15" s="1" t="s">
        <v>207</v>
      </c>
      <c r="H15" s="1" t="s">
        <v>208</v>
      </c>
      <c r="I15" s="1" t="s">
        <v>290</v>
      </c>
      <c r="J15" s="1" t="s">
        <v>29</v>
      </c>
      <c r="K15" s="1" t="s">
        <v>291</v>
      </c>
      <c r="L15" s="1" t="s">
        <v>291</v>
      </c>
      <c r="M15" s="1" t="s">
        <v>211</v>
      </c>
      <c r="N15" s="1" t="s">
        <v>211</v>
      </c>
      <c r="O15" s="1" t="s">
        <v>212</v>
      </c>
      <c r="P15" s="1" t="s">
        <v>213</v>
      </c>
      <c r="Q15" s="1" t="s">
        <v>292</v>
      </c>
      <c r="R15" s="1" t="s">
        <v>215</v>
      </c>
      <c r="S15" s="1" t="s">
        <v>216</v>
      </c>
      <c r="T15" s="1" t="s">
        <v>217</v>
      </c>
    </row>
    <row r="16" s="1" customFormat="1" spans="1:20">
      <c r="A16" s="3">
        <v>16585043558</v>
      </c>
      <c r="B16" s="1" t="s">
        <v>203</v>
      </c>
      <c r="C16" s="1" t="s">
        <v>293</v>
      </c>
      <c r="D16" s="1" t="s">
        <v>294</v>
      </c>
      <c r="E16" s="1" t="s">
        <v>295</v>
      </c>
      <c r="F16" s="1" t="s">
        <v>203</v>
      </c>
      <c r="G16" s="1" t="s">
        <v>207</v>
      </c>
      <c r="H16" s="1" t="s">
        <v>208</v>
      </c>
      <c r="I16" s="1" t="s">
        <v>296</v>
      </c>
      <c r="J16" s="1" t="s">
        <v>29</v>
      </c>
      <c r="K16" s="1" t="s">
        <v>297</v>
      </c>
      <c r="L16" s="1" t="s">
        <v>297</v>
      </c>
      <c r="M16" s="1" t="s">
        <v>211</v>
      </c>
      <c r="N16" s="1" t="s">
        <v>211</v>
      </c>
      <c r="O16" s="1" t="s">
        <v>212</v>
      </c>
      <c r="P16" s="1" t="s">
        <v>213</v>
      </c>
      <c r="Q16" s="1" t="s">
        <v>298</v>
      </c>
      <c r="R16" s="1" t="s">
        <v>215</v>
      </c>
      <c r="S16" s="1" t="s">
        <v>216</v>
      </c>
      <c r="T16" s="1" t="s">
        <v>217</v>
      </c>
    </row>
    <row r="17" s="1" customFormat="1" spans="1:20">
      <c r="A17" s="3">
        <v>16584508700</v>
      </c>
      <c r="B17" s="1" t="s">
        <v>203</v>
      </c>
      <c r="C17" s="1" t="s">
        <v>299</v>
      </c>
      <c r="D17" s="1" t="s">
        <v>255</v>
      </c>
      <c r="E17" s="1" t="s">
        <v>300</v>
      </c>
      <c r="F17" s="1" t="s">
        <v>203</v>
      </c>
      <c r="G17" s="1" t="s">
        <v>207</v>
      </c>
      <c r="H17" s="1" t="s">
        <v>208</v>
      </c>
      <c r="I17" s="1" t="s">
        <v>257</v>
      </c>
      <c r="J17" s="1" t="s">
        <v>29</v>
      </c>
      <c r="K17" s="1" t="s">
        <v>258</v>
      </c>
      <c r="L17" s="1" t="s">
        <v>258</v>
      </c>
      <c r="M17" s="1" t="s">
        <v>211</v>
      </c>
      <c r="N17" s="1" t="s">
        <v>211</v>
      </c>
      <c r="O17" s="1" t="s">
        <v>212</v>
      </c>
      <c r="P17" s="1" t="s">
        <v>213</v>
      </c>
      <c r="Q17" s="1" t="s">
        <v>301</v>
      </c>
      <c r="R17" s="1" t="s">
        <v>215</v>
      </c>
      <c r="S17" s="1" t="s">
        <v>216</v>
      </c>
      <c r="T17" s="1" t="s">
        <v>217</v>
      </c>
    </row>
    <row r="18" s="1" customFormat="1" spans="1:20">
      <c r="A18" s="3">
        <v>16584391876</v>
      </c>
      <c r="B18" s="1" t="s">
        <v>203</v>
      </c>
      <c r="C18" s="1" t="s">
        <v>302</v>
      </c>
      <c r="D18" s="1" t="s">
        <v>237</v>
      </c>
      <c r="E18" s="1" t="s">
        <v>303</v>
      </c>
      <c r="F18" s="1" t="s">
        <v>203</v>
      </c>
      <c r="G18" s="1" t="s">
        <v>207</v>
      </c>
      <c r="H18" s="1" t="s">
        <v>208</v>
      </c>
      <c r="I18" s="1" t="s">
        <v>239</v>
      </c>
      <c r="J18" s="1" t="s">
        <v>29</v>
      </c>
      <c r="K18" s="1" t="s">
        <v>240</v>
      </c>
      <c r="L18" s="1" t="s">
        <v>240</v>
      </c>
      <c r="M18" s="1" t="s">
        <v>211</v>
      </c>
      <c r="N18" s="1" t="s">
        <v>211</v>
      </c>
      <c r="O18" s="1" t="s">
        <v>212</v>
      </c>
      <c r="P18" s="1" t="s">
        <v>213</v>
      </c>
      <c r="Q18" s="1" t="s">
        <v>304</v>
      </c>
      <c r="R18" s="1" t="s">
        <v>215</v>
      </c>
      <c r="S18" s="1" t="s">
        <v>216</v>
      </c>
      <c r="T18" s="1" t="s">
        <v>217</v>
      </c>
    </row>
    <row r="19" s="1" customFormat="1" spans="1:20">
      <c r="A19" s="3">
        <v>16584272514</v>
      </c>
      <c r="B19" s="1" t="s">
        <v>203</v>
      </c>
      <c r="C19" s="1" t="s">
        <v>305</v>
      </c>
      <c r="D19" s="1" t="s">
        <v>266</v>
      </c>
      <c r="E19" s="1" t="s">
        <v>306</v>
      </c>
      <c r="F19" s="1" t="s">
        <v>203</v>
      </c>
      <c r="G19" s="1" t="s">
        <v>207</v>
      </c>
      <c r="H19" s="1" t="s">
        <v>208</v>
      </c>
      <c r="I19" s="1" t="s">
        <v>239</v>
      </c>
      <c r="J19" s="1" t="s">
        <v>29</v>
      </c>
      <c r="K19" s="1" t="s">
        <v>240</v>
      </c>
      <c r="L19" s="1" t="s">
        <v>240</v>
      </c>
      <c r="M19" s="1" t="s">
        <v>211</v>
      </c>
      <c r="N19" s="1" t="s">
        <v>211</v>
      </c>
      <c r="O19" s="1" t="s">
        <v>212</v>
      </c>
      <c r="P19" s="1" t="s">
        <v>213</v>
      </c>
      <c r="Q19" s="1" t="s">
        <v>307</v>
      </c>
      <c r="R19" s="1" t="s">
        <v>215</v>
      </c>
      <c r="S19" s="1" t="s">
        <v>216</v>
      </c>
      <c r="T19" s="1" t="s">
        <v>217</v>
      </c>
    </row>
    <row r="20" s="1" customFormat="1" spans="1:20">
      <c r="A20" s="3">
        <v>16584254852</v>
      </c>
      <c r="B20" s="1" t="s">
        <v>203</v>
      </c>
      <c r="C20" s="1" t="s">
        <v>308</v>
      </c>
      <c r="D20" s="1" t="s">
        <v>309</v>
      </c>
      <c r="E20" s="1" t="s">
        <v>310</v>
      </c>
      <c r="F20" s="1" t="s">
        <v>203</v>
      </c>
      <c r="G20" s="1" t="s">
        <v>207</v>
      </c>
      <c r="H20" s="1" t="s">
        <v>208</v>
      </c>
      <c r="I20" s="1" t="s">
        <v>311</v>
      </c>
      <c r="J20" s="1" t="s">
        <v>29</v>
      </c>
      <c r="K20" s="1" t="s">
        <v>312</v>
      </c>
      <c r="L20" s="1" t="s">
        <v>312</v>
      </c>
      <c r="M20" s="1" t="s">
        <v>211</v>
      </c>
      <c r="N20" s="1" t="s">
        <v>211</v>
      </c>
      <c r="O20" s="1" t="s">
        <v>212</v>
      </c>
      <c r="P20" s="1" t="s">
        <v>213</v>
      </c>
      <c r="Q20" s="1" t="s">
        <v>313</v>
      </c>
      <c r="R20" s="1" t="s">
        <v>215</v>
      </c>
      <c r="S20" s="1" t="s">
        <v>216</v>
      </c>
      <c r="T20" s="1" t="s">
        <v>217</v>
      </c>
    </row>
    <row r="21" s="1" customFormat="1" spans="1:20">
      <c r="A21" s="3">
        <v>16584145790</v>
      </c>
      <c r="B21" s="1" t="s">
        <v>203</v>
      </c>
      <c r="C21" s="1" t="s">
        <v>314</v>
      </c>
      <c r="D21" s="1" t="s">
        <v>315</v>
      </c>
      <c r="E21" s="1" t="s">
        <v>316</v>
      </c>
      <c r="F21" s="1" t="s">
        <v>203</v>
      </c>
      <c r="G21" s="1" t="s">
        <v>207</v>
      </c>
      <c r="H21" s="1" t="s">
        <v>208</v>
      </c>
      <c r="I21" s="1" t="s">
        <v>221</v>
      </c>
      <c r="J21" s="1" t="s">
        <v>29</v>
      </c>
      <c r="K21" s="1" t="s">
        <v>222</v>
      </c>
      <c r="L21" s="1" t="s">
        <v>222</v>
      </c>
      <c r="M21" s="1" t="s">
        <v>211</v>
      </c>
      <c r="N21" s="1" t="s">
        <v>211</v>
      </c>
      <c r="O21" s="1" t="s">
        <v>212</v>
      </c>
      <c r="P21" s="1" t="s">
        <v>213</v>
      </c>
      <c r="Q21" s="1" t="s">
        <v>317</v>
      </c>
      <c r="R21" s="1" t="s">
        <v>215</v>
      </c>
      <c r="S21" s="1" t="s">
        <v>216</v>
      </c>
      <c r="T21" s="1" t="s">
        <v>217</v>
      </c>
    </row>
    <row r="22" s="1" customFormat="1" spans="1:20">
      <c r="A22" s="3">
        <v>16583820632</v>
      </c>
      <c r="B22" s="1" t="s">
        <v>318</v>
      </c>
      <c r="C22" s="1" t="s">
        <v>319</v>
      </c>
      <c r="D22" s="1" t="s">
        <v>320</v>
      </c>
      <c r="E22" s="1" t="s">
        <v>321</v>
      </c>
      <c r="F22" s="1" t="s">
        <v>203</v>
      </c>
      <c r="G22" s="1" t="s">
        <v>207</v>
      </c>
      <c r="H22" s="1" t="s">
        <v>208</v>
      </c>
      <c r="I22" s="1" t="s">
        <v>322</v>
      </c>
      <c r="J22" s="1" t="s">
        <v>29</v>
      </c>
      <c r="K22" s="1" t="s">
        <v>323</v>
      </c>
      <c r="L22" s="1" t="s">
        <v>323</v>
      </c>
      <c r="M22" s="1" t="s">
        <v>211</v>
      </c>
      <c r="N22" s="1" t="s">
        <v>211</v>
      </c>
      <c r="O22" s="1" t="s">
        <v>212</v>
      </c>
      <c r="P22" s="1" t="s">
        <v>213</v>
      </c>
      <c r="Q22" s="1" t="s">
        <v>324</v>
      </c>
      <c r="R22" s="1" t="s">
        <v>215</v>
      </c>
      <c r="S22" s="1" t="s">
        <v>216</v>
      </c>
      <c r="T22" s="1" t="s">
        <v>217</v>
      </c>
    </row>
    <row r="23" s="1" customFormat="1" spans="1:20">
      <c r="A23" s="3">
        <v>16583820042</v>
      </c>
      <c r="B23" s="1" t="s">
        <v>318</v>
      </c>
      <c r="C23" s="1" t="s">
        <v>325</v>
      </c>
      <c r="D23" s="1" t="s">
        <v>326</v>
      </c>
      <c r="E23" s="1" t="s">
        <v>327</v>
      </c>
      <c r="F23" s="1" t="s">
        <v>203</v>
      </c>
      <c r="G23" s="1" t="s">
        <v>207</v>
      </c>
      <c r="H23" s="1" t="s">
        <v>208</v>
      </c>
      <c r="I23" s="1" t="s">
        <v>328</v>
      </c>
      <c r="J23" s="1" t="s">
        <v>29</v>
      </c>
      <c r="K23" s="1" t="s">
        <v>329</v>
      </c>
      <c r="L23" s="1" t="s">
        <v>329</v>
      </c>
      <c r="M23" s="1" t="s">
        <v>211</v>
      </c>
      <c r="N23" s="1" t="s">
        <v>211</v>
      </c>
      <c r="O23" s="1" t="s">
        <v>212</v>
      </c>
      <c r="P23" s="1" t="s">
        <v>213</v>
      </c>
      <c r="Q23" s="1" t="s">
        <v>330</v>
      </c>
      <c r="R23" s="1" t="s">
        <v>215</v>
      </c>
      <c r="S23" s="1" t="s">
        <v>216</v>
      </c>
      <c r="T23" s="1" t="s">
        <v>217</v>
      </c>
    </row>
    <row r="24" s="1" customFormat="1" spans="1:20">
      <c r="A24" s="3">
        <v>16583298542</v>
      </c>
      <c r="B24" s="1" t="s">
        <v>318</v>
      </c>
      <c r="C24" s="1" t="s">
        <v>331</v>
      </c>
      <c r="D24" s="1" t="s">
        <v>332</v>
      </c>
      <c r="E24" s="1" t="s">
        <v>333</v>
      </c>
      <c r="F24" s="1" t="s">
        <v>203</v>
      </c>
      <c r="G24" s="1" t="s">
        <v>207</v>
      </c>
      <c r="H24" s="1" t="s">
        <v>208</v>
      </c>
      <c r="I24" s="1" t="s">
        <v>334</v>
      </c>
      <c r="J24" s="1" t="s">
        <v>29</v>
      </c>
      <c r="K24" s="1" t="s">
        <v>335</v>
      </c>
      <c r="L24" s="1" t="s">
        <v>335</v>
      </c>
      <c r="M24" s="1" t="s">
        <v>211</v>
      </c>
      <c r="N24" s="1" t="s">
        <v>211</v>
      </c>
      <c r="O24" s="1" t="s">
        <v>212</v>
      </c>
      <c r="P24" s="1" t="s">
        <v>213</v>
      </c>
      <c r="Q24" s="1" t="s">
        <v>336</v>
      </c>
      <c r="R24" s="1" t="s">
        <v>215</v>
      </c>
      <c r="S24" s="1" t="s">
        <v>216</v>
      </c>
      <c r="T24" s="1" t="s">
        <v>217</v>
      </c>
    </row>
    <row r="25" s="1" customFormat="1" spans="1:20">
      <c r="A25" s="3">
        <v>16575728663</v>
      </c>
      <c r="B25" s="1" t="s">
        <v>318</v>
      </c>
      <c r="C25" s="1" t="s">
        <v>337</v>
      </c>
      <c r="D25" s="1" t="s">
        <v>338</v>
      </c>
      <c r="E25" s="1" t="s">
        <v>339</v>
      </c>
      <c r="F25" s="1" t="s">
        <v>203</v>
      </c>
      <c r="G25" s="1" t="s">
        <v>207</v>
      </c>
      <c r="H25" s="1" t="s">
        <v>208</v>
      </c>
      <c r="I25" s="1" t="s">
        <v>340</v>
      </c>
      <c r="J25" s="1" t="s">
        <v>29</v>
      </c>
      <c r="K25" s="1" t="s">
        <v>341</v>
      </c>
      <c r="L25" s="1" t="s">
        <v>341</v>
      </c>
      <c r="M25" s="1" t="s">
        <v>211</v>
      </c>
      <c r="N25" s="1" t="s">
        <v>211</v>
      </c>
      <c r="O25" s="1" t="s">
        <v>212</v>
      </c>
      <c r="P25" s="1" t="s">
        <v>213</v>
      </c>
      <c r="Q25" s="1" t="s">
        <v>342</v>
      </c>
      <c r="R25" s="1" t="s">
        <v>215</v>
      </c>
      <c r="S25" s="1" t="s">
        <v>216</v>
      </c>
      <c r="T25" s="1" t="s">
        <v>217</v>
      </c>
    </row>
    <row r="26" s="1" customFormat="1" spans="1:20">
      <c r="A26" s="3">
        <v>16562088849</v>
      </c>
      <c r="B26" s="1" t="s">
        <v>343</v>
      </c>
      <c r="C26" s="1" t="s">
        <v>344</v>
      </c>
      <c r="D26" s="1" t="s">
        <v>345</v>
      </c>
      <c r="E26" s="1" t="s">
        <v>346</v>
      </c>
      <c r="F26" s="1" t="s">
        <v>203</v>
      </c>
      <c r="G26" s="1" t="s">
        <v>207</v>
      </c>
      <c r="H26" s="1" t="s">
        <v>208</v>
      </c>
      <c r="I26" s="1" t="s">
        <v>347</v>
      </c>
      <c r="J26" s="1" t="s">
        <v>29</v>
      </c>
      <c r="K26" s="1" t="s">
        <v>348</v>
      </c>
      <c r="L26" s="1" t="s">
        <v>348</v>
      </c>
      <c r="M26" s="1" t="s">
        <v>211</v>
      </c>
      <c r="N26" s="1" t="s">
        <v>211</v>
      </c>
      <c r="O26" s="1" t="s">
        <v>212</v>
      </c>
      <c r="P26" s="1" t="s">
        <v>213</v>
      </c>
      <c r="Q26" s="1" t="s">
        <v>349</v>
      </c>
      <c r="R26" s="1" t="s">
        <v>215</v>
      </c>
      <c r="S26" s="1" t="s">
        <v>216</v>
      </c>
      <c r="T26" s="1" t="s">
        <v>217</v>
      </c>
    </row>
    <row r="27" s="1" customFormat="1" spans="1:20">
      <c r="A27" s="3">
        <v>16562056956</v>
      </c>
      <c r="B27" s="1" t="s">
        <v>343</v>
      </c>
      <c r="C27" s="1" t="s">
        <v>350</v>
      </c>
      <c r="D27" s="1" t="s">
        <v>351</v>
      </c>
      <c r="E27" s="1" t="s">
        <v>352</v>
      </c>
      <c r="F27" s="1" t="s">
        <v>203</v>
      </c>
      <c r="G27" s="1" t="s">
        <v>207</v>
      </c>
      <c r="H27" s="1" t="s">
        <v>208</v>
      </c>
      <c r="I27" s="1" t="s">
        <v>353</v>
      </c>
      <c r="J27" s="1" t="s">
        <v>29</v>
      </c>
      <c r="K27" s="1" t="s">
        <v>354</v>
      </c>
      <c r="L27" s="1" t="s">
        <v>354</v>
      </c>
      <c r="M27" s="1" t="s">
        <v>211</v>
      </c>
      <c r="N27" s="1" t="s">
        <v>211</v>
      </c>
      <c r="O27" s="1" t="s">
        <v>212</v>
      </c>
      <c r="P27" s="1" t="s">
        <v>213</v>
      </c>
      <c r="Q27" s="1" t="s">
        <v>355</v>
      </c>
      <c r="R27" s="1" t="s">
        <v>215</v>
      </c>
      <c r="S27" s="1" t="s">
        <v>216</v>
      </c>
      <c r="T27" s="1" t="s">
        <v>217</v>
      </c>
    </row>
    <row r="28" s="1" customFormat="1" spans="1:20">
      <c r="A28" s="3">
        <v>16562030888</v>
      </c>
      <c r="B28" s="1" t="s">
        <v>343</v>
      </c>
      <c r="C28" s="1" t="s">
        <v>356</v>
      </c>
      <c r="D28" s="1" t="s">
        <v>357</v>
      </c>
      <c r="E28" s="1" t="s">
        <v>358</v>
      </c>
      <c r="F28" s="1" t="s">
        <v>203</v>
      </c>
      <c r="G28" s="1" t="s">
        <v>207</v>
      </c>
      <c r="H28" s="1" t="s">
        <v>208</v>
      </c>
      <c r="I28" s="1" t="s">
        <v>359</v>
      </c>
      <c r="J28" s="1" t="s">
        <v>29</v>
      </c>
      <c r="K28" s="1" t="s">
        <v>360</v>
      </c>
      <c r="L28" s="1" t="s">
        <v>360</v>
      </c>
      <c r="M28" s="1" t="s">
        <v>211</v>
      </c>
      <c r="N28" s="1" t="s">
        <v>211</v>
      </c>
      <c r="O28" s="1" t="s">
        <v>212</v>
      </c>
      <c r="P28" s="1" t="s">
        <v>213</v>
      </c>
      <c r="Q28" s="1" t="s">
        <v>361</v>
      </c>
      <c r="R28" s="1" t="s">
        <v>215</v>
      </c>
      <c r="S28" s="1" t="s">
        <v>216</v>
      </c>
      <c r="T28" s="1" t="s">
        <v>217</v>
      </c>
    </row>
    <row r="29" s="1" customFormat="1" spans="1:20">
      <c r="A29" s="3">
        <v>16541235344</v>
      </c>
      <c r="B29" s="1" t="s">
        <v>362</v>
      </c>
      <c r="C29" s="1" t="s">
        <v>363</v>
      </c>
      <c r="D29" s="1" t="s">
        <v>364</v>
      </c>
      <c r="E29" s="1" t="s">
        <v>365</v>
      </c>
      <c r="F29" s="1" t="s">
        <v>203</v>
      </c>
      <c r="G29" s="1" t="s">
        <v>207</v>
      </c>
      <c r="H29" s="1" t="s">
        <v>208</v>
      </c>
      <c r="I29" s="1" t="s">
        <v>366</v>
      </c>
      <c r="J29" s="1" t="s">
        <v>29</v>
      </c>
      <c r="K29" s="1" t="s">
        <v>367</v>
      </c>
      <c r="L29" s="1" t="s">
        <v>367</v>
      </c>
      <c r="M29" s="1" t="s">
        <v>211</v>
      </c>
      <c r="N29" s="1" t="s">
        <v>211</v>
      </c>
      <c r="O29" s="1" t="s">
        <v>212</v>
      </c>
      <c r="P29" s="1" t="s">
        <v>213</v>
      </c>
      <c r="Q29" s="1" t="s">
        <v>368</v>
      </c>
      <c r="R29" s="1" t="s">
        <v>215</v>
      </c>
      <c r="S29" s="1" t="s">
        <v>216</v>
      </c>
      <c r="T29" s="1" t="s">
        <v>217</v>
      </c>
    </row>
    <row r="30" s="1" customFormat="1" spans="1:20">
      <c r="A30" s="3">
        <v>16540194588</v>
      </c>
      <c r="B30" s="1" t="s">
        <v>362</v>
      </c>
      <c r="C30" s="1" t="s">
        <v>369</v>
      </c>
      <c r="D30" s="1" t="s">
        <v>370</v>
      </c>
      <c r="E30" s="1" t="s">
        <v>371</v>
      </c>
      <c r="F30" s="1" t="s">
        <v>203</v>
      </c>
      <c r="G30" s="1" t="s">
        <v>207</v>
      </c>
      <c r="H30" s="1" t="s">
        <v>208</v>
      </c>
      <c r="I30" s="1" t="s">
        <v>372</v>
      </c>
      <c r="J30" s="1" t="s">
        <v>29</v>
      </c>
      <c r="K30" s="1" t="s">
        <v>373</v>
      </c>
      <c r="L30" s="1" t="s">
        <v>373</v>
      </c>
      <c r="M30" s="1" t="s">
        <v>211</v>
      </c>
      <c r="N30" s="1" t="s">
        <v>211</v>
      </c>
      <c r="O30" s="1" t="s">
        <v>212</v>
      </c>
      <c r="P30" s="1" t="s">
        <v>213</v>
      </c>
      <c r="Q30" s="1" t="s">
        <v>374</v>
      </c>
      <c r="R30" s="1" t="s">
        <v>215</v>
      </c>
      <c r="S30" s="1" t="s">
        <v>216</v>
      </c>
      <c r="T30" s="1" t="s">
        <v>217</v>
      </c>
    </row>
    <row r="31" s="1" customFormat="1" spans="1:20">
      <c r="A31" s="3">
        <v>16531499348</v>
      </c>
      <c r="B31" s="1" t="s">
        <v>375</v>
      </c>
      <c r="C31" s="1" t="s">
        <v>376</v>
      </c>
      <c r="D31" s="1" t="s">
        <v>377</v>
      </c>
      <c r="E31" s="1" t="s">
        <v>378</v>
      </c>
      <c r="F31" s="1" t="s">
        <v>379</v>
      </c>
      <c r="G31" s="1" t="s">
        <v>207</v>
      </c>
      <c r="H31" s="1" t="s">
        <v>208</v>
      </c>
      <c r="I31" s="1" t="s">
        <v>380</v>
      </c>
      <c r="J31" s="1" t="s">
        <v>29</v>
      </c>
      <c r="K31" s="1" t="s">
        <v>381</v>
      </c>
      <c r="L31" s="1" t="s">
        <v>381</v>
      </c>
      <c r="M31" s="1" t="s">
        <v>211</v>
      </c>
      <c r="N31" s="1" t="s">
        <v>211</v>
      </c>
      <c r="O31" s="1" t="s">
        <v>212</v>
      </c>
      <c r="P31" s="1" t="s">
        <v>213</v>
      </c>
      <c r="Q31" s="1" t="s">
        <v>382</v>
      </c>
      <c r="R31" s="1" t="s">
        <v>215</v>
      </c>
      <c r="S31" s="1" t="s">
        <v>216</v>
      </c>
      <c r="T31" s="1" t="s">
        <v>217</v>
      </c>
    </row>
    <row r="32" s="1" customFormat="1" spans="1:20">
      <c r="A32" s="3">
        <v>16531466825</v>
      </c>
      <c r="B32" s="1" t="s">
        <v>375</v>
      </c>
      <c r="C32" s="1" t="s">
        <v>383</v>
      </c>
      <c r="D32" s="1" t="s">
        <v>384</v>
      </c>
      <c r="E32" s="1" t="s">
        <v>385</v>
      </c>
      <c r="F32" s="1" t="s">
        <v>203</v>
      </c>
      <c r="G32" s="1" t="s">
        <v>207</v>
      </c>
      <c r="H32" s="1" t="s">
        <v>208</v>
      </c>
      <c r="I32" s="1" t="s">
        <v>386</v>
      </c>
      <c r="J32" s="1" t="s">
        <v>29</v>
      </c>
      <c r="K32" s="1" t="s">
        <v>387</v>
      </c>
      <c r="L32" s="1" t="s">
        <v>387</v>
      </c>
      <c r="M32" s="1" t="s">
        <v>211</v>
      </c>
      <c r="N32" s="1" t="s">
        <v>211</v>
      </c>
      <c r="O32" s="1" t="s">
        <v>212</v>
      </c>
      <c r="P32" s="1" t="s">
        <v>213</v>
      </c>
      <c r="Q32" s="1" t="s">
        <v>388</v>
      </c>
      <c r="R32" s="1" t="s">
        <v>215</v>
      </c>
      <c r="S32" s="1" t="s">
        <v>216</v>
      </c>
      <c r="T32" s="1" t="s">
        <v>217</v>
      </c>
    </row>
    <row r="33" s="1" customFormat="1" spans="1:20">
      <c r="A33" s="3">
        <v>16529543172</v>
      </c>
      <c r="B33" s="1" t="s">
        <v>389</v>
      </c>
      <c r="C33" s="1" t="s">
        <v>390</v>
      </c>
      <c r="D33" s="1" t="s">
        <v>391</v>
      </c>
      <c r="E33" s="1" t="s">
        <v>392</v>
      </c>
      <c r="F33" s="1" t="s">
        <v>203</v>
      </c>
      <c r="G33" s="1" t="s">
        <v>207</v>
      </c>
      <c r="H33" s="1" t="s">
        <v>208</v>
      </c>
      <c r="I33" s="1" t="s">
        <v>393</v>
      </c>
      <c r="J33" s="1" t="s">
        <v>29</v>
      </c>
      <c r="K33" s="1" t="s">
        <v>394</v>
      </c>
      <c r="L33" s="1" t="s">
        <v>394</v>
      </c>
      <c r="M33" s="1" t="s">
        <v>211</v>
      </c>
      <c r="N33" s="1" t="s">
        <v>211</v>
      </c>
      <c r="O33" s="1" t="s">
        <v>212</v>
      </c>
      <c r="P33" s="1" t="s">
        <v>213</v>
      </c>
      <c r="Q33" s="1" t="s">
        <v>395</v>
      </c>
      <c r="R33" s="1" t="s">
        <v>215</v>
      </c>
      <c r="S33" s="1" t="s">
        <v>216</v>
      </c>
      <c r="T33" s="1" t="s">
        <v>217</v>
      </c>
    </row>
    <row r="34" s="1" customFormat="1" spans="1:20">
      <c r="A34" s="3">
        <v>16521837254</v>
      </c>
      <c r="B34" s="1" t="s">
        <v>389</v>
      </c>
      <c r="C34" s="1" t="s">
        <v>396</v>
      </c>
      <c r="D34" s="1" t="s">
        <v>397</v>
      </c>
      <c r="E34" s="1" t="s">
        <v>398</v>
      </c>
      <c r="F34" s="1" t="s">
        <v>362</v>
      </c>
      <c r="G34" s="1" t="s">
        <v>207</v>
      </c>
      <c r="H34" s="1" t="s">
        <v>208</v>
      </c>
      <c r="I34" s="1" t="s">
        <v>399</v>
      </c>
      <c r="J34" s="1" t="s">
        <v>29</v>
      </c>
      <c r="K34" s="1" t="s">
        <v>400</v>
      </c>
      <c r="L34" s="1" t="s">
        <v>400</v>
      </c>
      <c r="M34" s="1" t="s">
        <v>211</v>
      </c>
      <c r="N34" s="1" t="s">
        <v>211</v>
      </c>
      <c r="O34" s="1" t="s">
        <v>212</v>
      </c>
      <c r="P34" s="1" t="s">
        <v>213</v>
      </c>
      <c r="Q34" s="1" t="s">
        <v>401</v>
      </c>
      <c r="R34" s="1" t="s">
        <v>215</v>
      </c>
      <c r="S34" s="1" t="s">
        <v>216</v>
      </c>
      <c r="T34" s="1" t="s">
        <v>217</v>
      </c>
    </row>
    <row r="35" s="1" customFormat="1" spans="1:20">
      <c r="A35" s="3">
        <v>16507339011</v>
      </c>
      <c r="B35" s="1" t="s">
        <v>402</v>
      </c>
      <c r="C35" s="1" t="s">
        <v>403</v>
      </c>
      <c r="D35" s="1" t="s">
        <v>404</v>
      </c>
      <c r="E35" s="1" t="s">
        <v>405</v>
      </c>
      <c r="F35" s="1" t="s">
        <v>318</v>
      </c>
      <c r="G35" s="1" t="s">
        <v>207</v>
      </c>
      <c r="H35" s="1" t="s">
        <v>208</v>
      </c>
      <c r="I35" s="1" t="s">
        <v>406</v>
      </c>
      <c r="J35" s="1" t="s">
        <v>29</v>
      </c>
      <c r="K35" s="1" t="s">
        <v>407</v>
      </c>
      <c r="L35" s="1" t="s">
        <v>407</v>
      </c>
      <c r="M35" s="1" t="s">
        <v>211</v>
      </c>
      <c r="N35" s="1" t="s">
        <v>211</v>
      </c>
      <c r="O35" s="1" t="s">
        <v>212</v>
      </c>
      <c r="P35" s="1" t="s">
        <v>213</v>
      </c>
      <c r="Q35" s="1" t="s">
        <v>408</v>
      </c>
      <c r="R35" s="1" t="s">
        <v>215</v>
      </c>
      <c r="S35" s="1" t="s">
        <v>216</v>
      </c>
      <c r="T35" s="1" t="s">
        <v>217</v>
      </c>
    </row>
    <row r="36" s="1" customFormat="1" spans="1:20">
      <c r="A36" s="3">
        <v>16507318010</v>
      </c>
      <c r="B36" s="1" t="s">
        <v>402</v>
      </c>
      <c r="C36" s="1" t="s">
        <v>409</v>
      </c>
      <c r="D36" s="1" t="s">
        <v>410</v>
      </c>
      <c r="E36" s="1" t="s">
        <v>411</v>
      </c>
      <c r="F36" s="1" t="s">
        <v>203</v>
      </c>
      <c r="G36" s="1" t="s">
        <v>207</v>
      </c>
      <c r="H36" s="1" t="s">
        <v>208</v>
      </c>
      <c r="I36" s="1" t="s">
        <v>412</v>
      </c>
      <c r="J36" s="1" t="s">
        <v>29</v>
      </c>
      <c r="K36" s="1" t="s">
        <v>413</v>
      </c>
      <c r="L36" s="1" t="s">
        <v>413</v>
      </c>
      <c r="M36" s="1" t="s">
        <v>211</v>
      </c>
      <c r="N36" s="1" t="s">
        <v>211</v>
      </c>
      <c r="O36" s="1" t="s">
        <v>212</v>
      </c>
      <c r="P36" s="1" t="s">
        <v>213</v>
      </c>
      <c r="Q36" s="1" t="s">
        <v>414</v>
      </c>
      <c r="R36" s="1" t="s">
        <v>215</v>
      </c>
      <c r="S36" s="1" t="s">
        <v>216</v>
      </c>
      <c r="T36" s="1" t="s">
        <v>217</v>
      </c>
    </row>
    <row r="37" s="1" customFormat="1" spans="1:20">
      <c r="A37" s="3">
        <v>16486485687</v>
      </c>
      <c r="B37" s="1" t="s">
        <v>415</v>
      </c>
      <c r="C37" s="1" t="s">
        <v>416</v>
      </c>
      <c r="D37" s="1" t="s">
        <v>417</v>
      </c>
      <c r="E37" s="1" t="s">
        <v>418</v>
      </c>
      <c r="F37" s="1" t="s">
        <v>343</v>
      </c>
      <c r="G37" s="1" t="s">
        <v>207</v>
      </c>
      <c r="H37" s="1" t="s">
        <v>208</v>
      </c>
      <c r="I37" s="1" t="s">
        <v>419</v>
      </c>
      <c r="J37" s="1" t="s">
        <v>29</v>
      </c>
      <c r="K37" s="1" t="s">
        <v>420</v>
      </c>
      <c r="L37" s="1" t="s">
        <v>420</v>
      </c>
      <c r="M37" s="1" t="s">
        <v>211</v>
      </c>
      <c r="N37" s="1" t="s">
        <v>211</v>
      </c>
      <c r="O37" s="1" t="s">
        <v>212</v>
      </c>
      <c r="P37" s="1" t="s">
        <v>213</v>
      </c>
      <c r="Q37" s="1" t="s">
        <v>421</v>
      </c>
      <c r="R37" s="1" t="s">
        <v>215</v>
      </c>
      <c r="S37" s="1" t="s">
        <v>216</v>
      </c>
      <c r="T37" s="1" t="s">
        <v>217</v>
      </c>
    </row>
    <row r="38" s="1" customFormat="1" spans="1:20">
      <c r="A38" s="3">
        <v>16460551097</v>
      </c>
      <c r="B38" s="1" t="s">
        <v>422</v>
      </c>
      <c r="C38" s="1" t="s">
        <v>423</v>
      </c>
      <c r="D38" s="1" t="s">
        <v>424</v>
      </c>
      <c r="E38" s="1" t="s">
        <v>425</v>
      </c>
      <c r="F38" s="1" t="s">
        <v>203</v>
      </c>
      <c r="G38" s="1" t="s">
        <v>207</v>
      </c>
      <c r="H38" s="1" t="s">
        <v>208</v>
      </c>
      <c r="I38" s="1" t="s">
        <v>426</v>
      </c>
      <c r="J38" s="1" t="s">
        <v>29</v>
      </c>
      <c r="K38" s="1" t="s">
        <v>427</v>
      </c>
      <c r="L38" s="1" t="s">
        <v>427</v>
      </c>
      <c r="M38" s="1" t="s">
        <v>211</v>
      </c>
      <c r="N38" s="1" t="s">
        <v>211</v>
      </c>
      <c r="O38" s="1" t="s">
        <v>212</v>
      </c>
      <c r="P38" s="1" t="s">
        <v>213</v>
      </c>
      <c r="Q38" s="1" t="s">
        <v>428</v>
      </c>
      <c r="R38" s="1" t="s">
        <v>215</v>
      </c>
      <c r="S38" s="1" t="s">
        <v>216</v>
      </c>
      <c r="T38" s="1" t="s">
        <v>217</v>
      </c>
    </row>
    <row r="39" s="1" customFormat="1" spans="1:20">
      <c r="A39" s="3">
        <v>16397365002</v>
      </c>
      <c r="B39" s="1" t="s">
        <v>429</v>
      </c>
      <c r="C39" s="1" t="s">
        <v>430</v>
      </c>
      <c r="D39" s="1" t="s">
        <v>431</v>
      </c>
      <c r="E39" s="1" t="s">
        <v>432</v>
      </c>
      <c r="F39" s="1" t="s">
        <v>203</v>
      </c>
      <c r="G39" s="1" t="s">
        <v>207</v>
      </c>
      <c r="H39" s="1" t="s">
        <v>208</v>
      </c>
      <c r="I39" s="1" t="s">
        <v>433</v>
      </c>
      <c r="J39" s="1" t="s">
        <v>29</v>
      </c>
      <c r="K39" s="1" t="s">
        <v>312</v>
      </c>
      <c r="L39" s="1" t="s">
        <v>212</v>
      </c>
      <c r="M39" s="1" t="s">
        <v>434</v>
      </c>
      <c r="N39" s="1" t="s">
        <v>435</v>
      </c>
      <c r="O39" s="1" t="s">
        <v>212</v>
      </c>
      <c r="P39" s="1" t="s">
        <v>213</v>
      </c>
      <c r="Q39" s="1" t="s">
        <v>436</v>
      </c>
      <c r="R39" s="1" t="s">
        <v>215</v>
      </c>
      <c r="S39" s="1" t="s">
        <v>216</v>
      </c>
      <c r="T39" s="1" t="s">
        <v>217</v>
      </c>
    </row>
    <row r="40" s="1" customFormat="1" spans="1:20">
      <c r="A40" s="3">
        <v>16391636350</v>
      </c>
      <c r="B40" s="1" t="s">
        <v>429</v>
      </c>
      <c r="C40" s="1" t="s">
        <v>437</v>
      </c>
      <c r="D40" s="1" t="s">
        <v>438</v>
      </c>
      <c r="E40" s="1" t="s">
        <v>439</v>
      </c>
      <c r="F40" s="1" t="s">
        <v>203</v>
      </c>
      <c r="G40" s="1" t="s">
        <v>207</v>
      </c>
      <c r="H40" s="1" t="s">
        <v>208</v>
      </c>
      <c r="I40" s="1" t="s">
        <v>440</v>
      </c>
      <c r="J40" s="1" t="s">
        <v>29</v>
      </c>
      <c r="K40" s="1" t="s">
        <v>441</v>
      </c>
      <c r="L40" s="1" t="s">
        <v>441</v>
      </c>
      <c r="M40" s="1" t="s">
        <v>211</v>
      </c>
      <c r="N40" s="1" t="s">
        <v>211</v>
      </c>
      <c r="O40" s="1" t="s">
        <v>212</v>
      </c>
      <c r="P40" s="1" t="s">
        <v>213</v>
      </c>
      <c r="Q40" s="1" t="s">
        <v>442</v>
      </c>
      <c r="R40" s="1" t="s">
        <v>215</v>
      </c>
      <c r="S40" s="1" t="s">
        <v>216</v>
      </c>
      <c r="T40" s="1" t="s">
        <v>217</v>
      </c>
    </row>
    <row r="41" s="1" customFormat="1" spans="1:20">
      <c r="A41" s="3">
        <v>16391570365</v>
      </c>
      <c r="B41" s="1" t="s">
        <v>429</v>
      </c>
      <c r="C41" s="1" t="s">
        <v>443</v>
      </c>
      <c r="D41" s="1" t="s">
        <v>444</v>
      </c>
      <c r="E41" s="1" t="s">
        <v>445</v>
      </c>
      <c r="F41" s="1" t="s">
        <v>203</v>
      </c>
      <c r="G41" s="1" t="s">
        <v>207</v>
      </c>
      <c r="H41" s="1" t="s">
        <v>208</v>
      </c>
      <c r="I41" s="1" t="s">
        <v>446</v>
      </c>
      <c r="J41" s="1" t="s">
        <v>29</v>
      </c>
      <c r="K41" s="1" t="s">
        <v>447</v>
      </c>
      <c r="L41" s="1" t="s">
        <v>447</v>
      </c>
      <c r="M41" s="1" t="s">
        <v>211</v>
      </c>
      <c r="N41" s="1" t="s">
        <v>211</v>
      </c>
      <c r="O41" s="1" t="s">
        <v>212</v>
      </c>
      <c r="P41" s="1" t="s">
        <v>213</v>
      </c>
      <c r="Q41" s="1" t="s">
        <v>448</v>
      </c>
      <c r="R41" s="1" t="s">
        <v>215</v>
      </c>
      <c r="S41" s="1" t="s">
        <v>216</v>
      </c>
      <c r="T41" s="1" t="s">
        <v>217</v>
      </c>
    </row>
    <row r="42" s="1" customFormat="1" spans="1:20">
      <c r="A42" s="3">
        <v>16324310668</v>
      </c>
      <c r="B42" s="1" t="s">
        <v>449</v>
      </c>
      <c r="C42" s="1" t="s">
        <v>450</v>
      </c>
      <c r="D42" s="1" t="s">
        <v>451</v>
      </c>
      <c r="E42" s="1" t="s">
        <v>452</v>
      </c>
      <c r="F42" s="1" t="s">
        <v>203</v>
      </c>
      <c r="G42" s="1" t="s">
        <v>207</v>
      </c>
      <c r="H42" s="1" t="s">
        <v>208</v>
      </c>
      <c r="I42" s="1" t="s">
        <v>453</v>
      </c>
      <c r="J42" s="1" t="s">
        <v>29</v>
      </c>
      <c r="K42" s="1" t="s">
        <v>454</v>
      </c>
      <c r="L42" s="1" t="s">
        <v>454</v>
      </c>
      <c r="M42" s="1" t="s">
        <v>211</v>
      </c>
      <c r="N42" s="1" t="s">
        <v>211</v>
      </c>
      <c r="O42" s="1" t="s">
        <v>212</v>
      </c>
      <c r="P42" s="1" t="s">
        <v>213</v>
      </c>
      <c r="Q42" s="1" t="s">
        <v>455</v>
      </c>
      <c r="R42" s="1" t="s">
        <v>215</v>
      </c>
      <c r="S42" s="1" t="s">
        <v>216</v>
      </c>
      <c r="T42" s="1" t="s">
        <v>217</v>
      </c>
    </row>
    <row r="43" s="1" customFormat="1" spans="1:20">
      <c r="A43" s="3">
        <v>16317165697</v>
      </c>
      <c r="B43" s="1" t="s">
        <v>456</v>
      </c>
      <c r="C43" s="1" t="s">
        <v>457</v>
      </c>
      <c r="D43" s="1" t="s">
        <v>458</v>
      </c>
      <c r="E43" s="1" t="s">
        <v>459</v>
      </c>
      <c r="F43" s="1" t="s">
        <v>203</v>
      </c>
      <c r="G43" s="1" t="s">
        <v>207</v>
      </c>
      <c r="H43" s="1" t="s">
        <v>208</v>
      </c>
      <c r="I43" s="1" t="s">
        <v>460</v>
      </c>
      <c r="J43" s="1" t="s">
        <v>29</v>
      </c>
      <c r="K43" s="1" t="s">
        <v>461</v>
      </c>
      <c r="L43" s="1" t="s">
        <v>461</v>
      </c>
      <c r="M43" s="1" t="s">
        <v>211</v>
      </c>
      <c r="N43" s="1" t="s">
        <v>211</v>
      </c>
      <c r="O43" s="1" t="s">
        <v>212</v>
      </c>
      <c r="P43" s="1" t="s">
        <v>213</v>
      </c>
      <c r="Q43" s="1" t="s">
        <v>462</v>
      </c>
      <c r="R43" s="1" t="s">
        <v>215</v>
      </c>
      <c r="S43" s="1" t="s">
        <v>216</v>
      </c>
      <c r="T43" s="1" t="s">
        <v>217</v>
      </c>
    </row>
    <row r="44" s="1" customFormat="1" spans="1:20">
      <c r="A44" s="3">
        <v>16273547007</v>
      </c>
      <c r="B44" s="1" t="s">
        <v>463</v>
      </c>
      <c r="C44" s="1" t="s">
        <v>464</v>
      </c>
      <c r="D44" s="1" t="s">
        <v>465</v>
      </c>
      <c r="E44" s="1" t="s">
        <v>466</v>
      </c>
      <c r="F44" s="1" t="s">
        <v>379</v>
      </c>
      <c r="G44" s="1" t="s">
        <v>207</v>
      </c>
      <c r="H44" s="1" t="s">
        <v>208</v>
      </c>
      <c r="I44" s="1" t="s">
        <v>467</v>
      </c>
      <c r="J44" s="1" t="s">
        <v>29</v>
      </c>
      <c r="K44" s="1" t="s">
        <v>468</v>
      </c>
      <c r="L44" s="1" t="s">
        <v>468</v>
      </c>
      <c r="M44" s="1" t="s">
        <v>211</v>
      </c>
      <c r="N44" s="1" t="s">
        <v>211</v>
      </c>
      <c r="O44" s="1" t="s">
        <v>212</v>
      </c>
      <c r="P44" s="1" t="s">
        <v>213</v>
      </c>
      <c r="Q44" s="1" t="s">
        <v>469</v>
      </c>
      <c r="R44" s="1" t="s">
        <v>215</v>
      </c>
      <c r="S44" s="1" t="s">
        <v>216</v>
      </c>
      <c r="T44" s="1" t="s">
        <v>217</v>
      </c>
    </row>
    <row r="45" s="1" customFormat="1" spans="1:20">
      <c r="A45" s="3">
        <v>16048064887</v>
      </c>
      <c r="B45" s="1" t="s">
        <v>470</v>
      </c>
      <c r="C45" s="1" t="s">
        <v>471</v>
      </c>
      <c r="D45" s="1" t="s">
        <v>472</v>
      </c>
      <c r="E45" s="1" t="s">
        <v>473</v>
      </c>
      <c r="F45" s="1" t="s">
        <v>379</v>
      </c>
      <c r="G45" s="1" t="s">
        <v>207</v>
      </c>
      <c r="H45" s="1" t="s">
        <v>208</v>
      </c>
      <c r="I45" s="1" t="s">
        <v>474</v>
      </c>
      <c r="J45" s="1" t="s">
        <v>29</v>
      </c>
      <c r="K45" s="1" t="s">
        <v>475</v>
      </c>
      <c r="L45" s="1" t="s">
        <v>475</v>
      </c>
      <c r="M45" s="1" t="s">
        <v>211</v>
      </c>
      <c r="N45" s="1" t="s">
        <v>211</v>
      </c>
      <c r="O45" s="1" t="s">
        <v>212</v>
      </c>
      <c r="P45" s="1" t="s">
        <v>213</v>
      </c>
      <c r="Q45" s="1" t="s">
        <v>476</v>
      </c>
      <c r="R45" s="1" t="s">
        <v>215</v>
      </c>
      <c r="S45" s="1" t="s">
        <v>216</v>
      </c>
      <c r="T45" s="1" t="s">
        <v>217</v>
      </c>
    </row>
    <row r="46" s="1" customFormat="1" spans="1:20">
      <c r="A46" s="3">
        <v>15996297637</v>
      </c>
      <c r="B46" s="1" t="s">
        <v>477</v>
      </c>
      <c r="C46" s="1" t="s">
        <v>478</v>
      </c>
      <c r="D46" s="1" t="s">
        <v>479</v>
      </c>
      <c r="E46" s="1" t="s">
        <v>480</v>
      </c>
      <c r="F46" s="1" t="s">
        <v>203</v>
      </c>
      <c r="G46" s="1" t="s">
        <v>207</v>
      </c>
      <c r="H46" s="1" t="s">
        <v>208</v>
      </c>
      <c r="I46" s="1" t="s">
        <v>481</v>
      </c>
      <c r="J46" s="1" t="s">
        <v>29</v>
      </c>
      <c r="K46" s="1" t="s">
        <v>482</v>
      </c>
      <c r="L46" s="1" t="s">
        <v>482</v>
      </c>
      <c r="M46" s="1" t="s">
        <v>211</v>
      </c>
      <c r="N46" s="1" t="s">
        <v>211</v>
      </c>
      <c r="O46" s="1" t="s">
        <v>212</v>
      </c>
      <c r="P46" s="1" t="s">
        <v>213</v>
      </c>
      <c r="Q46" s="1" t="s">
        <v>483</v>
      </c>
      <c r="R46" s="1" t="s">
        <v>215</v>
      </c>
      <c r="S46" s="1" t="s">
        <v>216</v>
      </c>
      <c r="T46" s="1" t="s">
        <v>217</v>
      </c>
    </row>
    <row r="47" s="1" customFormat="1" spans="1:20">
      <c r="A47" s="3">
        <v>15996294890</v>
      </c>
      <c r="B47" s="1" t="s">
        <v>477</v>
      </c>
      <c r="C47" s="1" t="s">
        <v>484</v>
      </c>
      <c r="D47" s="1" t="s">
        <v>479</v>
      </c>
      <c r="E47" s="1" t="s">
        <v>480</v>
      </c>
      <c r="F47" s="1" t="s">
        <v>203</v>
      </c>
      <c r="G47" s="1" t="s">
        <v>207</v>
      </c>
      <c r="H47" s="1" t="s">
        <v>208</v>
      </c>
      <c r="I47" s="1" t="s">
        <v>485</v>
      </c>
      <c r="J47" s="1" t="s">
        <v>29</v>
      </c>
      <c r="K47" s="1" t="s">
        <v>486</v>
      </c>
      <c r="L47" s="1" t="s">
        <v>486</v>
      </c>
      <c r="M47" s="1" t="s">
        <v>211</v>
      </c>
      <c r="N47" s="1" t="s">
        <v>211</v>
      </c>
      <c r="O47" s="1" t="s">
        <v>212</v>
      </c>
      <c r="P47" s="1" t="s">
        <v>213</v>
      </c>
      <c r="Q47" s="1" t="s">
        <v>487</v>
      </c>
      <c r="R47" s="1" t="s">
        <v>215</v>
      </c>
      <c r="S47" s="1" t="s">
        <v>216</v>
      </c>
      <c r="T47" s="1" t="s">
        <v>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2021-10-22T02:29:00Z</dcterms:created>
  <dcterms:modified xsi:type="dcterms:W3CDTF">2021-11-01T07:21:50Z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3162209BBDDA45008ACE940F8C18A4FD</vt:lpwstr>
  </property>
  <property fmtid="{D5CDD505-2E9C-101B-9397-08002B2CF9AE}" pid="3" name="KSOProductBuildVer">
    <vt:lpwstr>2052-11.1.0.10938</vt:lpwstr>
  </property>
</Properties>
</file>