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对账!$A$1:$I$63</definedName>
  </definedNames>
  <calcPr calcId="144525"/>
</workbook>
</file>

<file path=xl/sharedStrings.xml><?xml version="1.0" encoding="utf-8"?>
<sst xmlns="http://schemas.openxmlformats.org/spreadsheetml/2006/main" count="3409" uniqueCount="722">
  <si>
    <t>去哪儿网酒店预付对账单</t>
  </si>
  <si>
    <t>供应商名称：</t>
  </si>
  <si>
    <t>汇趣住</t>
  </si>
  <si>
    <t>结算周期：</t>
  </si>
  <si>
    <t>2021-10-31至2021-11-01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</si>
  <si>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</si>
  <si>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</si>
  <si>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</si>
  <si>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</si>
  <si>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</si>
  <si>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</si>
  <si>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</si>
  <si>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</si>
  <si>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</si>
  <si>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</si>
  <si>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</si>
  <si>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</si>
  <si>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</si>
  <si>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</si>
  <si>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</si>
  <si>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¥20,344.00</t>
  </si>
  <si>
    <t>¥2,804.00</t>
  </si>
  <si>
    <t>¥17,540.00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</si>
  <si>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</si>
  <si>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</si>
  <si>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</si>
  <si>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</si>
  <si>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</si>
  <si>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</si>
  <si>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</si>
  <si>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</si>
  <si>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</si>
  <si>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</si>
  <si>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</si>
  <si>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</si>
  <si>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</si>
  <si>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</si>
  <si>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</si>
  <si>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</si>
  <si>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</si>
  <si>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</si>
  <si>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</si>
  <si>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</si>
  <si>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</si>
  <si>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</si>
  <si>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</si>
  <si>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</si>
  <si>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</si>
  <si>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</si>
  <si>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</si>
  <si>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</si>
  <si>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</si>
  <si>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</si>
  <si>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</si>
  <si>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</si>
  <si>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</si>
  <si>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</si>
  <si>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</si>
  <si>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</si>
  <si>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</si>
  <si>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</si>
  <si>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</si>
  <si>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</si>
  <si>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</si>
  <si>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</si>
  <si>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</si>
  <si>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</si>
  <si>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</si>
  <si>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</si>
  <si>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</si>
  <si>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102791926894</t>
  </si>
  <si>
    <t>酒店预付</t>
  </si>
  <si>
    <t>否</t>
  </si>
  <si>
    <t>普通</t>
  </si>
  <si>
    <t>381725571</t>
  </si>
  <si>
    <t>三亚湾皇冠假日度假酒店</t>
  </si>
  <si>
    <t>1639468</t>
  </si>
  <si>
    <t>莫洋|芦俊杰</t>
  </si>
  <si>
    <t>2021-10-20</t>
  </si>
  <si>
    <t>2021-10-31</t>
  </si>
  <si>
    <t>2021-11-01</t>
  </si>
  <si>
    <t>¥1,058.00</t>
  </si>
  <si>
    <t>¥138.00</t>
  </si>
  <si>
    <t>¥920.00</t>
  </si>
  <si>
    <t>皇冠花园海景房</t>
  </si>
  <si>
    <t>WEBSITE</t>
  </si>
  <si>
    <t>102801315304</t>
  </si>
  <si>
    <t>375512019</t>
  </si>
  <si>
    <t>南京金陵饭店</t>
  </si>
  <si>
    <t>张大伟|王玉波</t>
  </si>
  <si>
    <t>2021-10-30</t>
  </si>
  <si>
    <t>¥1,594.00</t>
  </si>
  <si>
    <t>¥334.00</t>
  </si>
  <si>
    <t>¥1,260.00</t>
  </si>
  <si>
    <t>豪华双床间(金陵楼)</t>
  </si>
  <si>
    <t>102801202178</t>
  </si>
  <si>
    <t>348256664</t>
  </si>
  <si>
    <t>宜尚酒店(成都双流国际机场店)</t>
  </si>
  <si>
    <t>雷清海</t>
  </si>
  <si>
    <t>¥320.00</t>
  </si>
  <si>
    <t>¥42.00</t>
  </si>
  <si>
    <t>¥278.00</t>
  </si>
  <si>
    <t>高级大床房</t>
  </si>
  <si>
    <t>102802587188</t>
  </si>
  <si>
    <t>381811164</t>
  </si>
  <si>
    <t>城市便捷酒店(中山港大道店)</t>
  </si>
  <si>
    <t>王高吟</t>
  </si>
  <si>
    <t>¥189.00</t>
  </si>
  <si>
    <t>¥25.00</t>
  </si>
  <si>
    <t>¥164.00</t>
  </si>
  <si>
    <t>标准大床房</t>
  </si>
  <si>
    <t>102802785103</t>
  </si>
  <si>
    <t>381680578</t>
  </si>
  <si>
    <t>长沙金麓郁锦香酒店</t>
  </si>
  <si>
    <t>罗春花</t>
  </si>
  <si>
    <t>¥265.00</t>
  </si>
  <si>
    <t>¥35.00</t>
  </si>
  <si>
    <t>¥230.00</t>
  </si>
  <si>
    <t>高级双床房</t>
  </si>
  <si>
    <t>102802466516</t>
  </si>
  <si>
    <t>381681739</t>
  </si>
  <si>
    <t>重庆海宇温泉大酒店</t>
  </si>
  <si>
    <t>赵昊杰</t>
  </si>
  <si>
    <t>¥623.00</t>
  </si>
  <si>
    <t>¥82.00</t>
  </si>
  <si>
    <t>¥541.00</t>
  </si>
  <si>
    <t>高级双人房</t>
  </si>
  <si>
    <t>102802433764</t>
  </si>
  <si>
    <t>312493378</t>
  </si>
  <si>
    <t>义乌恒纳国际大酒店</t>
  </si>
  <si>
    <t>吴军强</t>
  </si>
  <si>
    <t>¥224.00</t>
  </si>
  <si>
    <t>¥30.00</t>
  </si>
  <si>
    <t>¥194.00</t>
  </si>
  <si>
    <t>商务大床房</t>
  </si>
  <si>
    <t>102802428098</t>
  </si>
  <si>
    <t>351533336</t>
  </si>
  <si>
    <t>成都舒雅轻奢酒店</t>
  </si>
  <si>
    <t>吴强</t>
  </si>
  <si>
    <t>¥197.00</t>
  </si>
  <si>
    <t>¥26.00</t>
  </si>
  <si>
    <t>¥171.00</t>
  </si>
  <si>
    <t>北欧大床房</t>
  </si>
  <si>
    <t>102801125183</t>
  </si>
  <si>
    <t>380361193</t>
  </si>
  <si>
    <t>宜尚酒店(昆明火车站环城南路地铁站店)</t>
  </si>
  <si>
    <t>马俊</t>
  </si>
  <si>
    <t>¥220.00</t>
  </si>
  <si>
    <t>¥29.00</t>
  </si>
  <si>
    <t>¥191.00</t>
  </si>
  <si>
    <t>特惠大床房</t>
  </si>
  <si>
    <t>102802590473</t>
  </si>
  <si>
    <t>311488084</t>
  </si>
  <si>
    <t>城市便捷酒店(深圳龙华新区区府店)</t>
  </si>
  <si>
    <t>薛源</t>
  </si>
  <si>
    <t>¥221.00</t>
  </si>
  <si>
    <t>¥192.00</t>
  </si>
  <si>
    <t>102802303907</t>
  </si>
  <si>
    <t>318087556</t>
  </si>
  <si>
    <t>城市便捷酒店(四会国际玉器城四会广场店)</t>
  </si>
  <si>
    <t>陈晓华</t>
  </si>
  <si>
    <t>¥267.00</t>
  </si>
  <si>
    <t>¥232.00</t>
  </si>
  <si>
    <t>102802220435</t>
  </si>
  <si>
    <t>381713226</t>
  </si>
  <si>
    <t>埃菲尔国际酒店(成都红牌楼地铁站店)</t>
  </si>
  <si>
    <t>黄铭堂</t>
  </si>
  <si>
    <t>¥299.00</t>
  </si>
  <si>
    <t>¥39.00</t>
  </si>
  <si>
    <t>¥260.00</t>
  </si>
  <si>
    <t>巴黎行政双床房</t>
  </si>
  <si>
    <t>102800744219</t>
  </si>
  <si>
    <t>381722292</t>
  </si>
  <si>
    <t>洛阳星海宾馆</t>
  </si>
  <si>
    <t>牛应许</t>
  </si>
  <si>
    <t>2021-10-29</t>
  </si>
  <si>
    <t>¥234.00</t>
  </si>
  <si>
    <t>¥33.00</t>
  </si>
  <si>
    <t>¥201.00</t>
  </si>
  <si>
    <t>大床房</t>
  </si>
  <si>
    <t>102801100312</t>
  </si>
  <si>
    <t>381800265</t>
  </si>
  <si>
    <t>城市便捷酒店(成都龙泉驿北京路店)</t>
  </si>
  <si>
    <t>王宗行</t>
  </si>
  <si>
    <t>¥158.00</t>
  </si>
  <si>
    <t>¥21.00</t>
  </si>
  <si>
    <t>¥137.00</t>
  </si>
  <si>
    <t>102802640547</t>
  </si>
  <si>
    <t>367424961</t>
  </si>
  <si>
    <t>白玉兰酒店(梅河口康美大道店)</t>
  </si>
  <si>
    <t>邓超</t>
  </si>
  <si>
    <t>¥281.00</t>
  </si>
  <si>
    <t>¥37.00</t>
  </si>
  <si>
    <t>¥244.00</t>
  </si>
  <si>
    <t>静雅大床房</t>
  </si>
  <si>
    <t>102802855842</t>
  </si>
  <si>
    <t>381681286</t>
  </si>
  <si>
    <t>城市便捷酒店(广州石沙路石井地铁站店)</t>
  </si>
  <si>
    <t>韩纯</t>
  </si>
  <si>
    <t>¥212.00</t>
  </si>
  <si>
    <t>¥28.00</t>
  </si>
  <si>
    <t>¥184.00</t>
  </si>
  <si>
    <t>102801948423</t>
  </si>
  <si>
    <t>381809253</t>
  </si>
  <si>
    <t>东莞智谷酒店式公寓</t>
  </si>
  <si>
    <t>韩大庆</t>
  </si>
  <si>
    <t>¥115.00</t>
  </si>
  <si>
    <t>¥15.00</t>
  </si>
  <si>
    <t>¥100.00</t>
  </si>
  <si>
    <t>标准阳台大床房</t>
  </si>
  <si>
    <t>102802833634</t>
  </si>
  <si>
    <t>381809424</t>
  </si>
  <si>
    <t>杭州青蒲酒店</t>
  </si>
  <si>
    <t>蒲青毅</t>
  </si>
  <si>
    <t>102800765611</t>
  </si>
  <si>
    <t>315409639</t>
  </si>
  <si>
    <t>南京白金汉爵大酒店</t>
  </si>
  <si>
    <t>孙茜</t>
  </si>
  <si>
    <t>¥615.00</t>
  </si>
  <si>
    <t>¥81.00</t>
  </si>
  <si>
    <t>¥534.00</t>
  </si>
  <si>
    <t>普通套房E</t>
  </si>
  <si>
    <t>102802845201</t>
  </si>
  <si>
    <t>381736014</t>
  </si>
  <si>
    <t>城市便捷酒店(屯昌明艳店)</t>
  </si>
  <si>
    <t>张林鑫</t>
  </si>
  <si>
    <t>¥210.00</t>
  </si>
  <si>
    <t>¥182.00</t>
  </si>
  <si>
    <t>102802102184</t>
  </si>
  <si>
    <t>杨昊</t>
  </si>
  <si>
    <t>102801264409</t>
  </si>
  <si>
    <t>381711651</t>
  </si>
  <si>
    <t>厦门瑞颐大酒店</t>
  </si>
  <si>
    <t>张捷</t>
  </si>
  <si>
    <t>¥746.00</t>
  </si>
  <si>
    <t>¥98.00</t>
  </si>
  <si>
    <t>¥648.00</t>
  </si>
  <si>
    <t>豪华鼓浪屿海景大床房</t>
  </si>
  <si>
    <t>102802926543</t>
  </si>
  <si>
    <t>375511683</t>
  </si>
  <si>
    <t>广州南丰朗豪酒店</t>
  </si>
  <si>
    <t>罗霄翔</t>
  </si>
  <si>
    <t>¥970.00</t>
  </si>
  <si>
    <t>¥127.00</t>
  </si>
  <si>
    <t>¥843.00</t>
  </si>
  <si>
    <t>城市景观豪华大床房</t>
  </si>
  <si>
    <t>102802676236</t>
  </si>
  <si>
    <t>318088999</t>
  </si>
  <si>
    <t>城市便捷酒店(茂名学府店)</t>
  </si>
  <si>
    <t>张丽珍</t>
  </si>
  <si>
    <t>¥181.00</t>
  </si>
  <si>
    <t>¥24.00</t>
  </si>
  <si>
    <t>¥157.00</t>
  </si>
  <si>
    <t>102802975604</t>
  </si>
  <si>
    <t>375505095</t>
  </si>
  <si>
    <t>城市便捷酒店(武汉江汉路佳丽广场店)</t>
  </si>
  <si>
    <t>陈诚|陈龙</t>
  </si>
  <si>
    <t>¥456.00</t>
  </si>
  <si>
    <t>¥60.00</t>
  </si>
  <si>
    <t>¥396.00</t>
  </si>
  <si>
    <t>102802978757</t>
  </si>
  <si>
    <t>380361085</t>
  </si>
  <si>
    <t>柏曼酒店(西宁火车站建国路店)</t>
  </si>
  <si>
    <t>范静</t>
  </si>
  <si>
    <t>¥198.00</t>
  </si>
  <si>
    <t>¥172.00</t>
  </si>
  <si>
    <t>曼悦双床房</t>
  </si>
  <si>
    <t>102802712200</t>
  </si>
  <si>
    <t>380361418</t>
  </si>
  <si>
    <t>城市便捷酒店(南宁火车东站店)</t>
  </si>
  <si>
    <t>李菲</t>
  </si>
  <si>
    <t>¥183.00</t>
  </si>
  <si>
    <t>¥159.00</t>
  </si>
  <si>
    <t>102801479645</t>
  </si>
  <si>
    <t>381724950</t>
  </si>
  <si>
    <t>城市便捷酒店(合肥明珠广场店)</t>
  </si>
  <si>
    <t>高宇</t>
  </si>
  <si>
    <t>¥187.00</t>
  </si>
  <si>
    <t>¥162.00</t>
  </si>
  <si>
    <t>102801365309</t>
  </si>
  <si>
    <t>351536564</t>
  </si>
  <si>
    <t>韶关华亿商务酒店</t>
  </si>
  <si>
    <t>李玉凯</t>
  </si>
  <si>
    <t>¥355.00</t>
  </si>
  <si>
    <t>¥47.00</t>
  </si>
  <si>
    <t>¥308.00</t>
  </si>
  <si>
    <t>景观套房</t>
  </si>
  <si>
    <t>102802672400</t>
  </si>
  <si>
    <t>381691141</t>
  </si>
  <si>
    <t>城市便捷酒店(武汉金银潭地铁站店)</t>
  </si>
  <si>
    <t>郭小芹</t>
  </si>
  <si>
    <t>¥243.00</t>
  </si>
  <si>
    <t>¥32.00</t>
  </si>
  <si>
    <t>¥211.00</t>
  </si>
  <si>
    <t>102799869084</t>
  </si>
  <si>
    <t>351534116</t>
  </si>
  <si>
    <t>佛山德徕酒店</t>
  </si>
  <si>
    <t>吴洋</t>
  </si>
  <si>
    <t>2021-10-28</t>
  </si>
  <si>
    <t>城景豪华大床房</t>
  </si>
  <si>
    <t>102802272093</t>
  </si>
  <si>
    <t>381875271</t>
  </si>
  <si>
    <t>城市便捷酒店(芜湖星悦广场店)</t>
  </si>
  <si>
    <t>韩昆</t>
  </si>
  <si>
    <t>¥235.00</t>
  </si>
  <si>
    <t>¥31.00</t>
  </si>
  <si>
    <t>¥204.00</t>
  </si>
  <si>
    <t>102802631007</t>
  </si>
  <si>
    <t>313396651</t>
  </si>
  <si>
    <t>优一家商务宾馆(武汉四新大道地铁站欧亚达汉阳国际广场店)</t>
  </si>
  <si>
    <t>陈马飞</t>
  </si>
  <si>
    <t>¥103.00</t>
  </si>
  <si>
    <t>¥14.00</t>
  </si>
  <si>
    <t>¥89.00</t>
  </si>
  <si>
    <t>102802071628</t>
  </si>
  <si>
    <t>王静山</t>
  </si>
  <si>
    <t>¥702.00</t>
  </si>
  <si>
    <t>¥92.00</t>
  </si>
  <si>
    <t>¥610.00</t>
  </si>
  <si>
    <t>豪华大床房</t>
  </si>
  <si>
    <t>102802431817</t>
  </si>
  <si>
    <t>367424475</t>
  </si>
  <si>
    <t>维也纳酒店((LOFT)南昌象湖小蓝工业园店)</t>
  </si>
  <si>
    <t>陈叶松</t>
  </si>
  <si>
    <t>¥34.00</t>
  </si>
  <si>
    <t>¥226.00</t>
  </si>
  <si>
    <t>102802162881</t>
  </si>
  <si>
    <t>向才招</t>
  </si>
  <si>
    <t>¥252.00</t>
  </si>
  <si>
    <t>¥219.00</t>
  </si>
  <si>
    <t>标准双床房</t>
  </si>
  <si>
    <t>102802016804</t>
  </si>
  <si>
    <t>351535607</t>
  </si>
  <si>
    <t>武汉汉口江滩吉庆街锋态度酒店</t>
  </si>
  <si>
    <t>郑炜</t>
  </si>
  <si>
    <t>锋致大床房</t>
  </si>
  <si>
    <t>102802292444</t>
  </si>
  <si>
    <t>381716025</t>
  </si>
  <si>
    <t>城市便捷酒店(佛山顺德勒流店)</t>
  </si>
  <si>
    <t>李仕永</t>
  </si>
  <si>
    <t>¥163.00</t>
  </si>
  <si>
    <t>¥22.00</t>
  </si>
  <si>
    <t>¥141.00</t>
  </si>
  <si>
    <t>102802005638</t>
  </si>
  <si>
    <t>381799704</t>
  </si>
  <si>
    <t>枫林晚智慧酒店(海口第四中学店)</t>
  </si>
  <si>
    <t>牛亚京</t>
  </si>
  <si>
    <t>¥132.00</t>
  </si>
  <si>
    <t>¥18.00</t>
  </si>
  <si>
    <t>¥114.00</t>
  </si>
  <si>
    <t>102802378383</t>
  </si>
  <si>
    <t>383961837</t>
  </si>
  <si>
    <t>南苑新城酒店(宁波南部商务区万达广场罗蒙环球城店)</t>
  </si>
  <si>
    <t>赵洋</t>
  </si>
  <si>
    <t>¥263.00</t>
  </si>
  <si>
    <t>¥228.00</t>
  </si>
  <si>
    <t>普通观景大床房</t>
  </si>
  <si>
    <t>102802262846</t>
  </si>
  <si>
    <t>381680011</t>
  </si>
  <si>
    <t>维也纳国际酒店(上海新国际博览中心店)</t>
  </si>
  <si>
    <t>卢冬</t>
  </si>
  <si>
    <t>¥416.00</t>
  </si>
  <si>
    <t>¥55.00</t>
  </si>
  <si>
    <t>¥361.00</t>
  </si>
  <si>
    <t>102802975498</t>
  </si>
  <si>
    <t>蔡丹丹</t>
  </si>
  <si>
    <t>¥193.00</t>
  </si>
  <si>
    <t>¥167.00</t>
  </si>
  <si>
    <t>102802812216</t>
  </si>
  <si>
    <t>311485519</t>
  </si>
  <si>
    <t>柏曼酒店(广州天河体育中心林和西地铁站店)</t>
  </si>
  <si>
    <t>朱炳贤</t>
  </si>
  <si>
    <t>¥283.00</t>
  </si>
  <si>
    <t>¥248.00</t>
  </si>
  <si>
    <t>102802237451</t>
  </si>
  <si>
    <t>381812277</t>
  </si>
  <si>
    <t>城市便捷酒店连锁(宁波甬港南路店)</t>
  </si>
  <si>
    <t>赵乐君</t>
  </si>
  <si>
    <t>商务双床房</t>
  </si>
  <si>
    <t>102802124723</t>
  </si>
  <si>
    <t>312495397</t>
  </si>
  <si>
    <t>城市便捷酒店(建始火车站店)</t>
  </si>
  <si>
    <t>王国荣</t>
  </si>
  <si>
    <t>¥136.00</t>
  </si>
  <si>
    <t>102802701043</t>
  </si>
  <si>
    <t>381729705</t>
  </si>
  <si>
    <t>衡阳蒸湘华美达酒店</t>
  </si>
  <si>
    <t>涂玉婷</t>
  </si>
  <si>
    <t>¥382.00</t>
  </si>
  <si>
    <t>¥50.00</t>
  </si>
  <si>
    <t>¥332.00</t>
  </si>
  <si>
    <t>行政大床房</t>
  </si>
  <si>
    <t>102802035762</t>
  </si>
  <si>
    <t>381876762</t>
  </si>
  <si>
    <t>宜尚酒店贵州遵义仁怀店</t>
  </si>
  <si>
    <t>张剑兰</t>
  </si>
  <si>
    <t>¥41.00</t>
  </si>
  <si>
    <t>宜品大床房</t>
  </si>
  <si>
    <t>102802883916</t>
  </si>
  <si>
    <t>高宝磊</t>
  </si>
  <si>
    <t>¥237.00</t>
  </si>
  <si>
    <t>¥206.00</t>
  </si>
  <si>
    <t>精选双床房</t>
  </si>
  <si>
    <t>102802415108</t>
  </si>
  <si>
    <t>312497332</t>
  </si>
  <si>
    <t>沃尔顿国际酒店(赣州星海天城店)</t>
  </si>
  <si>
    <t>欧阳素芳</t>
  </si>
  <si>
    <t>¥339.00</t>
  </si>
  <si>
    <t>¥45.00</t>
  </si>
  <si>
    <t>¥294.00</t>
  </si>
  <si>
    <t>豪华双床房</t>
  </si>
  <si>
    <t>102802538133</t>
  </si>
  <si>
    <t>380361010</t>
  </si>
  <si>
    <t>城市便捷酒店(郑州新郑国际机场店)</t>
  </si>
  <si>
    <t>陈旖</t>
  </si>
  <si>
    <t>¥140.00</t>
  </si>
  <si>
    <t>¥19.00</t>
  </si>
  <si>
    <t>¥121.00</t>
  </si>
  <si>
    <t>102801784665</t>
  </si>
  <si>
    <t>351535877</t>
  </si>
  <si>
    <t>星豪鸿连锁酒店(成都春熙店)</t>
  </si>
  <si>
    <t>陈洁</t>
  </si>
  <si>
    <t>¥148.00</t>
  </si>
  <si>
    <t>¥20.00</t>
  </si>
  <si>
    <t>¥128.00</t>
  </si>
  <si>
    <t>商务标间</t>
  </si>
  <si>
    <t>102802993855</t>
  </si>
  <si>
    <t>蔡永平</t>
  </si>
  <si>
    <t>¥417.00</t>
  </si>
  <si>
    <t>¥362.00</t>
  </si>
  <si>
    <t>城景大床房</t>
  </si>
  <si>
    <t>102802079764</t>
  </si>
  <si>
    <t>318093343</t>
  </si>
  <si>
    <t>丹寨图腾印象酒店</t>
  </si>
  <si>
    <t>任求学</t>
  </si>
  <si>
    <t>豪华标间</t>
  </si>
  <si>
    <t>102802356988</t>
  </si>
  <si>
    <t>380361022</t>
  </si>
  <si>
    <t>城市便捷酒店(钦州汽车南站店)</t>
  </si>
  <si>
    <t>徐松林</t>
  </si>
  <si>
    <t>¥153.00</t>
  </si>
  <si>
    <t>¥133.00</t>
  </si>
  <si>
    <t>102802993299</t>
  </si>
  <si>
    <t>321731314</t>
  </si>
  <si>
    <t>宁乡恒楚·悦酒店</t>
  </si>
  <si>
    <t>周利</t>
  </si>
  <si>
    <t>¥161.00</t>
  </si>
  <si>
    <t>海报房</t>
  </si>
  <si>
    <t>102802253331</t>
  </si>
  <si>
    <t>381798000</t>
  </si>
  <si>
    <t>合肥马鞍山路朱岗地铁站亚朵酒店</t>
  </si>
  <si>
    <t>王言海</t>
  </si>
  <si>
    <t>¥397.00</t>
  </si>
  <si>
    <t>¥52.00</t>
  </si>
  <si>
    <t>¥345.00</t>
  </si>
  <si>
    <t>高级套房</t>
  </si>
  <si>
    <t>102802187206</t>
  </si>
  <si>
    <t>张悦</t>
  </si>
  <si>
    <t>¥213.00</t>
  </si>
  <si>
    <t>¥185.00</t>
  </si>
  <si>
    <t>102802993235</t>
  </si>
  <si>
    <t>381812376</t>
  </si>
  <si>
    <t>城市便捷酒店(福州五一中路汽车南站店)</t>
  </si>
  <si>
    <t>罗明贵</t>
  </si>
  <si>
    <t>¥168.00</t>
  </si>
  <si>
    <t>102801474431</t>
  </si>
  <si>
    <t>381814863</t>
  </si>
  <si>
    <t>龙岩财富精品酒店</t>
  </si>
  <si>
    <t>彭宴</t>
  </si>
  <si>
    <t>假日温馨大床房</t>
  </si>
  <si>
    <t>102802557922</t>
  </si>
  <si>
    <t>351533039</t>
  </si>
  <si>
    <t>佛山东江国际大酒店</t>
  </si>
  <si>
    <t>祝含威|林子嘉</t>
  </si>
  <si>
    <t>102802294169</t>
  </si>
  <si>
    <t>381810585</t>
  </si>
  <si>
    <t>铂顿国际公寓(柳州城中万达广场店)</t>
  </si>
  <si>
    <t>范婷</t>
  </si>
  <si>
    <t>¥173.00</t>
  </si>
  <si>
    <t>¥23.00</t>
  </si>
  <si>
    <t>¥150.00</t>
  </si>
  <si>
    <t>102802748881</t>
  </si>
  <si>
    <t>381807009</t>
  </si>
  <si>
    <t>内黄宜家公寓酒店</t>
  </si>
  <si>
    <t>李能志</t>
  </si>
  <si>
    <t>¥12.00</t>
  </si>
  <si>
    <t>¥80.00</t>
  </si>
  <si>
    <t>普通大床房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</si>
  <si>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</si>
  <si>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</si>
  <si>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</si>
  <si>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</si>
  <si>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</si>
  <si>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</si>
  <si>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</si>
  <si>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</si>
  <si>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</si>
  <si>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</si>
  <si>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</si>
  <si>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102802071628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610</t>
    </r>
    <r>
      <rPr>
        <sz val="10"/>
        <rFont val="宋体"/>
        <charset val="134"/>
      </rPr>
      <t>元待退回</t>
    </r>
  </si>
  <si>
    <t>A211102094543481</t>
  </si>
  <si>
    <t>A211102094614481</t>
  </si>
  <si>
    <t>A2111020946394205</t>
  </si>
  <si>
    <r>
      <t>总计：</t>
    </r>
    <r>
      <rPr>
        <sz val="10"/>
        <rFont val="Arial"/>
        <charset val="134"/>
      </rPr>
      <t>17540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</si>
  <si>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</si>
  <si>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</si>
  <si>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</si>
  <si>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</si>
  <si>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</si>
  <si>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</si>
  <si>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</si>
  <si>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</si>
  <si>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</si>
  <si>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</si>
  <si>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</si>
  <si>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</si>
  <si>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</si>
  <si>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</si>
  <si>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</si>
  <si>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</si>
  <si>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2286842</t>
  </si>
  <si>
    <t>--</t>
  </si>
  <si>
    <t>121.00</t>
  </si>
  <si>
    <t>RMB</t>
  </si>
  <si>
    <t>0</t>
  </si>
  <si>
    <t>0.00</t>
  </si>
  <si>
    <t>汇趣住国内直连</t>
  </si>
  <si>
    <t>2021-10-31 22:36:03</t>
  </si>
  <si>
    <t>直连</t>
  </si>
  <si>
    <t>2286810</t>
  </si>
  <si>
    <t>194.00</t>
  </si>
  <si>
    <t>2021-10-31 21:48:46</t>
  </si>
  <si>
    <t>2286798</t>
  </si>
  <si>
    <t>陈诚,陈龙</t>
  </si>
  <si>
    <t>396.00</t>
  </si>
  <si>
    <t>2021-10-31 21:28:03</t>
  </si>
  <si>
    <t>2286797</t>
  </si>
  <si>
    <t>185.00</t>
  </si>
  <si>
    <t>2021-10-31 21:27:52</t>
  </si>
  <si>
    <t>2286793</t>
  </si>
  <si>
    <t>192.00</t>
  </si>
  <si>
    <t>2021-10-31 21:34:47</t>
  </si>
  <si>
    <t>2286792</t>
  </si>
  <si>
    <t>150.00</t>
  </si>
  <si>
    <t>2021-10-31 21:20:15</t>
  </si>
  <si>
    <t>2286786</t>
  </si>
  <si>
    <t>140.00</t>
  </si>
  <si>
    <t>2021-10-31 21:06:55</t>
  </si>
  <si>
    <t>2286775</t>
  </si>
  <si>
    <t>133.00</t>
  </si>
  <si>
    <t>2021-10-31 20:53:57</t>
  </si>
  <si>
    <t>2286766</t>
  </si>
  <si>
    <t>157.00</t>
  </si>
  <si>
    <t>2021-10-31 20:35:49</t>
  </si>
  <si>
    <t>2286758</t>
  </si>
  <si>
    <t>114.00</t>
  </si>
  <si>
    <t>2021-10-31 20:24:22</t>
  </si>
  <si>
    <t>2286753</t>
  </si>
  <si>
    <t>2021-10-31 20:16:10</t>
  </si>
  <si>
    <t>2286743</t>
  </si>
  <si>
    <t>城市便捷酒店（四会国际玉器城四会广场店）</t>
  </si>
  <si>
    <t>232.00</t>
  </si>
  <si>
    <t>2021-10-31 19:43:04</t>
  </si>
  <si>
    <t>2286739</t>
  </si>
  <si>
    <t>260.00</t>
  </si>
  <si>
    <t>2021-10-31 19:44:42</t>
  </si>
  <si>
    <t>2286733</t>
  </si>
  <si>
    <t>206.00</t>
  </si>
  <si>
    <t>2021-10-31 19:22:49</t>
  </si>
  <si>
    <t>2286716</t>
  </si>
  <si>
    <t>武汉优一家商务宾馆</t>
  </si>
  <si>
    <t>89.00</t>
  </si>
  <si>
    <t>2021-10-31 18:43:04</t>
  </si>
  <si>
    <t>2286698</t>
  </si>
  <si>
    <t>祝含威,林子嘉</t>
  </si>
  <si>
    <t>610.00</t>
  </si>
  <si>
    <t>2021-10-31 18:07:22</t>
  </si>
  <si>
    <t>2286694</t>
  </si>
  <si>
    <t>171.00</t>
  </si>
  <si>
    <t>2021-10-31 18:04:27</t>
  </si>
  <si>
    <t>2286686</t>
  </si>
  <si>
    <t>80.00</t>
  </si>
  <si>
    <t>2021-10-31 17:46:21</t>
  </si>
  <si>
    <t>2286680</t>
  </si>
  <si>
    <t>211.00</t>
  </si>
  <si>
    <t>2021-10-31 17:35:50</t>
  </si>
  <si>
    <t>2286673</t>
  </si>
  <si>
    <t>182.00</t>
  </si>
  <si>
    <t>2021-10-31 17:23:06</t>
  </si>
  <si>
    <t>2286662</t>
  </si>
  <si>
    <t>167.00</t>
  </si>
  <si>
    <t>2021-10-31 17:09:14</t>
  </si>
  <si>
    <t>2286631</t>
  </si>
  <si>
    <t>294.00</t>
  </si>
  <si>
    <t>2021-10-31 16:20:07</t>
  </si>
  <si>
    <t>2286618</t>
  </si>
  <si>
    <t>2021-10-31 15:58:56</t>
  </si>
  <si>
    <t>2286608</t>
  </si>
  <si>
    <t>541.00</t>
  </si>
  <si>
    <t>2021-10-31 15:38:41</t>
  </si>
  <si>
    <t>2286599</t>
  </si>
  <si>
    <t>141.00</t>
  </si>
  <si>
    <t>2021-10-31 15:20:03</t>
  </si>
  <si>
    <t>2286593</t>
  </si>
  <si>
    <t>230.00</t>
  </si>
  <si>
    <t>2021-10-31 15:10:48</t>
  </si>
  <si>
    <t>直采</t>
  </si>
  <si>
    <t>2286588</t>
  </si>
  <si>
    <t>2021-10-31 14:54:52</t>
  </si>
  <si>
    <t>2286579</t>
  </si>
  <si>
    <t>267.00</t>
  </si>
  <si>
    <t>2021-10-31 14:32:39</t>
  </si>
  <si>
    <t>2286570</t>
  </si>
  <si>
    <t>168.00</t>
  </si>
  <si>
    <t>2021-10-31 14:13:31</t>
  </si>
  <si>
    <t>2286567</t>
  </si>
  <si>
    <t>362.00</t>
  </si>
  <si>
    <t>2021-10-31 14:06:39</t>
  </si>
  <si>
    <t>2286546</t>
  </si>
  <si>
    <t>184.00</t>
  </si>
  <si>
    <t>2021-10-31 13:17:04</t>
  </si>
  <si>
    <t>2286515</t>
  </si>
  <si>
    <t>843.00</t>
  </si>
  <si>
    <t>2021-10-31 12:05:37</t>
  </si>
  <si>
    <t>2286478</t>
  </si>
  <si>
    <t>332.00</t>
  </si>
  <si>
    <t>2021-10-31 10:33:54</t>
  </si>
  <si>
    <t>2286466</t>
  </si>
  <si>
    <t>248.00</t>
  </si>
  <si>
    <t>2021-10-31 10:07:36</t>
  </si>
  <si>
    <t>2286458</t>
  </si>
  <si>
    <t>159.00</t>
  </si>
  <si>
    <t>2021-10-31 09:49:24</t>
  </si>
  <si>
    <t>2286456</t>
  </si>
  <si>
    <t>136.00</t>
  </si>
  <si>
    <t>2021-10-31 09:43:50</t>
  </si>
  <si>
    <t>2286447</t>
  </si>
  <si>
    <t>164.00</t>
  </si>
  <si>
    <t>2021-10-31 08:56:47</t>
  </si>
  <si>
    <t>2286438</t>
  </si>
  <si>
    <t>219.00</t>
  </si>
  <si>
    <t>2021-10-31 08:31:33</t>
  </si>
  <si>
    <t>2286426</t>
  </si>
  <si>
    <t>204.00</t>
  </si>
  <si>
    <t>2021-10-31 07:58:18</t>
  </si>
  <si>
    <t>2286422</t>
  </si>
  <si>
    <t>172.00</t>
  </si>
  <si>
    <t>2021-10-31 07:43:33</t>
  </si>
  <si>
    <t>2286411</t>
  </si>
  <si>
    <t>345.00</t>
  </si>
  <si>
    <t>2021-10-31 07:03:42</t>
  </si>
  <si>
    <t>2286379</t>
  </si>
  <si>
    <t>武汉汉口江滩锋态度酒店</t>
  </si>
  <si>
    <t>2021-10-31 04:17:45</t>
  </si>
  <si>
    <t>2286356</t>
  </si>
  <si>
    <t>361.00</t>
  </si>
  <si>
    <t>2021-10-31 01:42:01</t>
  </si>
  <si>
    <t>2286352</t>
  </si>
  <si>
    <t>白玉兰酒店（梅河口康美大道店）</t>
  </si>
  <si>
    <t>244.00</t>
  </si>
  <si>
    <t>2021-10-31 01:25:25</t>
  </si>
  <si>
    <t>2286344</t>
  </si>
  <si>
    <t>228.00</t>
  </si>
  <si>
    <t>2021-10-31 00:58:22</t>
  </si>
  <si>
    <t>2286342</t>
  </si>
  <si>
    <t>2021-10-31 00:52:51</t>
  </si>
  <si>
    <t>2286333</t>
  </si>
  <si>
    <t>维也纳酒店(LOFT南昌县象湖店)</t>
  </si>
  <si>
    <t>226.00</t>
  </si>
  <si>
    <t>2021-10-31 00:22:26</t>
  </si>
  <si>
    <t>2286326</t>
  </si>
  <si>
    <t>128.00</t>
  </si>
  <si>
    <t>2021-10-30 23:34:46</t>
  </si>
  <si>
    <t>2286315</t>
  </si>
  <si>
    <t>162.00</t>
  </si>
  <si>
    <t>2021-10-30 23:01:14</t>
  </si>
  <si>
    <t>2286311</t>
  </si>
  <si>
    <t>648.00</t>
  </si>
  <si>
    <t>2021-10-31 06:26:13</t>
  </si>
  <si>
    <t>2286264</t>
  </si>
  <si>
    <t>137.00</t>
  </si>
  <si>
    <t>2021-10-30 22:04:47</t>
  </si>
  <si>
    <t>2286245</t>
  </si>
  <si>
    <t>100.00</t>
  </si>
  <si>
    <t>2021-10-30 21:40:08</t>
  </si>
  <si>
    <t>2286232</t>
  </si>
  <si>
    <t>宜尚酒店成都双流国际机场店</t>
  </si>
  <si>
    <t>278.00</t>
  </si>
  <si>
    <t>2021-10-30 21:23:30</t>
  </si>
  <si>
    <t>2286230</t>
  </si>
  <si>
    <t>2021-10-30 21:23:38</t>
  </si>
  <si>
    <t>2286226</t>
  </si>
  <si>
    <t>308.00</t>
  </si>
  <si>
    <t>2021-10-30 21:20:39</t>
  </si>
  <si>
    <t>2286173</t>
  </si>
  <si>
    <t>191.00</t>
  </si>
  <si>
    <t>2021-10-30 20:02:26</t>
  </si>
  <si>
    <t>2286035</t>
  </si>
  <si>
    <t>张大伟,王玉波</t>
  </si>
  <si>
    <t>1260.00</t>
  </si>
  <si>
    <t>2021-10-30 16:52:18</t>
  </si>
  <si>
    <t>2285125</t>
  </si>
  <si>
    <t>534.00</t>
  </si>
  <si>
    <t>2021-10-29 14:41:51</t>
  </si>
  <si>
    <t>2284915</t>
  </si>
  <si>
    <t>201.00</t>
  </si>
  <si>
    <t>2021-10-29 08:31:18</t>
  </si>
  <si>
    <t>2284786</t>
  </si>
  <si>
    <t>920.00</t>
  </si>
  <si>
    <t>2021-10-28 23:54:08</t>
  </si>
  <si>
    <t>102796968286</t>
  </si>
  <si>
    <t>2021-10-25</t>
  </si>
  <si>
    <t>2283033</t>
  </si>
  <si>
    <t>北京辽宁大厦</t>
  </si>
  <si>
    <t>赵亮</t>
  </si>
  <si>
    <t>1992.00</t>
  </si>
  <si>
    <t>203.40</t>
  </si>
  <si>
    <t>-1788</t>
  </si>
  <si>
    <t>2021-10-25 13:13:38</t>
  </si>
  <si>
    <t>2280530</t>
  </si>
  <si>
    <t>莫洋,芦俊杰</t>
  </si>
  <si>
    <t>2021-10-20 10:17:47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</si>
</sst>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9" borderId="1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36" borderId="17" applyNumberForma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2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90</v>
      </c>
      <c r="O10" s="7" t="s">
        <v>79</v>
      </c>
      <c r="P10" s="7" t="s">
        <v>80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155</v>
      </c>
      <c r="S11" s="12" t="s">
        <v>19</v>
      </c>
      <c r="T11" s="7"/>
      <c r="U11" s="11" t="s">
        <v>19</v>
      </c>
      <c r="V11" s="11" t="s">
        <v>155</v>
      </c>
      <c r="W11" s="12" t="s">
        <v>148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134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161</v>
      </c>
      <c r="S12" s="12" t="s">
        <v>19</v>
      </c>
      <c r="T12" s="7"/>
      <c r="U12" s="11" t="s">
        <v>19</v>
      </c>
      <c r="V12" s="11" t="s">
        <v>161</v>
      </c>
      <c r="W12" s="12" t="s">
        <v>116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110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3</v>
      </c>
      <c r="N14" s="7" t="s">
        <v>175</v>
      </c>
      <c r="O14" s="7" t="s">
        <v>175</v>
      </c>
      <c r="P14" s="7" t="s">
        <v>80</v>
      </c>
      <c r="Q14" s="7"/>
      <c r="R14" s="11" t="s">
        <v>176</v>
      </c>
      <c r="S14" s="12" t="s">
        <v>19</v>
      </c>
      <c r="T14" s="7"/>
      <c r="U14" s="11" t="s">
        <v>19</v>
      </c>
      <c r="V14" s="11" t="s">
        <v>176</v>
      </c>
      <c r="W14" s="12" t="s">
        <v>177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90</v>
      </c>
      <c r="O15" s="7" t="s">
        <v>79</v>
      </c>
      <c r="P15" s="7" t="s">
        <v>80</v>
      </c>
      <c r="Q15" s="7"/>
      <c r="R15" s="11" t="s">
        <v>184</v>
      </c>
      <c r="S15" s="12" t="s">
        <v>19</v>
      </c>
      <c r="T15" s="7"/>
      <c r="U15" s="11" t="s">
        <v>19</v>
      </c>
      <c r="V15" s="11" t="s">
        <v>184</v>
      </c>
      <c r="W15" s="12" t="s">
        <v>185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186</v>
      </c>
      <c r="AD15" t="s">
        <v>6</v>
      </c>
      <c r="AE15" t="s">
        <v>150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134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90</v>
      </c>
      <c r="O18" s="7" t="s">
        <v>79</v>
      </c>
      <c r="P18" s="7" t="s">
        <v>80</v>
      </c>
      <c r="Q18" s="7"/>
      <c r="R18" s="11" t="s">
        <v>206</v>
      </c>
      <c r="S18" s="12" t="s">
        <v>19</v>
      </c>
      <c r="T18" s="7"/>
      <c r="U18" s="11" t="s">
        <v>19</v>
      </c>
      <c r="V18" s="11" t="s">
        <v>206</v>
      </c>
      <c r="W18" s="12" t="s">
        <v>207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211</v>
      </c>
      <c r="H19" s="7" t="s">
        <v>212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199</v>
      </c>
      <c r="S19" s="12" t="s">
        <v>19</v>
      </c>
      <c r="T19" s="7"/>
      <c r="U19" s="11" t="s">
        <v>19</v>
      </c>
      <c r="V19" s="11" t="s">
        <v>199</v>
      </c>
      <c r="W19" s="12" t="s">
        <v>200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201</v>
      </c>
      <c r="AD19" t="s">
        <v>6</v>
      </c>
      <c r="AE19" t="s">
        <v>102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175</v>
      </c>
      <c r="O20" s="7" t="s">
        <v>79</v>
      </c>
      <c r="P20" s="7" t="s">
        <v>80</v>
      </c>
      <c r="Q20" s="7"/>
      <c r="R20" s="11" t="s">
        <v>218</v>
      </c>
      <c r="S20" s="12" t="s">
        <v>19</v>
      </c>
      <c r="T20" s="7"/>
      <c r="U20" s="11" t="s">
        <v>19</v>
      </c>
      <c r="V20" s="11" t="s">
        <v>218</v>
      </c>
      <c r="W20" s="12" t="s">
        <v>219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223</v>
      </c>
      <c r="H21" s="7" t="s">
        <v>224</v>
      </c>
      <c r="I21" s="7" t="s">
        <v>76</v>
      </c>
      <c r="J21" s="7" t="s">
        <v>2</v>
      </c>
      <c r="K21" s="7" t="s">
        <v>225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226</v>
      </c>
      <c r="S21" s="12" t="s">
        <v>19</v>
      </c>
      <c r="T21" s="7"/>
      <c r="U21" s="11" t="s">
        <v>19</v>
      </c>
      <c r="V21" s="11" t="s">
        <v>226</v>
      </c>
      <c r="W21" s="12" t="s">
        <v>200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227</v>
      </c>
      <c r="AD21" t="s">
        <v>6</v>
      </c>
      <c r="AE21" t="s">
        <v>110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144</v>
      </c>
      <c r="H22" s="7" t="s">
        <v>145</v>
      </c>
      <c r="I22" s="7" t="s">
        <v>76</v>
      </c>
      <c r="J22" s="7" t="s">
        <v>2</v>
      </c>
      <c r="K22" s="7" t="s">
        <v>229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155</v>
      </c>
      <c r="S22" s="12" t="s">
        <v>19</v>
      </c>
      <c r="T22" s="7"/>
      <c r="U22" s="11" t="s">
        <v>19</v>
      </c>
      <c r="V22" s="11" t="s">
        <v>155</v>
      </c>
      <c r="W22" s="12" t="s">
        <v>148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156</v>
      </c>
      <c r="AD22" t="s">
        <v>6</v>
      </c>
      <c r="AE22" t="s">
        <v>150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231</v>
      </c>
      <c r="H23" s="7" t="s">
        <v>232</v>
      </c>
      <c r="I23" s="7" t="s">
        <v>76</v>
      </c>
      <c r="J23" s="7" t="s">
        <v>2</v>
      </c>
      <c r="K23" s="7" t="s">
        <v>233</v>
      </c>
      <c r="L23" s="7">
        <v>1</v>
      </c>
      <c r="M23" s="7">
        <v>1</v>
      </c>
      <c r="N23" s="7" t="s">
        <v>90</v>
      </c>
      <c r="O23" s="7" t="s">
        <v>79</v>
      </c>
      <c r="P23" s="7" t="s">
        <v>80</v>
      </c>
      <c r="Q23" s="7"/>
      <c r="R23" s="11" t="s">
        <v>234</v>
      </c>
      <c r="S23" s="12" t="s">
        <v>19</v>
      </c>
      <c r="T23" s="7"/>
      <c r="U23" s="11" t="s">
        <v>19</v>
      </c>
      <c r="V23" s="11" t="s">
        <v>234</v>
      </c>
      <c r="W23" s="12" t="s">
        <v>235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236</v>
      </c>
      <c r="AD23" t="s">
        <v>6</v>
      </c>
      <c r="AE23" t="s">
        <v>237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239</v>
      </c>
      <c r="H24" s="7" t="s">
        <v>240</v>
      </c>
      <c r="I24" s="7" t="s">
        <v>76</v>
      </c>
      <c r="J24" s="7" t="s">
        <v>2</v>
      </c>
      <c r="K24" s="7" t="s">
        <v>241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1" t="s">
        <v>242</v>
      </c>
      <c r="S24" s="12" t="s">
        <v>19</v>
      </c>
      <c r="T24" s="7"/>
      <c r="U24" s="11" t="s">
        <v>19</v>
      </c>
      <c r="V24" s="11" t="s">
        <v>242</v>
      </c>
      <c r="W24" s="12" t="s">
        <v>243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1" t="s">
        <v>250</v>
      </c>
      <c r="S25" s="12" t="s">
        <v>19</v>
      </c>
      <c r="T25" s="7"/>
      <c r="U25" s="11" t="s">
        <v>19</v>
      </c>
      <c r="V25" s="11" t="s">
        <v>250</v>
      </c>
      <c r="W25" s="12" t="s">
        <v>251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252</v>
      </c>
      <c r="AD25" t="s">
        <v>6</v>
      </c>
      <c r="AE25" t="s">
        <v>134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254</v>
      </c>
      <c r="H26" s="7" t="s">
        <v>255</v>
      </c>
      <c r="I26" s="7" t="s">
        <v>76</v>
      </c>
      <c r="J26" s="7" t="s">
        <v>2</v>
      </c>
      <c r="K26" s="7" t="s">
        <v>256</v>
      </c>
      <c r="L26" s="7">
        <v>2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257</v>
      </c>
      <c r="S26" s="12" t="s">
        <v>19</v>
      </c>
      <c r="T26" s="7"/>
      <c r="U26" s="11" t="s">
        <v>19</v>
      </c>
      <c r="V26" s="11" t="s">
        <v>257</v>
      </c>
      <c r="W26" s="12" t="s">
        <v>258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259</v>
      </c>
      <c r="AD26" t="s">
        <v>6</v>
      </c>
      <c r="AE26" t="s">
        <v>110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261</v>
      </c>
      <c r="H27" s="7" t="s">
        <v>262</v>
      </c>
      <c r="I27" s="7" t="s">
        <v>76</v>
      </c>
      <c r="J27" s="7" t="s">
        <v>2</v>
      </c>
      <c r="K27" s="7" t="s">
        <v>263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264</v>
      </c>
      <c r="S27" s="12" t="s">
        <v>19</v>
      </c>
      <c r="T27" s="7"/>
      <c r="U27" s="11" t="s">
        <v>19</v>
      </c>
      <c r="V27" s="11" t="s">
        <v>264</v>
      </c>
      <c r="W27" s="12" t="s">
        <v>140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268</v>
      </c>
      <c r="H28" s="7" t="s">
        <v>269</v>
      </c>
      <c r="I28" s="7" t="s">
        <v>76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1" t="s">
        <v>271</v>
      </c>
      <c r="S28" s="12" t="s">
        <v>19</v>
      </c>
      <c r="T28" s="7"/>
      <c r="U28" s="11" t="s">
        <v>19</v>
      </c>
      <c r="V28" s="11" t="s">
        <v>271</v>
      </c>
      <c r="W28" s="12" t="s">
        <v>251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272</v>
      </c>
      <c r="AD28" t="s">
        <v>6</v>
      </c>
      <c r="AE28" t="s">
        <v>110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274</v>
      </c>
      <c r="H29" s="7" t="s">
        <v>275</v>
      </c>
      <c r="I29" s="7" t="s">
        <v>76</v>
      </c>
      <c r="J29" s="7" t="s">
        <v>2</v>
      </c>
      <c r="K29" s="7" t="s">
        <v>276</v>
      </c>
      <c r="L29" s="7">
        <v>1</v>
      </c>
      <c r="M29" s="7">
        <v>1</v>
      </c>
      <c r="N29" s="7" t="s">
        <v>90</v>
      </c>
      <c r="O29" s="7" t="s">
        <v>79</v>
      </c>
      <c r="P29" s="7" t="s">
        <v>80</v>
      </c>
      <c r="Q29" s="7"/>
      <c r="R29" s="11" t="s">
        <v>277</v>
      </c>
      <c r="S29" s="12" t="s">
        <v>19</v>
      </c>
      <c r="T29" s="7"/>
      <c r="U29" s="11" t="s">
        <v>19</v>
      </c>
      <c r="V29" s="11" t="s">
        <v>277</v>
      </c>
      <c r="W29" s="12" t="s">
        <v>108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278</v>
      </c>
      <c r="AD29" t="s">
        <v>6</v>
      </c>
      <c r="AE29" t="s">
        <v>150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1</v>
      </c>
      <c r="M30" s="7">
        <v>1</v>
      </c>
      <c r="N30" s="7" t="s">
        <v>90</v>
      </c>
      <c r="O30" s="7" t="s">
        <v>79</v>
      </c>
      <c r="P30" s="7" t="s">
        <v>80</v>
      </c>
      <c r="Q30" s="7"/>
      <c r="R30" s="11" t="s">
        <v>283</v>
      </c>
      <c r="S30" s="12" t="s">
        <v>19</v>
      </c>
      <c r="T30" s="7"/>
      <c r="U30" s="11" t="s">
        <v>19</v>
      </c>
      <c r="V30" s="11" t="s">
        <v>283</v>
      </c>
      <c r="W30" s="12" t="s">
        <v>284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285</v>
      </c>
      <c r="AD30" t="s">
        <v>6</v>
      </c>
      <c r="AE30" t="s">
        <v>286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288</v>
      </c>
      <c r="H31" s="7" t="s">
        <v>289</v>
      </c>
      <c r="I31" s="7" t="s">
        <v>76</v>
      </c>
      <c r="J31" s="7" t="s">
        <v>2</v>
      </c>
      <c r="K31" s="7" t="s">
        <v>290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291</v>
      </c>
      <c r="S31" s="12" t="s">
        <v>19</v>
      </c>
      <c r="T31" s="7"/>
      <c r="U31" s="11" t="s">
        <v>19</v>
      </c>
      <c r="V31" s="11" t="s">
        <v>291</v>
      </c>
      <c r="W31" s="12" t="s">
        <v>292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293</v>
      </c>
      <c r="AD31" t="s">
        <v>6</v>
      </c>
      <c r="AE31" t="s">
        <v>150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295</v>
      </c>
      <c r="H32" s="7" t="s">
        <v>296</v>
      </c>
      <c r="I32" s="7" t="s">
        <v>76</v>
      </c>
      <c r="J32" s="7" t="s">
        <v>2</v>
      </c>
      <c r="K32" s="7" t="s">
        <v>297</v>
      </c>
      <c r="L32" s="7">
        <v>1</v>
      </c>
      <c r="M32" s="7">
        <v>2</v>
      </c>
      <c r="N32" s="7" t="s">
        <v>298</v>
      </c>
      <c r="O32" s="7" t="s">
        <v>90</v>
      </c>
      <c r="P32" s="7" t="s">
        <v>80</v>
      </c>
      <c r="Q32" s="7"/>
      <c r="R32" s="11" t="s">
        <v>81</v>
      </c>
      <c r="S32" s="12" t="s">
        <v>19</v>
      </c>
      <c r="T32" s="7"/>
      <c r="U32" s="11" t="s">
        <v>19</v>
      </c>
      <c r="V32" s="11" t="s">
        <v>81</v>
      </c>
      <c r="W32" s="12" t="s">
        <v>82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83</v>
      </c>
      <c r="AD32" t="s">
        <v>6</v>
      </c>
      <c r="AE32" t="s">
        <v>299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301</v>
      </c>
      <c r="H33" s="7" t="s">
        <v>302</v>
      </c>
      <c r="I33" s="7" t="s">
        <v>76</v>
      </c>
      <c r="J33" s="7" t="s">
        <v>2</v>
      </c>
      <c r="K33" s="7" t="s">
        <v>303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1" t="s">
        <v>304</v>
      </c>
      <c r="S33" s="12" t="s">
        <v>19</v>
      </c>
      <c r="T33" s="7"/>
      <c r="U33" s="11" t="s">
        <v>19</v>
      </c>
      <c r="V33" s="11" t="s">
        <v>304</v>
      </c>
      <c r="W33" s="12" t="s">
        <v>305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306</v>
      </c>
      <c r="AD33" t="s">
        <v>6</v>
      </c>
      <c r="AE33" t="s">
        <v>134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308</v>
      </c>
      <c r="H34" s="7" t="s">
        <v>309</v>
      </c>
      <c r="I34" s="7" t="s">
        <v>76</v>
      </c>
      <c r="J34" s="7" t="s">
        <v>2</v>
      </c>
      <c r="K34" s="7" t="s">
        <v>310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1" t="s">
        <v>311</v>
      </c>
      <c r="S34" s="12" t="s">
        <v>19</v>
      </c>
      <c r="T34" s="7"/>
      <c r="U34" s="11" t="s">
        <v>19</v>
      </c>
      <c r="V34" s="11" t="s">
        <v>311</v>
      </c>
      <c r="W34" s="12" t="s">
        <v>312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313</v>
      </c>
      <c r="AD34" t="s">
        <v>6</v>
      </c>
      <c r="AE34" t="s">
        <v>179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120</v>
      </c>
      <c r="H35" s="7" t="s">
        <v>121</v>
      </c>
      <c r="I35" s="7" t="s">
        <v>76</v>
      </c>
      <c r="J35" s="7" t="s">
        <v>2</v>
      </c>
      <c r="K35" s="7" t="s">
        <v>315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1" t="s">
        <v>316</v>
      </c>
      <c r="S35" s="12" t="s">
        <v>19</v>
      </c>
      <c r="T35" s="7"/>
      <c r="U35" s="11" t="s">
        <v>19</v>
      </c>
      <c r="V35" s="11" t="s">
        <v>316</v>
      </c>
      <c r="W35" s="12" t="s">
        <v>317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321</v>
      </c>
      <c r="H36" s="7" t="s">
        <v>322</v>
      </c>
      <c r="I36" s="7" t="s">
        <v>76</v>
      </c>
      <c r="J36" s="7" t="s">
        <v>2</v>
      </c>
      <c r="K36" s="7" t="s">
        <v>323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169</v>
      </c>
      <c r="S36" s="12" t="s">
        <v>19</v>
      </c>
      <c r="T36" s="7"/>
      <c r="U36" s="11" t="s">
        <v>19</v>
      </c>
      <c r="V36" s="11" t="s">
        <v>169</v>
      </c>
      <c r="W36" s="12" t="s">
        <v>324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325</v>
      </c>
      <c r="AD36" t="s">
        <v>6</v>
      </c>
      <c r="AE36" t="s">
        <v>102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144</v>
      </c>
      <c r="H37" s="7" t="s">
        <v>145</v>
      </c>
      <c r="I37" s="7" t="s">
        <v>76</v>
      </c>
      <c r="J37" s="7" t="s">
        <v>2</v>
      </c>
      <c r="K37" s="7" t="s">
        <v>327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1" t="s">
        <v>328</v>
      </c>
      <c r="S37" s="12" t="s">
        <v>19</v>
      </c>
      <c r="T37" s="7"/>
      <c r="U37" s="11" t="s">
        <v>19</v>
      </c>
      <c r="V37" s="11" t="s">
        <v>328</v>
      </c>
      <c r="W37" s="12" t="s">
        <v>177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332</v>
      </c>
      <c r="H38" s="7" t="s">
        <v>333</v>
      </c>
      <c r="I38" s="7" t="s">
        <v>76</v>
      </c>
      <c r="J38" s="7" t="s">
        <v>2</v>
      </c>
      <c r="K38" s="7" t="s">
        <v>334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1" t="s">
        <v>291</v>
      </c>
      <c r="S38" s="12" t="s">
        <v>19</v>
      </c>
      <c r="T38" s="7"/>
      <c r="U38" s="11" t="s">
        <v>19</v>
      </c>
      <c r="V38" s="11" t="s">
        <v>291</v>
      </c>
      <c r="W38" s="12" t="s">
        <v>292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293</v>
      </c>
      <c r="AD38" t="s">
        <v>6</v>
      </c>
      <c r="AE38" t="s">
        <v>335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337</v>
      </c>
      <c r="H39" s="7" t="s">
        <v>338</v>
      </c>
      <c r="I39" s="7" t="s">
        <v>76</v>
      </c>
      <c r="J39" s="7" t="s">
        <v>2</v>
      </c>
      <c r="K39" s="7" t="s">
        <v>339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1" t="s">
        <v>340</v>
      </c>
      <c r="S39" s="12" t="s">
        <v>19</v>
      </c>
      <c r="T39" s="7"/>
      <c r="U39" s="11" t="s">
        <v>19</v>
      </c>
      <c r="V39" s="11" t="s">
        <v>340</v>
      </c>
      <c r="W39" s="12" t="s">
        <v>341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342</v>
      </c>
      <c r="AD39" t="s">
        <v>6</v>
      </c>
      <c r="AE39" t="s">
        <v>150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344</v>
      </c>
      <c r="H40" s="7" t="s">
        <v>345</v>
      </c>
      <c r="I40" s="7" t="s">
        <v>76</v>
      </c>
      <c r="J40" s="7" t="s">
        <v>2</v>
      </c>
      <c r="K40" s="7" t="s">
        <v>346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1" t="s">
        <v>347</v>
      </c>
      <c r="S40" s="12" t="s">
        <v>19</v>
      </c>
      <c r="T40" s="7"/>
      <c r="U40" s="11" t="s">
        <v>19</v>
      </c>
      <c r="V40" s="11" t="s">
        <v>347</v>
      </c>
      <c r="W40" s="12" t="s">
        <v>348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349</v>
      </c>
      <c r="AD40" t="s">
        <v>6</v>
      </c>
      <c r="AE40" t="s">
        <v>150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351</v>
      </c>
      <c r="H41" s="7" t="s">
        <v>352</v>
      </c>
      <c r="I41" s="7" t="s">
        <v>76</v>
      </c>
      <c r="J41" s="7" t="s">
        <v>2</v>
      </c>
      <c r="K41" s="7" t="s">
        <v>353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1" t="s">
        <v>354</v>
      </c>
      <c r="S41" s="12" t="s">
        <v>19</v>
      </c>
      <c r="T41" s="7"/>
      <c r="U41" s="11" t="s">
        <v>19</v>
      </c>
      <c r="V41" s="11" t="s">
        <v>354</v>
      </c>
      <c r="W41" s="12" t="s">
        <v>116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355</v>
      </c>
      <c r="AD41" t="s">
        <v>6</v>
      </c>
      <c r="AE41" t="s">
        <v>356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358</v>
      </c>
      <c r="H42" s="7" t="s">
        <v>359</v>
      </c>
      <c r="I42" s="7" t="s">
        <v>76</v>
      </c>
      <c r="J42" s="7" t="s">
        <v>2</v>
      </c>
      <c r="K42" s="7" t="s">
        <v>360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1" t="s">
        <v>361</v>
      </c>
      <c r="S42" s="12" t="s">
        <v>19</v>
      </c>
      <c r="T42" s="7"/>
      <c r="U42" s="11" t="s">
        <v>19</v>
      </c>
      <c r="V42" s="11" t="s">
        <v>361</v>
      </c>
      <c r="W42" s="12" t="s">
        <v>362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363</v>
      </c>
      <c r="AD42" t="s">
        <v>6</v>
      </c>
      <c r="AE42" t="s">
        <v>134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223</v>
      </c>
      <c r="H43" s="7" t="s">
        <v>224</v>
      </c>
      <c r="I43" s="7" t="s">
        <v>76</v>
      </c>
      <c r="J43" s="7" t="s">
        <v>2</v>
      </c>
      <c r="K43" s="7" t="s">
        <v>365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1" t="s">
        <v>366</v>
      </c>
      <c r="S43" s="12" t="s">
        <v>19</v>
      </c>
      <c r="T43" s="7"/>
      <c r="U43" s="11" t="s">
        <v>19</v>
      </c>
      <c r="V43" s="11" t="s">
        <v>366</v>
      </c>
      <c r="W43" s="12" t="s">
        <v>140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367</v>
      </c>
      <c r="AD43" t="s">
        <v>6</v>
      </c>
      <c r="AE43" t="s">
        <v>150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369</v>
      </c>
      <c r="H44" s="7" t="s">
        <v>370</v>
      </c>
      <c r="I44" s="7" t="s">
        <v>76</v>
      </c>
      <c r="J44" s="7" t="s">
        <v>2</v>
      </c>
      <c r="K44" s="7" t="s">
        <v>371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1" t="s">
        <v>372</v>
      </c>
      <c r="S44" s="12" t="s">
        <v>19</v>
      </c>
      <c r="T44" s="7"/>
      <c r="U44" s="11" t="s">
        <v>19</v>
      </c>
      <c r="V44" s="11" t="s">
        <v>372</v>
      </c>
      <c r="W44" s="12" t="s">
        <v>116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373</v>
      </c>
      <c r="AD44" t="s">
        <v>6</v>
      </c>
      <c r="AE44" t="s">
        <v>266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375</v>
      </c>
      <c r="H45" s="7" t="s">
        <v>376</v>
      </c>
      <c r="I45" s="7" t="s">
        <v>76</v>
      </c>
      <c r="J45" s="7" t="s">
        <v>2</v>
      </c>
      <c r="K45" s="7" t="s">
        <v>377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1" t="s">
        <v>131</v>
      </c>
      <c r="S45" s="12" t="s">
        <v>19</v>
      </c>
      <c r="T45" s="7"/>
      <c r="U45" s="11" t="s">
        <v>19</v>
      </c>
      <c r="V45" s="11" t="s">
        <v>131</v>
      </c>
      <c r="W45" s="12" t="s">
        <v>132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133</v>
      </c>
      <c r="AD45" t="s">
        <v>6</v>
      </c>
      <c r="AE45" t="s">
        <v>378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380</v>
      </c>
      <c r="H46" s="7" t="s">
        <v>381</v>
      </c>
      <c r="I46" s="7" t="s">
        <v>76</v>
      </c>
      <c r="J46" s="7" t="s">
        <v>2</v>
      </c>
      <c r="K46" s="7" t="s">
        <v>382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1" t="s">
        <v>252</v>
      </c>
      <c r="S46" s="12" t="s">
        <v>19</v>
      </c>
      <c r="T46" s="7"/>
      <c r="U46" s="11" t="s">
        <v>19</v>
      </c>
      <c r="V46" s="11" t="s">
        <v>252</v>
      </c>
      <c r="W46" s="12" t="s">
        <v>185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383</v>
      </c>
      <c r="AD46" t="s">
        <v>6</v>
      </c>
      <c r="AE46" t="s">
        <v>110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385</v>
      </c>
      <c r="H47" s="7" t="s">
        <v>386</v>
      </c>
      <c r="I47" s="7" t="s">
        <v>76</v>
      </c>
      <c r="J47" s="7" t="s">
        <v>2</v>
      </c>
      <c r="K47" s="7" t="s">
        <v>387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1" t="s">
        <v>388</v>
      </c>
      <c r="S47" s="12" t="s">
        <v>19</v>
      </c>
      <c r="T47" s="7"/>
      <c r="U47" s="11" t="s">
        <v>19</v>
      </c>
      <c r="V47" s="11" t="s">
        <v>388</v>
      </c>
      <c r="W47" s="12" t="s">
        <v>389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390</v>
      </c>
      <c r="AD47" t="s">
        <v>6</v>
      </c>
      <c r="AE47" t="s">
        <v>391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393</v>
      </c>
      <c r="H48" s="7" t="s">
        <v>394</v>
      </c>
      <c r="I48" s="7" t="s">
        <v>76</v>
      </c>
      <c r="J48" s="7" t="s">
        <v>2</v>
      </c>
      <c r="K48" s="7" t="s">
        <v>395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1" t="s">
        <v>285</v>
      </c>
      <c r="S48" s="12" t="s">
        <v>19</v>
      </c>
      <c r="T48" s="7"/>
      <c r="U48" s="11" t="s">
        <v>19</v>
      </c>
      <c r="V48" s="11" t="s">
        <v>285</v>
      </c>
      <c r="W48" s="12" t="s">
        <v>396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161</v>
      </c>
      <c r="AD48" t="s">
        <v>6</v>
      </c>
      <c r="AE48" t="s">
        <v>397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196</v>
      </c>
      <c r="H49" s="7" t="s">
        <v>197</v>
      </c>
      <c r="I49" s="7" t="s">
        <v>76</v>
      </c>
      <c r="J49" s="7" t="s">
        <v>2</v>
      </c>
      <c r="K49" s="7" t="s">
        <v>399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1" t="s">
        <v>400</v>
      </c>
      <c r="S49" s="12" t="s">
        <v>19</v>
      </c>
      <c r="T49" s="7"/>
      <c r="U49" s="11" t="s">
        <v>19</v>
      </c>
      <c r="V49" s="11" t="s">
        <v>400</v>
      </c>
      <c r="W49" s="12" t="s">
        <v>305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401</v>
      </c>
      <c r="AD49" t="s">
        <v>6</v>
      </c>
      <c r="AE49" t="s">
        <v>402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404</v>
      </c>
      <c r="H50" s="7" t="s">
        <v>405</v>
      </c>
      <c r="I50" s="7" t="s">
        <v>76</v>
      </c>
      <c r="J50" s="7" t="s">
        <v>2</v>
      </c>
      <c r="K50" s="7" t="s">
        <v>406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1" t="s">
        <v>407</v>
      </c>
      <c r="S50" s="12" t="s">
        <v>19</v>
      </c>
      <c r="T50" s="7"/>
      <c r="U50" s="11" t="s">
        <v>19</v>
      </c>
      <c r="V50" s="11" t="s">
        <v>407</v>
      </c>
      <c r="W50" s="12" t="s">
        <v>408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409</v>
      </c>
      <c r="AD50" t="s">
        <v>6</v>
      </c>
      <c r="AE50" t="s">
        <v>410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412</v>
      </c>
      <c r="H51" s="7" t="s">
        <v>413</v>
      </c>
      <c r="I51" s="7" t="s">
        <v>76</v>
      </c>
      <c r="J51" s="7" t="s">
        <v>2</v>
      </c>
      <c r="K51" s="7" t="s">
        <v>414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1" t="s">
        <v>415</v>
      </c>
      <c r="S51" s="12" t="s">
        <v>19</v>
      </c>
      <c r="T51" s="7"/>
      <c r="U51" s="11" t="s">
        <v>19</v>
      </c>
      <c r="V51" s="11" t="s">
        <v>415</v>
      </c>
      <c r="W51" s="12" t="s">
        <v>416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417</v>
      </c>
      <c r="AD51" t="s">
        <v>6</v>
      </c>
      <c r="AE51" t="s">
        <v>110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419</v>
      </c>
      <c r="H52" s="7" t="s">
        <v>420</v>
      </c>
      <c r="I52" s="7" t="s">
        <v>76</v>
      </c>
      <c r="J52" s="7" t="s">
        <v>2</v>
      </c>
      <c r="K52" s="7" t="s">
        <v>421</v>
      </c>
      <c r="L52" s="7">
        <v>1</v>
      </c>
      <c r="M52" s="7">
        <v>1</v>
      </c>
      <c r="N52" s="7" t="s">
        <v>90</v>
      </c>
      <c r="O52" s="7" t="s">
        <v>79</v>
      </c>
      <c r="P52" s="7" t="s">
        <v>80</v>
      </c>
      <c r="Q52" s="7"/>
      <c r="R52" s="11" t="s">
        <v>422</v>
      </c>
      <c r="S52" s="12" t="s">
        <v>19</v>
      </c>
      <c r="T52" s="7"/>
      <c r="U52" s="11" t="s">
        <v>19</v>
      </c>
      <c r="V52" s="11" t="s">
        <v>422</v>
      </c>
      <c r="W52" s="12" t="s">
        <v>423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424</v>
      </c>
      <c r="AD52" t="s">
        <v>6</v>
      </c>
      <c r="AE52" t="s">
        <v>425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426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295</v>
      </c>
      <c r="H53" s="7" t="s">
        <v>296</v>
      </c>
      <c r="I53" s="7" t="s">
        <v>76</v>
      </c>
      <c r="J53" s="7" t="s">
        <v>2</v>
      </c>
      <c r="K53" s="7" t="s">
        <v>427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1" t="s">
        <v>428</v>
      </c>
      <c r="S53" s="12" t="s">
        <v>19</v>
      </c>
      <c r="T53" s="7"/>
      <c r="U53" s="11" t="s">
        <v>19</v>
      </c>
      <c r="V53" s="11" t="s">
        <v>428</v>
      </c>
      <c r="W53" s="12" t="s">
        <v>362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429</v>
      </c>
      <c r="AD53" t="s">
        <v>6</v>
      </c>
      <c r="AE53" t="s">
        <v>430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431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432</v>
      </c>
      <c r="H54" s="7" t="s">
        <v>433</v>
      </c>
      <c r="I54" s="7" t="s">
        <v>76</v>
      </c>
      <c r="J54" s="7" t="s">
        <v>2</v>
      </c>
      <c r="K54" s="7" t="s">
        <v>434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1" t="s">
        <v>139</v>
      </c>
      <c r="S54" s="12" t="s">
        <v>19</v>
      </c>
      <c r="T54" s="7"/>
      <c r="U54" s="11" t="s">
        <v>19</v>
      </c>
      <c r="V54" s="11" t="s">
        <v>139</v>
      </c>
      <c r="W54" s="12" t="s">
        <v>140</v>
      </c>
      <c r="X54" s="12" t="s">
        <v>19</v>
      </c>
      <c r="Y54" s="11" t="s">
        <v>19</v>
      </c>
      <c r="Z54" s="12" t="s">
        <v>19</v>
      </c>
      <c r="AA54" s="14" t="s">
        <v>19</v>
      </c>
      <c r="AB54" t="s">
        <v>19</v>
      </c>
      <c r="AC54" t="s">
        <v>141</v>
      </c>
      <c r="AD54" t="s">
        <v>6</v>
      </c>
      <c r="AE54" t="s">
        <v>435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437</v>
      </c>
      <c r="H55" s="7" t="s">
        <v>438</v>
      </c>
      <c r="I55" s="7" t="s">
        <v>76</v>
      </c>
      <c r="J55" s="7" t="s">
        <v>2</v>
      </c>
      <c r="K55" s="7" t="s">
        <v>439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1" t="s">
        <v>440</v>
      </c>
      <c r="S55" s="12" t="s">
        <v>19</v>
      </c>
      <c r="T55" s="7"/>
      <c r="U55" s="11" t="s">
        <v>19</v>
      </c>
      <c r="V55" s="11" t="s">
        <v>440</v>
      </c>
      <c r="W55" s="12" t="s">
        <v>423</v>
      </c>
      <c r="X55" s="12" t="s">
        <v>19</v>
      </c>
      <c r="Y55" s="11" t="s">
        <v>19</v>
      </c>
      <c r="Z55" s="12" t="s">
        <v>19</v>
      </c>
      <c r="AA55" s="14" t="s">
        <v>19</v>
      </c>
      <c r="AB55" t="s">
        <v>19</v>
      </c>
      <c r="AC55" t="s">
        <v>441</v>
      </c>
      <c r="AD55" t="s">
        <v>6</v>
      </c>
      <c r="AE55" t="s">
        <v>150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443</v>
      </c>
      <c r="H56" s="7" t="s">
        <v>444</v>
      </c>
      <c r="I56" s="7" t="s">
        <v>76</v>
      </c>
      <c r="J56" s="7" t="s">
        <v>2</v>
      </c>
      <c r="K56" s="7" t="s">
        <v>445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1" t="s">
        <v>446</v>
      </c>
      <c r="S56" s="12" t="s">
        <v>19</v>
      </c>
      <c r="T56" s="7"/>
      <c r="U56" s="11" t="s">
        <v>19</v>
      </c>
      <c r="V56" s="11" t="s">
        <v>446</v>
      </c>
      <c r="W56" s="12" t="s">
        <v>185</v>
      </c>
      <c r="X56" s="12" t="s">
        <v>19</v>
      </c>
      <c r="Y56" s="11" t="s">
        <v>19</v>
      </c>
      <c r="Z56" s="12" t="s">
        <v>19</v>
      </c>
      <c r="AA56" s="14" t="s">
        <v>19</v>
      </c>
      <c r="AB56" t="s">
        <v>19</v>
      </c>
      <c r="AC56" t="s">
        <v>415</v>
      </c>
      <c r="AD56" t="s">
        <v>6</v>
      </c>
      <c r="AE56" t="s">
        <v>447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449</v>
      </c>
      <c r="H57" s="7" t="s">
        <v>450</v>
      </c>
      <c r="I57" s="7" t="s">
        <v>76</v>
      </c>
      <c r="J57" s="7" t="s">
        <v>2</v>
      </c>
      <c r="K57" s="7" t="s">
        <v>451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1" t="s">
        <v>452</v>
      </c>
      <c r="S57" s="12" t="s">
        <v>19</v>
      </c>
      <c r="T57" s="7"/>
      <c r="U57" s="11" t="s">
        <v>19</v>
      </c>
      <c r="V57" s="11" t="s">
        <v>452</v>
      </c>
      <c r="W57" s="12" t="s">
        <v>453</v>
      </c>
      <c r="X57" s="12" t="s">
        <v>19</v>
      </c>
      <c r="Y57" s="11" t="s">
        <v>19</v>
      </c>
      <c r="Z57" s="12" t="s">
        <v>19</v>
      </c>
      <c r="AA57" s="14" t="s">
        <v>19</v>
      </c>
      <c r="AB57" t="s">
        <v>19</v>
      </c>
      <c r="AC57" t="s">
        <v>454</v>
      </c>
      <c r="AD57" t="s">
        <v>6</v>
      </c>
      <c r="AE57" t="s">
        <v>455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456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196</v>
      </c>
      <c r="H58" s="7" t="s">
        <v>197</v>
      </c>
      <c r="I58" s="7" t="s">
        <v>76</v>
      </c>
      <c r="J58" s="7" t="s">
        <v>2</v>
      </c>
      <c r="K58" s="7" t="s">
        <v>457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1" t="s">
        <v>458</v>
      </c>
      <c r="S58" s="12" t="s">
        <v>19</v>
      </c>
      <c r="T58" s="7"/>
      <c r="U58" s="11" t="s">
        <v>19</v>
      </c>
      <c r="V58" s="11" t="s">
        <v>458</v>
      </c>
      <c r="W58" s="12" t="s">
        <v>200</v>
      </c>
      <c r="X58" s="12" t="s">
        <v>19</v>
      </c>
      <c r="Y58" s="11" t="s">
        <v>19</v>
      </c>
      <c r="Z58" s="12" t="s">
        <v>19</v>
      </c>
      <c r="AA58" s="14" t="s">
        <v>19</v>
      </c>
      <c r="AB58" t="s">
        <v>19</v>
      </c>
      <c r="AC58" t="s">
        <v>459</v>
      </c>
      <c r="AD58" t="s">
        <v>6</v>
      </c>
      <c r="AE58" t="s">
        <v>134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461</v>
      </c>
      <c r="H59" s="7" t="s">
        <v>462</v>
      </c>
      <c r="I59" s="7" t="s">
        <v>76</v>
      </c>
      <c r="J59" s="7" t="s">
        <v>2</v>
      </c>
      <c r="K59" s="7" t="s">
        <v>463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1" t="s">
        <v>133</v>
      </c>
      <c r="S59" s="12" t="s">
        <v>19</v>
      </c>
      <c r="T59" s="7"/>
      <c r="U59" s="11" t="s">
        <v>19</v>
      </c>
      <c r="V59" s="11" t="s">
        <v>133</v>
      </c>
      <c r="W59" s="12" t="s">
        <v>140</v>
      </c>
      <c r="X59" s="12" t="s">
        <v>19</v>
      </c>
      <c r="Y59" s="11" t="s">
        <v>19</v>
      </c>
      <c r="Z59" s="12" t="s">
        <v>19</v>
      </c>
      <c r="AA59" s="14" t="s">
        <v>19</v>
      </c>
      <c r="AB59" t="s">
        <v>19</v>
      </c>
      <c r="AC59" t="s">
        <v>464</v>
      </c>
      <c r="AD59" t="s">
        <v>6</v>
      </c>
      <c r="AE59" t="s">
        <v>110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465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466</v>
      </c>
      <c r="H60" s="7" t="s">
        <v>467</v>
      </c>
      <c r="I60" s="7" t="s">
        <v>76</v>
      </c>
      <c r="J60" s="7" t="s">
        <v>2</v>
      </c>
      <c r="K60" s="7" t="s">
        <v>468</v>
      </c>
      <c r="L60" s="7">
        <v>1</v>
      </c>
      <c r="M60" s="7">
        <v>1</v>
      </c>
      <c r="N60" s="7" t="s">
        <v>90</v>
      </c>
      <c r="O60" s="7" t="s">
        <v>79</v>
      </c>
      <c r="P60" s="7" t="s">
        <v>80</v>
      </c>
      <c r="Q60" s="7"/>
      <c r="R60" s="11" t="s">
        <v>440</v>
      </c>
      <c r="S60" s="12" t="s">
        <v>19</v>
      </c>
      <c r="T60" s="7"/>
      <c r="U60" s="11" t="s">
        <v>19</v>
      </c>
      <c r="V60" s="11" t="s">
        <v>440</v>
      </c>
      <c r="W60" s="12" t="s">
        <v>423</v>
      </c>
      <c r="X60" s="12" t="s">
        <v>19</v>
      </c>
      <c r="Y60" s="11" t="s">
        <v>19</v>
      </c>
      <c r="Z60" s="12" t="s">
        <v>19</v>
      </c>
      <c r="AA60" s="14" t="s">
        <v>19</v>
      </c>
      <c r="AB60" t="s">
        <v>19</v>
      </c>
      <c r="AC60" t="s">
        <v>441</v>
      </c>
      <c r="AD60" t="s">
        <v>6</v>
      </c>
      <c r="AE60" t="s">
        <v>469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471</v>
      </c>
      <c r="H61" s="7" t="s">
        <v>472</v>
      </c>
      <c r="I61" s="7" t="s">
        <v>76</v>
      </c>
      <c r="J61" s="7" t="s">
        <v>2</v>
      </c>
      <c r="K61" s="7" t="s">
        <v>473</v>
      </c>
      <c r="L61" s="7">
        <v>2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1" t="s">
        <v>316</v>
      </c>
      <c r="S61" s="12" t="s">
        <v>19</v>
      </c>
      <c r="T61" s="7"/>
      <c r="U61" s="11" t="s">
        <v>19</v>
      </c>
      <c r="V61" s="11" t="s">
        <v>316</v>
      </c>
      <c r="W61" s="12" t="s">
        <v>317</v>
      </c>
      <c r="X61" s="12" t="s">
        <v>19</v>
      </c>
      <c r="Y61" s="11" t="s">
        <v>19</v>
      </c>
      <c r="Z61" s="12" t="s">
        <v>19</v>
      </c>
      <c r="AA61" s="14" t="s">
        <v>19</v>
      </c>
      <c r="AB61" t="s">
        <v>19</v>
      </c>
      <c r="AC61" t="s">
        <v>318</v>
      </c>
      <c r="AD61" t="s">
        <v>6</v>
      </c>
      <c r="AE61" t="s">
        <v>430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474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475</v>
      </c>
      <c r="H62" s="7" t="s">
        <v>476</v>
      </c>
      <c r="I62" s="7" t="s">
        <v>76</v>
      </c>
      <c r="J62" s="7" t="s">
        <v>2</v>
      </c>
      <c r="K62" s="7" t="s">
        <v>477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1" t="s">
        <v>478</v>
      </c>
      <c r="S62" s="12" t="s">
        <v>19</v>
      </c>
      <c r="T62" s="7"/>
      <c r="U62" s="11" t="s">
        <v>19</v>
      </c>
      <c r="V62" s="11" t="s">
        <v>478</v>
      </c>
      <c r="W62" s="12" t="s">
        <v>479</v>
      </c>
      <c r="X62" s="12" t="s">
        <v>19</v>
      </c>
      <c r="Y62" s="11" t="s">
        <v>19</v>
      </c>
      <c r="Z62" s="12" t="s">
        <v>19</v>
      </c>
      <c r="AA62" s="14" t="s">
        <v>19</v>
      </c>
      <c r="AB62" t="s">
        <v>19</v>
      </c>
      <c r="AC62" t="s">
        <v>480</v>
      </c>
      <c r="AD62" t="s">
        <v>6</v>
      </c>
      <c r="AE62" t="s">
        <v>102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482</v>
      </c>
      <c r="H63" s="7" t="s">
        <v>483</v>
      </c>
      <c r="I63" s="7" t="s">
        <v>76</v>
      </c>
      <c r="J63" s="7" t="s">
        <v>2</v>
      </c>
      <c r="K63" s="7" t="s">
        <v>484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1" t="s">
        <v>317</v>
      </c>
      <c r="S63" s="12" t="s">
        <v>19</v>
      </c>
      <c r="T63" s="7"/>
      <c r="U63" s="11" t="s">
        <v>19</v>
      </c>
      <c r="V63" s="11" t="s">
        <v>317</v>
      </c>
      <c r="W63" s="12" t="s">
        <v>485</v>
      </c>
      <c r="X63" s="12" t="s">
        <v>19</v>
      </c>
      <c r="Y63" s="11" t="s">
        <v>19</v>
      </c>
      <c r="Z63" s="12" t="s">
        <v>19</v>
      </c>
      <c r="AA63" s="14" t="s">
        <v>19</v>
      </c>
      <c r="AB63" t="s">
        <v>19</v>
      </c>
      <c r="AC63" t="s">
        <v>486</v>
      </c>
      <c r="AD63" t="s">
        <v>6</v>
      </c>
      <c r="AE63" t="s">
        <v>487</v>
      </c>
      <c r="AF63" t="s">
        <v>85</v>
      </c>
      <c r="AG63" t="s">
        <v>72</v>
      </c>
      <c r="AH63" t="s">
        <v>19</v>
      </c>
    </row>
    <row r="64" customHeight="1" spans="1:32">
      <c r="A64" s="10" t="s">
        <v>488</v>
      </c>
      <c r="B64" s="10"/>
      <c r="C64" s="10" t="s">
        <v>489</v>
      </c>
      <c r="D64" s="10"/>
      <c r="E64" s="10"/>
      <c r="F64" s="10"/>
      <c r="G64" s="10" t="s">
        <v>489</v>
      </c>
      <c r="H64" s="10" t="s">
        <v>489</v>
      </c>
      <c r="I64" s="10" t="s">
        <v>489</v>
      </c>
      <c r="J64" s="10" t="s">
        <v>489</v>
      </c>
      <c r="K64" s="10" t="s">
        <v>489</v>
      </c>
      <c r="L64" s="10" t="s">
        <v>489</v>
      </c>
      <c r="M64" s="10" t="s">
        <v>489</v>
      </c>
      <c r="N64" s="10" t="s">
        <v>489</v>
      </c>
      <c r="O64" s="10" t="s">
        <v>489</v>
      </c>
      <c r="P64" s="10" t="s">
        <v>489</v>
      </c>
      <c r="Q64" s="10"/>
      <c r="R64" s="13" t="s">
        <v>20</v>
      </c>
      <c r="S64" s="13" t="s">
        <v>19</v>
      </c>
      <c r="T64" s="10" t="s">
        <v>489</v>
      </c>
      <c r="U64" s="13"/>
      <c r="V64" s="13" t="s">
        <v>20</v>
      </c>
      <c r="W64" s="13" t="s">
        <v>21</v>
      </c>
      <c r="X64" s="13"/>
      <c r="Y64" s="13"/>
      <c r="Z64" s="13"/>
      <c r="AA64" s="10"/>
      <c r="AB64" s="13"/>
      <c r="AC64" s="10"/>
      <c r="AD64" s="10" t="s">
        <v>489</v>
      </c>
      <c r="AE64" s="10"/>
      <c r="AF6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490</v>
      </c>
      <c r="B1" s="4" t="s">
        <v>491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492</v>
      </c>
      <c r="H1" s="4" t="s">
        <v>493</v>
      </c>
      <c r="I1" s="4" t="s">
        <v>13</v>
      </c>
      <c r="J1" s="4" t="s">
        <v>17</v>
      </c>
      <c r="K1" s="4" t="s">
        <v>18</v>
      </c>
      <c r="L1" s="9" t="s">
        <v>494</v>
      </c>
      <c r="M1" s="4" t="s">
        <v>495</v>
      </c>
      <c r="N1" s="4" t="s">
        <v>496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497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2"/>
  <sheetViews>
    <sheetView tabSelected="1" workbookViewId="0">
      <selection activeCell="D89" sqref="D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498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920</v>
      </c>
      <c r="E2" t="str">
        <f>VLOOKUP(A2,HOP!A:L,12,0)</f>
        <v>920.00</v>
      </c>
      <c r="F2" t="str">
        <f>VLOOKUP(A2,HOP!A:C,3,0)</f>
        <v>2280530</v>
      </c>
      <c r="G2">
        <f>D2-E2</f>
        <v>0</v>
      </c>
      <c r="H2" t="str">
        <f>$H$1&amp;F2</f>
        <v>，2280530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1260</v>
      </c>
      <c r="E3" t="str">
        <f>VLOOKUP(A3,HOP!A:L,12,0)</f>
        <v>1260.00</v>
      </c>
      <c r="F3" t="str">
        <f>VLOOKUP(A3,HOP!A:C,3,0)</f>
        <v>2286035</v>
      </c>
      <c r="G3">
        <f t="shared" ref="G3:G34" si="0">D3-E3</f>
        <v>0</v>
      </c>
      <c r="H3" t="str">
        <f t="shared" ref="H3:H34" si="1">$H$1&amp;F3</f>
        <v>，2286035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278</v>
      </c>
      <c r="E4" t="str">
        <f>VLOOKUP(A4,HOP!A:L,12,0)</f>
        <v>278.00</v>
      </c>
      <c r="F4" t="str">
        <f>VLOOKUP(A4,HOP!A:C,3,0)</f>
        <v>2286232</v>
      </c>
      <c r="G4">
        <f t="shared" si="0"/>
        <v>0</v>
      </c>
      <c r="H4" t="str">
        <f t="shared" si="1"/>
        <v>，2286232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80</v>
      </c>
      <c r="D5" s="3">
        <v>164</v>
      </c>
      <c r="E5" t="str">
        <f>VLOOKUP(A5,HOP!A:L,12,0)</f>
        <v>164.00</v>
      </c>
      <c r="F5" t="str">
        <f>VLOOKUP(A5,HOP!A:C,3,0)</f>
        <v>2286447</v>
      </c>
      <c r="G5">
        <f t="shared" si="0"/>
        <v>0</v>
      </c>
      <c r="H5" t="str">
        <f t="shared" si="1"/>
        <v>，2286447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79</v>
      </c>
      <c r="C6" s="7" t="s">
        <v>80</v>
      </c>
      <c r="D6" s="3">
        <v>230</v>
      </c>
      <c r="E6" t="str">
        <f>VLOOKUP(A6,HOP!A:L,12,0)</f>
        <v>230.00</v>
      </c>
      <c r="F6" t="str">
        <f>VLOOKUP(A6,HOP!A:C,3,0)</f>
        <v>2286593</v>
      </c>
      <c r="G6">
        <f t="shared" si="0"/>
        <v>0</v>
      </c>
      <c r="H6" t="str">
        <f t="shared" si="1"/>
        <v>，2286593</v>
      </c>
      <c r="I6" t="str">
        <f>VLOOKUP(A6,HOP!A:T,20,0)</f>
        <v>直采</v>
      </c>
    </row>
    <row r="7" ht="14.25" hidden="1" customHeight="1" spans="1:9">
      <c r="A7" s="6" t="s">
        <v>119</v>
      </c>
      <c r="B7" s="7" t="s">
        <v>79</v>
      </c>
      <c r="C7" s="7" t="s">
        <v>80</v>
      </c>
      <c r="D7" s="3">
        <v>541</v>
      </c>
      <c r="E7" t="str">
        <f>VLOOKUP(A7,HOP!A:L,12,0)</f>
        <v>541.00</v>
      </c>
      <c r="F7" t="str">
        <f>VLOOKUP(A7,HOP!A:C,3,0)</f>
        <v>2286608</v>
      </c>
      <c r="G7">
        <f t="shared" si="0"/>
        <v>0</v>
      </c>
      <c r="H7" t="str">
        <f t="shared" si="1"/>
        <v>，2286608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79</v>
      </c>
      <c r="C8" s="7" t="s">
        <v>80</v>
      </c>
      <c r="D8" s="3">
        <v>194</v>
      </c>
      <c r="E8" t="str">
        <f>VLOOKUP(A8,HOP!A:L,12,0)</f>
        <v>194.00</v>
      </c>
      <c r="F8" t="str">
        <f>VLOOKUP(A8,HOP!A:C,3,0)</f>
        <v>2286753</v>
      </c>
      <c r="G8">
        <f t="shared" si="0"/>
        <v>0</v>
      </c>
      <c r="H8" t="str">
        <f t="shared" si="1"/>
        <v>，2286753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79</v>
      </c>
      <c r="C9" s="7" t="s">
        <v>80</v>
      </c>
      <c r="D9" s="3">
        <v>171</v>
      </c>
      <c r="E9" t="str">
        <f>VLOOKUP(A9,HOP!A:L,12,0)</f>
        <v>171.00</v>
      </c>
      <c r="F9" t="str">
        <f>VLOOKUP(A9,HOP!A:C,3,0)</f>
        <v>2286588</v>
      </c>
      <c r="G9">
        <f t="shared" si="0"/>
        <v>0</v>
      </c>
      <c r="H9" t="str">
        <f t="shared" si="1"/>
        <v>，2286588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79</v>
      </c>
      <c r="C10" s="7" t="s">
        <v>80</v>
      </c>
      <c r="D10" s="3">
        <v>191</v>
      </c>
      <c r="E10" t="str">
        <f>VLOOKUP(A10,HOP!A:L,12,0)</f>
        <v>191.00</v>
      </c>
      <c r="F10" t="str">
        <f>VLOOKUP(A10,HOP!A:C,3,0)</f>
        <v>2286173</v>
      </c>
      <c r="G10">
        <f t="shared" si="0"/>
        <v>0</v>
      </c>
      <c r="H10" t="str">
        <f t="shared" si="1"/>
        <v>，2286173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79</v>
      </c>
      <c r="C11" s="7" t="s">
        <v>80</v>
      </c>
      <c r="D11" s="3">
        <v>192</v>
      </c>
      <c r="E11" t="str">
        <f>VLOOKUP(A11,HOP!A:L,12,0)</f>
        <v>192.00</v>
      </c>
      <c r="F11" t="str">
        <f>VLOOKUP(A11,HOP!A:C,3,0)</f>
        <v>2286618</v>
      </c>
      <c r="G11">
        <f t="shared" si="0"/>
        <v>0</v>
      </c>
      <c r="H11" t="str">
        <f t="shared" si="1"/>
        <v>，2286618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79</v>
      </c>
      <c r="C12" s="7" t="s">
        <v>80</v>
      </c>
      <c r="D12" s="3">
        <v>232</v>
      </c>
      <c r="E12" t="str">
        <f>VLOOKUP(A12,HOP!A:L,12,0)</f>
        <v>232.00</v>
      </c>
      <c r="F12" t="str">
        <f>VLOOKUP(A12,HOP!A:C,3,0)</f>
        <v>2286743</v>
      </c>
      <c r="G12">
        <f t="shared" si="0"/>
        <v>0</v>
      </c>
      <c r="H12" t="str">
        <f t="shared" si="1"/>
        <v>，2286743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79</v>
      </c>
      <c r="C13" s="7" t="s">
        <v>80</v>
      </c>
      <c r="D13" s="3">
        <v>260</v>
      </c>
      <c r="E13" t="str">
        <f>VLOOKUP(A13,HOP!A:L,12,0)</f>
        <v>260.00</v>
      </c>
      <c r="F13" t="str">
        <f>VLOOKUP(A13,HOP!A:C,3,0)</f>
        <v>2286739</v>
      </c>
      <c r="G13">
        <f t="shared" si="0"/>
        <v>0</v>
      </c>
      <c r="H13" t="str">
        <f t="shared" si="1"/>
        <v>，2286739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175</v>
      </c>
      <c r="C14" s="7" t="s">
        <v>80</v>
      </c>
      <c r="D14" s="3">
        <v>201</v>
      </c>
      <c r="E14" t="str">
        <f>VLOOKUP(A14,HOP!A:L,12,0)</f>
        <v>201.00</v>
      </c>
      <c r="F14" t="str">
        <f>VLOOKUP(A14,HOP!A:C,3,0)</f>
        <v>2284915</v>
      </c>
      <c r="G14">
        <f t="shared" si="0"/>
        <v>0</v>
      </c>
      <c r="H14" t="str">
        <f t="shared" si="1"/>
        <v>，2284915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79</v>
      </c>
      <c r="C15" s="7" t="s">
        <v>80</v>
      </c>
      <c r="D15" s="3">
        <v>137</v>
      </c>
      <c r="E15" t="str">
        <f>VLOOKUP(A15,HOP!A:L,12,0)</f>
        <v>137.00</v>
      </c>
      <c r="F15" t="str">
        <f>VLOOKUP(A15,HOP!A:C,3,0)</f>
        <v>2286264</v>
      </c>
      <c r="G15">
        <f t="shared" si="0"/>
        <v>0</v>
      </c>
      <c r="H15" t="str">
        <f t="shared" si="1"/>
        <v>，2286264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79</v>
      </c>
      <c r="C16" s="7" t="s">
        <v>80</v>
      </c>
      <c r="D16" s="3">
        <v>244</v>
      </c>
      <c r="E16" t="str">
        <f>VLOOKUP(A16,HOP!A:L,12,0)</f>
        <v>244.00</v>
      </c>
      <c r="F16" t="str">
        <f>VLOOKUP(A16,HOP!A:C,3,0)</f>
        <v>2286352</v>
      </c>
      <c r="G16">
        <f t="shared" si="0"/>
        <v>0</v>
      </c>
      <c r="H16" t="str">
        <f t="shared" si="1"/>
        <v>，2286352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79</v>
      </c>
      <c r="C17" s="7" t="s">
        <v>80</v>
      </c>
      <c r="D17" s="3">
        <v>184</v>
      </c>
      <c r="E17" t="str">
        <f>VLOOKUP(A17,HOP!A:L,12,0)</f>
        <v>184.00</v>
      </c>
      <c r="F17" t="str">
        <f>VLOOKUP(A17,HOP!A:C,3,0)</f>
        <v>2286342</v>
      </c>
      <c r="G17">
        <f t="shared" si="0"/>
        <v>0</v>
      </c>
      <c r="H17" t="str">
        <f t="shared" si="1"/>
        <v>，2286342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79</v>
      </c>
      <c r="C18" s="7" t="s">
        <v>80</v>
      </c>
      <c r="D18" s="3">
        <v>100</v>
      </c>
      <c r="E18" t="str">
        <f>VLOOKUP(A18,HOP!A:L,12,0)</f>
        <v>100.00</v>
      </c>
      <c r="F18" t="str">
        <f>VLOOKUP(A18,HOP!A:C,3,0)</f>
        <v>2286245</v>
      </c>
      <c r="G18">
        <f t="shared" si="0"/>
        <v>0</v>
      </c>
      <c r="H18" t="str">
        <f t="shared" si="1"/>
        <v>，2286245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79</v>
      </c>
      <c r="C19" s="7" t="s">
        <v>80</v>
      </c>
      <c r="D19" s="3">
        <v>184</v>
      </c>
      <c r="E19" t="str">
        <f>VLOOKUP(A19,HOP!A:L,12,0)</f>
        <v>184.00</v>
      </c>
      <c r="F19" t="str">
        <f>VLOOKUP(A19,HOP!A:C,3,0)</f>
        <v>2286546</v>
      </c>
      <c r="G19">
        <f t="shared" si="0"/>
        <v>0</v>
      </c>
      <c r="H19" t="str">
        <f t="shared" si="1"/>
        <v>，2286546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79</v>
      </c>
      <c r="C20" s="7" t="s">
        <v>80</v>
      </c>
      <c r="D20" s="3">
        <v>534</v>
      </c>
      <c r="E20" t="str">
        <f>VLOOKUP(A20,HOP!A:L,12,0)</f>
        <v>534.00</v>
      </c>
      <c r="F20" t="str">
        <f>VLOOKUP(A20,HOP!A:C,3,0)</f>
        <v>2285125</v>
      </c>
      <c r="G20">
        <f t="shared" si="0"/>
        <v>0</v>
      </c>
      <c r="H20" t="str">
        <f t="shared" si="1"/>
        <v>，2285125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79</v>
      </c>
      <c r="C21" s="7" t="s">
        <v>80</v>
      </c>
      <c r="D21" s="3">
        <v>182</v>
      </c>
      <c r="E21" t="str">
        <f>VLOOKUP(A21,HOP!A:L,12,0)</f>
        <v>182.00</v>
      </c>
      <c r="F21" t="str">
        <f>VLOOKUP(A21,HOP!A:C,3,0)</f>
        <v>2286673</v>
      </c>
      <c r="G21">
        <f t="shared" si="0"/>
        <v>0</v>
      </c>
      <c r="H21" t="str">
        <f t="shared" si="1"/>
        <v>，2286673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79</v>
      </c>
      <c r="C22" s="7" t="s">
        <v>80</v>
      </c>
      <c r="D22" s="3">
        <v>192</v>
      </c>
      <c r="E22" t="str">
        <f>VLOOKUP(A22,HOP!A:L,12,0)</f>
        <v>192.00</v>
      </c>
      <c r="F22" t="str">
        <f>VLOOKUP(A22,HOP!A:C,3,0)</f>
        <v>2286793</v>
      </c>
      <c r="G22">
        <f t="shared" si="0"/>
        <v>0</v>
      </c>
      <c r="H22" t="str">
        <f t="shared" si="1"/>
        <v>，2286793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79</v>
      </c>
      <c r="C23" s="7" t="s">
        <v>80</v>
      </c>
      <c r="D23" s="3">
        <v>648</v>
      </c>
      <c r="E23" t="str">
        <f>VLOOKUP(A23,HOP!A:L,12,0)</f>
        <v>648.00</v>
      </c>
      <c r="F23" t="str">
        <f>VLOOKUP(A23,HOP!A:C,3,0)</f>
        <v>2286311</v>
      </c>
      <c r="G23">
        <f t="shared" si="0"/>
        <v>0</v>
      </c>
      <c r="H23" t="str">
        <f t="shared" si="1"/>
        <v>，2286311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79</v>
      </c>
      <c r="C24" s="7" t="s">
        <v>80</v>
      </c>
      <c r="D24" s="3">
        <v>843</v>
      </c>
      <c r="E24" t="str">
        <f>VLOOKUP(A24,HOP!A:L,12,0)</f>
        <v>843.00</v>
      </c>
      <c r="F24" t="str">
        <f>VLOOKUP(A24,HOP!A:C,3,0)</f>
        <v>2286515</v>
      </c>
      <c r="G24">
        <f t="shared" si="0"/>
        <v>0</v>
      </c>
      <c r="H24" t="str">
        <f t="shared" si="1"/>
        <v>，2286515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79</v>
      </c>
      <c r="C25" s="7" t="s">
        <v>80</v>
      </c>
      <c r="D25" s="3">
        <v>157</v>
      </c>
      <c r="E25" t="str">
        <f>VLOOKUP(A25,HOP!A:L,12,0)</f>
        <v>157.00</v>
      </c>
      <c r="F25" t="str">
        <f>VLOOKUP(A25,HOP!A:C,3,0)</f>
        <v>2286766</v>
      </c>
      <c r="G25">
        <f t="shared" si="0"/>
        <v>0</v>
      </c>
      <c r="H25" t="str">
        <f t="shared" si="1"/>
        <v>，2286766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79</v>
      </c>
      <c r="C26" s="7" t="s">
        <v>80</v>
      </c>
      <c r="D26" s="3">
        <v>396</v>
      </c>
      <c r="E26" t="str">
        <f>VLOOKUP(A26,HOP!A:L,12,0)</f>
        <v>396.00</v>
      </c>
      <c r="F26" t="str">
        <f>VLOOKUP(A26,HOP!A:C,3,0)</f>
        <v>2286798</v>
      </c>
      <c r="G26">
        <f t="shared" si="0"/>
        <v>0</v>
      </c>
      <c r="H26" t="str">
        <f t="shared" si="1"/>
        <v>，2286798</v>
      </c>
      <c r="I26" t="str">
        <f>VLOOKUP(A26,HOP!A:T,20,0)</f>
        <v>直连</v>
      </c>
    </row>
    <row r="27" ht="14.25" hidden="1" customHeight="1" spans="1:9">
      <c r="A27" s="6" t="s">
        <v>260</v>
      </c>
      <c r="B27" s="7" t="s">
        <v>79</v>
      </c>
      <c r="C27" s="7" t="s">
        <v>80</v>
      </c>
      <c r="D27" s="3">
        <v>172</v>
      </c>
      <c r="E27" t="str">
        <f>VLOOKUP(A27,HOP!A:L,12,0)</f>
        <v>172.00</v>
      </c>
      <c r="F27" t="str">
        <f>VLOOKUP(A27,HOP!A:C,3,0)</f>
        <v>2286422</v>
      </c>
      <c r="G27">
        <f t="shared" si="0"/>
        <v>0</v>
      </c>
      <c r="H27" t="str">
        <f t="shared" si="1"/>
        <v>，2286422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79</v>
      </c>
      <c r="C28" s="7" t="s">
        <v>80</v>
      </c>
      <c r="D28" s="3">
        <v>159</v>
      </c>
      <c r="E28" t="str">
        <f>VLOOKUP(A28,HOP!A:L,12,0)</f>
        <v>159.00</v>
      </c>
      <c r="F28" t="str">
        <f>VLOOKUP(A28,HOP!A:C,3,0)</f>
        <v>2286458</v>
      </c>
      <c r="G28">
        <f t="shared" si="0"/>
        <v>0</v>
      </c>
      <c r="H28" t="str">
        <f t="shared" si="1"/>
        <v>，2286458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79</v>
      </c>
      <c r="C29" s="7" t="s">
        <v>80</v>
      </c>
      <c r="D29" s="3">
        <v>162</v>
      </c>
      <c r="E29" t="str">
        <f>VLOOKUP(A29,HOP!A:L,12,0)</f>
        <v>162.00</v>
      </c>
      <c r="F29" t="str">
        <f>VLOOKUP(A29,HOP!A:C,3,0)</f>
        <v>2286315</v>
      </c>
      <c r="G29">
        <f t="shared" si="0"/>
        <v>0</v>
      </c>
      <c r="H29" t="str">
        <f t="shared" si="1"/>
        <v>，2286315</v>
      </c>
      <c r="I29" t="str">
        <f>VLOOKUP(A29,HOP!A:T,20,0)</f>
        <v>直连</v>
      </c>
    </row>
    <row r="30" ht="14.25" hidden="1" customHeight="1" spans="1:9">
      <c r="A30" s="6" t="s">
        <v>279</v>
      </c>
      <c r="B30" s="7" t="s">
        <v>79</v>
      </c>
      <c r="C30" s="7" t="s">
        <v>80</v>
      </c>
      <c r="D30" s="3">
        <v>308</v>
      </c>
      <c r="E30" t="str">
        <f>VLOOKUP(A30,HOP!A:L,12,0)</f>
        <v>308.00</v>
      </c>
      <c r="F30" t="str">
        <f>VLOOKUP(A30,HOP!A:C,3,0)</f>
        <v>2286226</v>
      </c>
      <c r="G30">
        <f t="shared" si="0"/>
        <v>0</v>
      </c>
      <c r="H30" t="str">
        <f t="shared" si="1"/>
        <v>，2286226</v>
      </c>
      <c r="I30" t="str">
        <f>VLOOKUP(A30,HOP!A:T,20,0)</f>
        <v>直连</v>
      </c>
    </row>
    <row r="31" ht="14.25" hidden="1" customHeight="1" spans="1:9">
      <c r="A31" s="6" t="s">
        <v>287</v>
      </c>
      <c r="B31" s="7" t="s">
        <v>79</v>
      </c>
      <c r="C31" s="7" t="s">
        <v>80</v>
      </c>
      <c r="D31" s="3">
        <v>211</v>
      </c>
      <c r="E31" t="str">
        <f>VLOOKUP(A31,HOP!A:L,12,0)</f>
        <v>211.00</v>
      </c>
      <c r="F31" t="str">
        <f>VLOOKUP(A31,HOP!A:C,3,0)</f>
        <v>2286680</v>
      </c>
      <c r="G31">
        <f t="shared" si="0"/>
        <v>0</v>
      </c>
      <c r="H31" t="str">
        <f t="shared" si="1"/>
        <v>，2286680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90</v>
      </c>
      <c r="C32" s="7" t="s">
        <v>80</v>
      </c>
      <c r="D32" s="3">
        <v>920</v>
      </c>
      <c r="E32" t="str">
        <f>VLOOKUP(A32,HOP!A:L,12,0)</f>
        <v>920.00</v>
      </c>
      <c r="F32" t="str">
        <f>VLOOKUP(A32,HOP!A:C,3,0)</f>
        <v>2284786</v>
      </c>
      <c r="G32">
        <f t="shared" si="0"/>
        <v>0</v>
      </c>
      <c r="H32" t="str">
        <f t="shared" si="1"/>
        <v>，2284786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79</v>
      </c>
      <c r="C33" s="7" t="s">
        <v>80</v>
      </c>
      <c r="D33" s="3">
        <v>204</v>
      </c>
      <c r="E33" t="str">
        <f>VLOOKUP(A33,HOP!A:L,12,0)</f>
        <v>204.00</v>
      </c>
      <c r="F33" t="str">
        <f>VLOOKUP(A33,HOP!A:C,3,0)</f>
        <v>2286426</v>
      </c>
      <c r="G33">
        <f t="shared" si="0"/>
        <v>0</v>
      </c>
      <c r="H33" t="str">
        <f t="shared" si="1"/>
        <v>，2286426</v>
      </c>
      <c r="I33" t="str">
        <f>VLOOKUP(A33,HOP!A:T,20,0)</f>
        <v>直连</v>
      </c>
    </row>
    <row r="34" ht="14.25" hidden="1" customHeight="1" spans="1:9">
      <c r="A34" s="6" t="s">
        <v>307</v>
      </c>
      <c r="B34" s="7" t="s">
        <v>79</v>
      </c>
      <c r="C34" s="7" t="s">
        <v>80</v>
      </c>
      <c r="D34" s="3">
        <v>89</v>
      </c>
      <c r="E34" t="str">
        <f>VLOOKUP(A34,HOP!A:L,12,0)</f>
        <v>89.00</v>
      </c>
      <c r="F34" t="str">
        <f>VLOOKUP(A34,HOP!A:C,3,0)</f>
        <v>2286716</v>
      </c>
      <c r="G34">
        <f t="shared" si="0"/>
        <v>0</v>
      </c>
      <c r="H34" t="str">
        <f t="shared" si="1"/>
        <v>，2286716</v>
      </c>
      <c r="I34" t="str">
        <f>VLOOKUP(A34,HOP!A:T,20,0)</f>
        <v>直连</v>
      </c>
    </row>
    <row r="35" ht="14.25" customHeight="1" spans="1:10">
      <c r="A35" s="42" t="s">
        <v>314</v>
      </c>
      <c r="B35" s="7" t="s">
        <v>79</v>
      </c>
      <c r="C35" s="7" t="s">
        <v>80</v>
      </c>
      <c r="D35" s="3">
        <v>610</v>
      </c>
      <c r="E35" t="e">
        <f>VLOOKUP(A35,HOP!A:L,12,0)</f>
        <v>#N/A</v>
      </c>
      <c r="F35">
        <v>2286785</v>
      </c>
      <c r="G35" t="e">
        <f t="shared" ref="G35:G63" si="2">D35-E35</f>
        <v>#N/A</v>
      </c>
      <c r="H35" t="str">
        <f t="shared" ref="H35:H63" si="3">$H$1&amp;F35</f>
        <v>，2286785</v>
      </c>
      <c r="I35" t="e">
        <f>VLOOKUP(A35,HOP!A:T,20,0)</f>
        <v>#N/A</v>
      </c>
      <c r="J35" t="s">
        <v>499</v>
      </c>
    </row>
    <row r="36" ht="14.25" hidden="1" customHeight="1" spans="1:9">
      <c r="A36" s="6" t="s">
        <v>320</v>
      </c>
      <c r="B36" s="7" t="s">
        <v>79</v>
      </c>
      <c r="C36" s="7" t="s">
        <v>80</v>
      </c>
      <c r="D36" s="3">
        <v>226</v>
      </c>
      <c r="E36" t="str">
        <f>VLOOKUP(A36,HOP!A:L,12,0)</f>
        <v>226.00</v>
      </c>
      <c r="F36" t="str">
        <f>VLOOKUP(A36,HOP!A:C,3,0)</f>
        <v>2286333</v>
      </c>
      <c r="G36">
        <f t="shared" si="2"/>
        <v>0</v>
      </c>
      <c r="H36" t="str">
        <f t="shared" si="3"/>
        <v>，2286333</v>
      </c>
      <c r="I36" t="str">
        <f>VLOOKUP(A36,HOP!A:T,20,0)</f>
        <v>直连</v>
      </c>
    </row>
    <row r="37" ht="14.25" hidden="1" customHeight="1" spans="1:9">
      <c r="A37" s="6" t="s">
        <v>326</v>
      </c>
      <c r="B37" s="7" t="s">
        <v>79</v>
      </c>
      <c r="C37" s="7" t="s">
        <v>80</v>
      </c>
      <c r="D37" s="3">
        <v>219</v>
      </c>
      <c r="E37" t="str">
        <f>VLOOKUP(A37,HOP!A:L,12,0)</f>
        <v>219.00</v>
      </c>
      <c r="F37" t="str">
        <f>VLOOKUP(A37,HOP!A:C,3,0)</f>
        <v>2286438</v>
      </c>
      <c r="G37">
        <f t="shared" si="2"/>
        <v>0</v>
      </c>
      <c r="H37" t="str">
        <f t="shared" si="3"/>
        <v>，2286438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79</v>
      </c>
      <c r="C38" s="7" t="s">
        <v>80</v>
      </c>
      <c r="D38" s="3">
        <v>211</v>
      </c>
      <c r="E38" t="str">
        <f>VLOOKUP(A38,HOP!A:L,12,0)</f>
        <v>211.00</v>
      </c>
      <c r="F38" t="str">
        <f>VLOOKUP(A38,HOP!A:C,3,0)</f>
        <v>2286379</v>
      </c>
      <c r="G38">
        <f t="shared" si="2"/>
        <v>0</v>
      </c>
      <c r="H38" t="str">
        <f t="shared" si="3"/>
        <v>，2286379</v>
      </c>
      <c r="I38" t="str">
        <f>VLOOKUP(A38,HOP!A:T,20,0)</f>
        <v>直连</v>
      </c>
    </row>
    <row r="39" ht="14.25" hidden="1" customHeight="1" spans="1:9">
      <c r="A39" s="6" t="s">
        <v>336</v>
      </c>
      <c r="B39" s="7" t="s">
        <v>79</v>
      </c>
      <c r="C39" s="7" t="s">
        <v>80</v>
      </c>
      <c r="D39" s="3">
        <v>141</v>
      </c>
      <c r="E39" t="str">
        <f>VLOOKUP(A39,HOP!A:L,12,0)</f>
        <v>141.00</v>
      </c>
      <c r="F39" t="str">
        <f>VLOOKUP(A39,HOP!A:C,3,0)</f>
        <v>2286599</v>
      </c>
      <c r="G39">
        <f t="shared" si="2"/>
        <v>0</v>
      </c>
      <c r="H39" t="str">
        <f t="shared" si="3"/>
        <v>，2286599</v>
      </c>
      <c r="I39" t="str">
        <f>VLOOKUP(A39,HOP!A:T,20,0)</f>
        <v>直连</v>
      </c>
    </row>
    <row r="40" ht="14.25" hidden="1" customHeight="1" spans="1:9">
      <c r="A40" s="6" t="s">
        <v>343</v>
      </c>
      <c r="B40" s="7" t="s">
        <v>79</v>
      </c>
      <c r="C40" s="7" t="s">
        <v>80</v>
      </c>
      <c r="D40" s="3">
        <v>114</v>
      </c>
      <c r="E40" t="str">
        <f>VLOOKUP(A40,HOP!A:L,12,0)</f>
        <v>114.00</v>
      </c>
      <c r="F40" t="str">
        <f>VLOOKUP(A40,HOP!A:C,3,0)</f>
        <v>2286758</v>
      </c>
      <c r="G40">
        <f t="shared" si="2"/>
        <v>0</v>
      </c>
      <c r="H40" t="str">
        <f t="shared" si="3"/>
        <v>，2286758</v>
      </c>
      <c r="I40" t="str">
        <f>VLOOKUP(A40,HOP!A:T,20,0)</f>
        <v>直连</v>
      </c>
    </row>
    <row r="41" ht="14.25" hidden="1" customHeight="1" spans="1:9">
      <c r="A41" s="6" t="s">
        <v>350</v>
      </c>
      <c r="B41" s="7" t="s">
        <v>79</v>
      </c>
      <c r="C41" s="7" t="s">
        <v>80</v>
      </c>
      <c r="D41" s="3">
        <v>228</v>
      </c>
      <c r="E41" t="str">
        <f>VLOOKUP(A41,HOP!A:L,12,0)</f>
        <v>228.00</v>
      </c>
      <c r="F41" t="str">
        <f>VLOOKUP(A41,HOP!A:C,3,0)</f>
        <v>2286344</v>
      </c>
      <c r="G41">
        <f t="shared" si="2"/>
        <v>0</v>
      </c>
      <c r="H41" t="str">
        <f t="shared" si="3"/>
        <v>，2286344</v>
      </c>
      <c r="I41" t="str">
        <f>VLOOKUP(A41,HOP!A:T,20,0)</f>
        <v>直连</v>
      </c>
    </row>
    <row r="42" ht="14.25" hidden="1" customHeight="1" spans="1:9">
      <c r="A42" s="6" t="s">
        <v>357</v>
      </c>
      <c r="B42" s="7" t="s">
        <v>79</v>
      </c>
      <c r="C42" s="7" t="s">
        <v>80</v>
      </c>
      <c r="D42" s="3">
        <v>361</v>
      </c>
      <c r="E42" t="str">
        <f>VLOOKUP(A42,HOP!A:L,12,0)</f>
        <v>361.00</v>
      </c>
      <c r="F42" t="str">
        <f>VLOOKUP(A42,HOP!A:C,3,0)</f>
        <v>2286356</v>
      </c>
      <c r="G42">
        <f t="shared" si="2"/>
        <v>0</v>
      </c>
      <c r="H42" t="str">
        <f t="shared" si="3"/>
        <v>，2286356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79</v>
      </c>
      <c r="C43" s="7" t="s">
        <v>80</v>
      </c>
      <c r="D43" s="3">
        <v>167</v>
      </c>
      <c r="E43" t="str">
        <f>VLOOKUP(A43,HOP!A:L,12,0)</f>
        <v>167.00</v>
      </c>
      <c r="F43" t="str">
        <f>VLOOKUP(A43,HOP!A:C,3,0)</f>
        <v>2286662</v>
      </c>
      <c r="G43">
        <f t="shared" si="2"/>
        <v>0</v>
      </c>
      <c r="H43" t="str">
        <f t="shared" si="3"/>
        <v>，2286662</v>
      </c>
      <c r="I43" t="str">
        <f>VLOOKUP(A43,HOP!A:T,20,0)</f>
        <v>直连</v>
      </c>
    </row>
    <row r="44" ht="14.25" hidden="1" customHeight="1" spans="1:9">
      <c r="A44" s="6" t="s">
        <v>368</v>
      </c>
      <c r="B44" s="7" t="s">
        <v>79</v>
      </c>
      <c r="C44" s="7" t="s">
        <v>80</v>
      </c>
      <c r="D44" s="3">
        <v>248</v>
      </c>
      <c r="E44" t="str">
        <f>VLOOKUP(A44,HOP!A:L,12,0)</f>
        <v>248.00</v>
      </c>
      <c r="F44" t="str">
        <f>VLOOKUP(A44,HOP!A:C,3,0)</f>
        <v>2286466</v>
      </c>
      <c r="G44">
        <f t="shared" si="2"/>
        <v>0</v>
      </c>
      <c r="H44" t="str">
        <f t="shared" si="3"/>
        <v>，2286466</v>
      </c>
      <c r="I44" t="str">
        <f>VLOOKUP(A44,HOP!A:T,20,0)</f>
        <v>直连</v>
      </c>
    </row>
    <row r="45" ht="14.25" hidden="1" customHeight="1" spans="1:9">
      <c r="A45" s="6" t="s">
        <v>374</v>
      </c>
      <c r="B45" s="7" t="s">
        <v>79</v>
      </c>
      <c r="C45" s="7" t="s">
        <v>80</v>
      </c>
      <c r="D45" s="3">
        <v>194</v>
      </c>
      <c r="E45" t="str">
        <f>VLOOKUP(A45,HOP!A:L,12,0)</f>
        <v>194.00</v>
      </c>
      <c r="F45" t="str">
        <f>VLOOKUP(A45,HOP!A:C,3,0)</f>
        <v>2286810</v>
      </c>
      <c r="G45">
        <f t="shared" si="2"/>
        <v>0</v>
      </c>
      <c r="H45" t="str">
        <f t="shared" si="3"/>
        <v>，2286810</v>
      </c>
      <c r="I45" t="str">
        <f>VLOOKUP(A45,HOP!A:T,20,0)</f>
        <v>直连</v>
      </c>
    </row>
    <row r="46" ht="14.25" hidden="1" customHeight="1" spans="1:9">
      <c r="A46" s="6" t="s">
        <v>379</v>
      </c>
      <c r="B46" s="7" t="s">
        <v>79</v>
      </c>
      <c r="C46" s="7" t="s">
        <v>80</v>
      </c>
      <c r="D46" s="3">
        <v>136</v>
      </c>
      <c r="E46" t="str">
        <f>VLOOKUP(A46,HOP!A:L,12,0)</f>
        <v>136.00</v>
      </c>
      <c r="F46" t="str">
        <f>VLOOKUP(A46,HOP!A:C,3,0)</f>
        <v>2286456</v>
      </c>
      <c r="G46">
        <f t="shared" si="2"/>
        <v>0</v>
      </c>
      <c r="H46" t="str">
        <f t="shared" si="3"/>
        <v>，2286456</v>
      </c>
      <c r="I46" t="str">
        <f>VLOOKUP(A46,HOP!A:T,20,0)</f>
        <v>直连</v>
      </c>
    </row>
    <row r="47" ht="14.25" hidden="1" customHeight="1" spans="1:9">
      <c r="A47" s="6" t="s">
        <v>384</v>
      </c>
      <c r="B47" s="7" t="s">
        <v>79</v>
      </c>
      <c r="C47" s="7" t="s">
        <v>80</v>
      </c>
      <c r="D47" s="3">
        <v>332</v>
      </c>
      <c r="E47" t="str">
        <f>VLOOKUP(A47,HOP!A:L,12,0)</f>
        <v>332.00</v>
      </c>
      <c r="F47" t="str">
        <f>VLOOKUP(A47,HOP!A:C,3,0)</f>
        <v>2286478</v>
      </c>
      <c r="G47">
        <f t="shared" si="2"/>
        <v>0</v>
      </c>
      <c r="H47" t="str">
        <f t="shared" si="3"/>
        <v>，2286478</v>
      </c>
      <c r="I47" t="str">
        <f>VLOOKUP(A47,HOP!A:T,20,0)</f>
        <v>直连</v>
      </c>
    </row>
    <row r="48" ht="14.25" hidden="1" customHeight="1" spans="1:9">
      <c r="A48" s="6" t="s">
        <v>392</v>
      </c>
      <c r="B48" s="7" t="s">
        <v>79</v>
      </c>
      <c r="C48" s="7" t="s">
        <v>80</v>
      </c>
      <c r="D48" s="3">
        <v>267</v>
      </c>
      <c r="E48" t="str">
        <f>VLOOKUP(A48,HOP!A:L,12,0)</f>
        <v>267.00</v>
      </c>
      <c r="F48" t="str">
        <f>VLOOKUP(A48,HOP!A:C,3,0)</f>
        <v>2286579</v>
      </c>
      <c r="G48">
        <f t="shared" si="2"/>
        <v>0</v>
      </c>
      <c r="H48" t="str">
        <f t="shared" si="3"/>
        <v>，2286579</v>
      </c>
      <c r="I48" t="str">
        <f>VLOOKUP(A48,HOP!A:T,20,0)</f>
        <v>直连</v>
      </c>
    </row>
    <row r="49" ht="14.25" hidden="1" customHeight="1" spans="1:9">
      <c r="A49" s="6" t="s">
        <v>398</v>
      </c>
      <c r="B49" s="7" t="s">
        <v>79</v>
      </c>
      <c r="C49" s="7" t="s">
        <v>80</v>
      </c>
      <c r="D49" s="3">
        <v>206</v>
      </c>
      <c r="E49" t="str">
        <f>VLOOKUP(A49,HOP!A:L,12,0)</f>
        <v>206.00</v>
      </c>
      <c r="F49" t="str">
        <f>VLOOKUP(A49,HOP!A:C,3,0)</f>
        <v>2286733</v>
      </c>
      <c r="G49">
        <f t="shared" si="2"/>
        <v>0</v>
      </c>
      <c r="H49" t="str">
        <f t="shared" si="3"/>
        <v>，2286733</v>
      </c>
      <c r="I49" t="str">
        <f>VLOOKUP(A49,HOP!A:T,20,0)</f>
        <v>直连</v>
      </c>
    </row>
    <row r="50" ht="14.25" hidden="1" customHeight="1" spans="1:9">
      <c r="A50" s="6" t="s">
        <v>403</v>
      </c>
      <c r="B50" s="7" t="s">
        <v>79</v>
      </c>
      <c r="C50" s="7" t="s">
        <v>80</v>
      </c>
      <c r="D50" s="3">
        <v>294</v>
      </c>
      <c r="E50" t="str">
        <f>VLOOKUP(A50,HOP!A:L,12,0)</f>
        <v>294.00</v>
      </c>
      <c r="F50" t="str">
        <f>VLOOKUP(A50,HOP!A:C,3,0)</f>
        <v>2286631</v>
      </c>
      <c r="G50">
        <f t="shared" si="2"/>
        <v>0</v>
      </c>
      <c r="H50" t="str">
        <f t="shared" si="3"/>
        <v>，2286631</v>
      </c>
      <c r="I50" t="str">
        <f>VLOOKUP(A50,HOP!A:T,20,0)</f>
        <v>直连</v>
      </c>
    </row>
    <row r="51" ht="14.25" hidden="1" customHeight="1" spans="1:9">
      <c r="A51" s="6" t="s">
        <v>411</v>
      </c>
      <c r="B51" s="7" t="s">
        <v>79</v>
      </c>
      <c r="C51" s="7" t="s">
        <v>80</v>
      </c>
      <c r="D51" s="3">
        <v>121</v>
      </c>
      <c r="E51" t="str">
        <f>VLOOKUP(A51,HOP!A:L,12,0)</f>
        <v>121.00</v>
      </c>
      <c r="F51" t="str">
        <f>VLOOKUP(A51,HOP!A:C,3,0)</f>
        <v>2286842</v>
      </c>
      <c r="G51">
        <f t="shared" si="2"/>
        <v>0</v>
      </c>
      <c r="H51" t="str">
        <f t="shared" si="3"/>
        <v>，2286842</v>
      </c>
      <c r="I51" t="str">
        <f>VLOOKUP(A51,HOP!A:T,20,0)</f>
        <v>直连</v>
      </c>
    </row>
    <row r="52" ht="14.25" hidden="1" customHeight="1" spans="1:9">
      <c r="A52" s="6" t="s">
        <v>418</v>
      </c>
      <c r="B52" s="7" t="s">
        <v>79</v>
      </c>
      <c r="C52" s="7" t="s">
        <v>80</v>
      </c>
      <c r="D52" s="3">
        <v>128</v>
      </c>
      <c r="E52" t="str">
        <f>VLOOKUP(A52,HOP!A:L,12,0)</f>
        <v>128.00</v>
      </c>
      <c r="F52" t="str">
        <f>VLOOKUP(A52,HOP!A:C,3,0)</f>
        <v>2286326</v>
      </c>
      <c r="G52">
        <f t="shared" si="2"/>
        <v>0</v>
      </c>
      <c r="H52" t="str">
        <f t="shared" si="3"/>
        <v>，2286326</v>
      </c>
      <c r="I52" t="str">
        <f>VLOOKUP(A52,HOP!A:T,20,0)</f>
        <v>直连</v>
      </c>
    </row>
    <row r="53" ht="14.25" hidden="1" customHeight="1" spans="1:9">
      <c r="A53" s="6" t="s">
        <v>426</v>
      </c>
      <c r="B53" s="7" t="s">
        <v>79</v>
      </c>
      <c r="C53" s="7" t="s">
        <v>80</v>
      </c>
      <c r="D53" s="3">
        <v>362</v>
      </c>
      <c r="E53" t="str">
        <f>VLOOKUP(A53,HOP!A:L,12,0)</f>
        <v>362.00</v>
      </c>
      <c r="F53" t="str">
        <f>VLOOKUP(A53,HOP!A:C,3,0)</f>
        <v>2286567</v>
      </c>
      <c r="G53">
        <f t="shared" si="2"/>
        <v>0</v>
      </c>
      <c r="H53" t="str">
        <f t="shared" si="3"/>
        <v>，2286567</v>
      </c>
      <c r="I53" t="str">
        <f>VLOOKUP(A53,HOP!A:T,20,0)</f>
        <v>直连</v>
      </c>
    </row>
    <row r="54" ht="14.25" hidden="1" customHeight="1" spans="1:9">
      <c r="A54" s="6" t="s">
        <v>431</v>
      </c>
      <c r="B54" s="7" t="s">
        <v>79</v>
      </c>
      <c r="C54" s="7" t="s">
        <v>80</v>
      </c>
      <c r="D54" s="3">
        <v>171</v>
      </c>
      <c r="E54" t="str">
        <f>VLOOKUP(A54,HOP!A:L,12,0)</f>
        <v>171.00</v>
      </c>
      <c r="F54" t="str">
        <f>VLOOKUP(A54,HOP!A:C,3,0)</f>
        <v>2286694</v>
      </c>
      <c r="G54">
        <f t="shared" si="2"/>
        <v>0</v>
      </c>
      <c r="H54" t="str">
        <f t="shared" si="3"/>
        <v>，2286694</v>
      </c>
      <c r="I54" t="str">
        <f>VLOOKUP(A54,HOP!A:T,20,0)</f>
        <v>直连</v>
      </c>
    </row>
    <row r="55" ht="14.25" hidden="1" customHeight="1" spans="1:9">
      <c r="A55" s="6" t="s">
        <v>436</v>
      </c>
      <c r="B55" s="7" t="s">
        <v>79</v>
      </c>
      <c r="C55" s="7" t="s">
        <v>80</v>
      </c>
      <c r="D55" s="3">
        <v>133</v>
      </c>
      <c r="E55" t="str">
        <f>VLOOKUP(A55,HOP!A:L,12,0)</f>
        <v>133.00</v>
      </c>
      <c r="F55" t="str">
        <f>VLOOKUP(A55,HOP!A:C,3,0)</f>
        <v>2286775</v>
      </c>
      <c r="G55">
        <f t="shared" si="2"/>
        <v>0</v>
      </c>
      <c r="H55" t="str">
        <f t="shared" si="3"/>
        <v>，2286775</v>
      </c>
      <c r="I55" t="str">
        <f>VLOOKUP(A55,HOP!A:T,20,0)</f>
        <v>直连</v>
      </c>
    </row>
    <row r="56" ht="14.25" hidden="1" customHeight="1" spans="1:9">
      <c r="A56" s="6" t="s">
        <v>442</v>
      </c>
      <c r="B56" s="7" t="s">
        <v>79</v>
      </c>
      <c r="C56" s="7" t="s">
        <v>80</v>
      </c>
      <c r="D56" s="3">
        <v>140</v>
      </c>
      <c r="E56" t="str">
        <f>VLOOKUP(A56,HOP!A:L,12,0)</f>
        <v>140.00</v>
      </c>
      <c r="F56" t="str">
        <f>VLOOKUP(A56,HOP!A:C,3,0)</f>
        <v>2286786</v>
      </c>
      <c r="G56">
        <f t="shared" si="2"/>
        <v>0</v>
      </c>
      <c r="H56" t="str">
        <f t="shared" si="3"/>
        <v>，2286786</v>
      </c>
      <c r="I56" t="str">
        <f>VLOOKUP(A56,HOP!A:T,20,0)</f>
        <v>直连</v>
      </c>
    </row>
    <row r="57" ht="14.25" hidden="1" customHeight="1" spans="1:9">
      <c r="A57" s="6" t="s">
        <v>448</v>
      </c>
      <c r="B57" s="7" t="s">
        <v>79</v>
      </c>
      <c r="C57" s="7" t="s">
        <v>80</v>
      </c>
      <c r="D57" s="3">
        <v>345</v>
      </c>
      <c r="E57" t="str">
        <f>VLOOKUP(A57,HOP!A:L,12,0)</f>
        <v>345.00</v>
      </c>
      <c r="F57" t="str">
        <f>VLOOKUP(A57,HOP!A:C,3,0)</f>
        <v>2286411</v>
      </c>
      <c r="G57">
        <f t="shared" si="2"/>
        <v>0</v>
      </c>
      <c r="H57" t="str">
        <f t="shared" si="3"/>
        <v>，2286411</v>
      </c>
      <c r="I57" t="str">
        <f>VLOOKUP(A57,HOP!A:T,20,0)</f>
        <v>直连</v>
      </c>
    </row>
    <row r="58" ht="14.25" hidden="1" customHeight="1" spans="1:9">
      <c r="A58" s="6" t="s">
        <v>456</v>
      </c>
      <c r="B58" s="7" t="s">
        <v>79</v>
      </c>
      <c r="C58" s="7" t="s">
        <v>80</v>
      </c>
      <c r="D58" s="3">
        <v>185</v>
      </c>
      <c r="E58" t="str">
        <f>VLOOKUP(A58,HOP!A:L,12,0)</f>
        <v>185.00</v>
      </c>
      <c r="F58" t="str">
        <f>VLOOKUP(A58,HOP!A:C,3,0)</f>
        <v>2286797</v>
      </c>
      <c r="G58">
        <f t="shared" si="2"/>
        <v>0</v>
      </c>
      <c r="H58" t="str">
        <f t="shared" si="3"/>
        <v>，2286797</v>
      </c>
      <c r="I58" t="str">
        <f>VLOOKUP(A58,HOP!A:T,20,0)</f>
        <v>直连</v>
      </c>
    </row>
    <row r="59" ht="14.25" hidden="1" customHeight="1" spans="1:9">
      <c r="A59" s="6" t="s">
        <v>460</v>
      </c>
      <c r="B59" s="7" t="s">
        <v>79</v>
      </c>
      <c r="C59" s="7" t="s">
        <v>80</v>
      </c>
      <c r="D59" s="3">
        <v>168</v>
      </c>
      <c r="E59" t="str">
        <f>VLOOKUP(A59,HOP!A:L,12,0)</f>
        <v>168.00</v>
      </c>
      <c r="F59" t="str">
        <f>VLOOKUP(A59,HOP!A:C,3,0)</f>
        <v>2286570</v>
      </c>
      <c r="G59">
        <f t="shared" si="2"/>
        <v>0</v>
      </c>
      <c r="H59" t="str">
        <f t="shared" si="3"/>
        <v>，2286570</v>
      </c>
      <c r="I59" t="str">
        <f>VLOOKUP(A59,HOP!A:T,20,0)</f>
        <v>直连</v>
      </c>
    </row>
    <row r="60" ht="14.25" hidden="1" customHeight="1" spans="1:9">
      <c r="A60" s="6" t="s">
        <v>465</v>
      </c>
      <c r="B60" s="7" t="s">
        <v>79</v>
      </c>
      <c r="C60" s="7" t="s">
        <v>80</v>
      </c>
      <c r="D60" s="3">
        <v>133</v>
      </c>
      <c r="E60" t="str">
        <f>VLOOKUP(A60,HOP!A:L,12,0)</f>
        <v>133.00</v>
      </c>
      <c r="F60" t="str">
        <f>VLOOKUP(A60,HOP!A:C,3,0)</f>
        <v>2286230</v>
      </c>
      <c r="G60">
        <f t="shared" si="2"/>
        <v>0</v>
      </c>
      <c r="H60" t="str">
        <f t="shared" si="3"/>
        <v>，2286230</v>
      </c>
      <c r="I60" t="str">
        <f>VLOOKUP(A60,HOP!A:T,20,0)</f>
        <v>直连</v>
      </c>
    </row>
    <row r="61" ht="14.25" hidden="1" customHeight="1" spans="1:9">
      <c r="A61" s="6" t="s">
        <v>470</v>
      </c>
      <c r="B61" s="7" t="s">
        <v>79</v>
      </c>
      <c r="C61" s="7" t="s">
        <v>80</v>
      </c>
      <c r="D61" s="3">
        <v>610</v>
      </c>
      <c r="E61" t="str">
        <f>VLOOKUP(A61,HOP!A:L,12,0)</f>
        <v>610.00</v>
      </c>
      <c r="F61" t="str">
        <f>VLOOKUP(A61,HOP!A:C,3,0)</f>
        <v>2286698</v>
      </c>
      <c r="G61">
        <f t="shared" si="2"/>
        <v>0</v>
      </c>
      <c r="H61" t="str">
        <f t="shared" si="3"/>
        <v>，2286698</v>
      </c>
      <c r="I61" t="str">
        <f>VLOOKUP(A61,HOP!A:T,20,0)</f>
        <v>直连</v>
      </c>
    </row>
    <row r="62" ht="14.25" hidden="1" customHeight="1" spans="1:9">
      <c r="A62" s="6" t="s">
        <v>474</v>
      </c>
      <c r="B62" s="7" t="s">
        <v>79</v>
      </c>
      <c r="C62" s="7" t="s">
        <v>80</v>
      </c>
      <c r="D62" s="3">
        <v>150</v>
      </c>
      <c r="E62" t="str">
        <f>VLOOKUP(A62,HOP!A:L,12,0)</f>
        <v>150.00</v>
      </c>
      <c r="F62" t="str">
        <f>VLOOKUP(A62,HOP!A:C,3,0)</f>
        <v>2286792</v>
      </c>
      <c r="G62">
        <f t="shared" si="2"/>
        <v>0</v>
      </c>
      <c r="H62" t="str">
        <f t="shared" si="3"/>
        <v>，2286792</v>
      </c>
      <c r="I62" t="str">
        <f>VLOOKUP(A62,HOP!A:T,20,0)</f>
        <v>直连</v>
      </c>
    </row>
    <row r="63" ht="14.25" hidden="1" customHeight="1" spans="1:9">
      <c r="A63" s="6" t="s">
        <v>481</v>
      </c>
      <c r="B63" s="7" t="s">
        <v>79</v>
      </c>
      <c r="C63" s="7" t="s">
        <v>80</v>
      </c>
      <c r="D63" s="3">
        <v>80</v>
      </c>
      <c r="E63" t="str">
        <f>VLOOKUP(A63,HOP!A:L,12,0)</f>
        <v>80.00</v>
      </c>
      <c r="F63" t="str">
        <f>VLOOKUP(A63,HOP!A:C,3,0)</f>
        <v>2286686</v>
      </c>
      <c r="G63">
        <f t="shared" si="2"/>
        <v>0</v>
      </c>
      <c r="H63" t="str">
        <f t="shared" si="3"/>
        <v>，2286686</v>
      </c>
      <c r="I63" t="str">
        <f>VLOOKUP(A63,HOP!A:T,20,0)</f>
        <v>直连</v>
      </c>
    </row>
    <row r="65" spans="4:4">
      <c r="D65" s="3">
        <f>SUM(D2:D64)</f>
        <v>17540</v>
      </c>
    </row>
    <row r="66" ht="14.25" spans="4:4">
      <c r="D66" s="8" t="s">
        <v>22</v>
      </c>
    </row>
    <row r="69" spans="1:3">
      <c r="A69" t="s">
        <v>500</v>
      </c>
      <c r="C69">
        <v>230</v>
      </c>
    </row>
    <row r="70" spans="1:3">
      <c r="A70" t="s">
        <v>501</v>
      </c>
      <c r="C70">
        <v>16700</v>
      </c>
    </row>
    <row r="71" spans="1:3">
      <c r="A71" t="s">
        <v>502</v>
      </c>
      <c r="C71">
        <v>610</v>
      </c>
    </row>
    <row r="72" spans="1:3">
      <c r="A72" s="5" t="s">
        <v>503</v>
      </c>
      <c r="C72">
        <f>SUBTOTAL(9,C69:C71)</f>
        <v>17540</v>
      </c>
    </row>
  </sheetData>
  <autoFilter ref="A1:I63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504</v>
      </c>
      <c r="B1" s="2" t="s">
        <v>505</v>
      </c>
      <c r="C1" s="2" t="s">
        <v>506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507</v>
      </c>
      <c r="I1" s="2" t="s">
        <v>508</v>
      </c>
      <c r="J1" s="2" t="s">
        <v>509</v>
      </c>
      <c r="K1" s="2" t="s">
        <v>510</v>
      </c>
      <c r="L1" s="2" t="s">
        <v>511</v>
      </c>
      <c r="M1" s="2" t="s">
        <v>512</v>
      </c>
      <c r="N1" s="2" t="s">
        <v>513</v>
      </c>
      <c r="O1" s="2" t="s">
        <v>514</v>
      </c>
      <c r="P1" s="2" t="s">
        <v>515</v>
      </c>
      <c r="Q1" s="2" t="s">
        <v>516</v>
      </c>
      <c r="R1" s="2" t="s">
        <v>517</v>
      </c>
      <c r="S1" s="2" t="s">
        <v>518</v>
      </c>
      <c r="T1" s="2" t="s">
        <v>519</v>
      </c>
    </row>
    <row r="2" s="1" customFormat="1" spans="1:20">
      <c r="A2" s="1" t="s">
        <v>411</v>
      </c>
      <c r="B2" s="1" t="s">
        <v>79</v>
      </c>
      <c r="C2" s="1" t="s">
        <v>520</v>
      </c>
      <c r="D2" s="1" t="s">
        <v>413</v>
      </c>
      <c r="E2" s="1" t="s">
        <v>414</v>
      </c>
      <c r="F2" s="1" t="s">
        <v>79</v>
      </c>
      <c r="G2" s="1" t="s">
        <v>80</v>
      </c>
      <c r="H2" s="1" t="s">
        <v>521</v>
      </c>
      <c r="I2" s="1" t="s">
        <v>522</v>
      </c>
      <c r="J2" s="1" t="s">
        <v>523</v>
      </c>
      <c r="K2" s="1" t="s">
        <v>522</v>
      </c>
      <c r="L2" s="1" t="s">
        <v>522</v>
      </c>
      <c r="M2" s="1" t="s">
        <v>524</v>
      </c>
      <c r="N2" s="1" t="s">
        <v>524</v>
      </c>
      <c r="O2" s="1" t="s">
        <v>525</v>
      </c>
      <c r="P2" s="1" t="s">
        <v>526</v>
      </c>
      <c r="Q2" s="1" t="s">
        <v>527</v>
      </c>
      <c r="R2" s="1" t="s">
        <v>72</v>
      </c>
      <c r="S2" s="1" t="s">
        <v>34</v>
      </c>
      <c r="T2" s="1" t="s">
        <v>528</v>
      </c>
    </row>
    <row r="3" s="1" customFormat="1" spans="1:20">
      <c r="A3" s="1" t="s">
        <v>374</v>
      </c>
      <c r="B3" s="1" t="s">
        <v>79</v>
      </c>
      <c r="C3" s="1" t="s">
        <v>529</v>
      </c>
      <c r="D3" s="1" t="s">
        <v>376</v>
      </c>
      <c r="E3" s="1" t="s">
        <v>377</v>
      </c>
      <c r="F3" s="1" t="s">
        <v>79</v>
      </c>
      <c r="G3" s="1" t="s">
        <v>80</v>
      </c>
      <c r="H3" s="1" t="s">
        <v>521</v>
      </c>
      <c r="I3" s="1" t="s">
        <v>530</v>
      </c>
      <c r="J3" s="1" t="s">
        <v>523</v>
      </c>
      <c r="K3" s="1" t="s">
        <v>530</v>
      </c>
      <c r="L3" s="1" t="s">
        <v>530</v>
      </c>
      <c r="M3" s="1" t="s">
        <v>524</v>
      </c>
      <c r="N3" s="1" t="s">
        <v>524</v>
      </c>
      <c r="O3" s="1" t="s">
        <v>525</v>
      </c>
      <c r="P3" s="1" t="s">
        <v>526</v>
      </c>
      <c r="Q3" s="1" t="s">
        <v>531</v>
      </c>
      <c r="R3" s="1" t="s">
        <v>72</v>
      </c>
      <c r="S3" s="1" t="s">
        <v>34</v>
      </c>
      <c r="T3" s="1" t="s">
        <v>528</v>
      </c>
    </row>
    <row r="4" s="1" customFormat="1" spans="1:20">
      <c r="A4" s="1" t="s">
        <v>253</v>
      </c>
      <c r="B4" s="1" t="s">
        <v>79</v>
      </c>
      <c r="C4" s="1" t="s">
        <v>532</v>
      </c>
      <c r="D4" s="1" t="s">
        <v>255</v>
      </c>
      <c r="E4" s="1" t="s">
        <v>533</v>
      </c>
      <c r="F4" s="1" t="s">
        <v>79</v>
      </c>
      <c r="G4" s="1" t="s">
        <v>80</v>
      </c>
      <c r="H4" s="1" t="s">
        <v>521</v>
      </c>
      <c r="I4" s="1" t="s">
        <v>534</v>
      </c>
      <c r="J4" s="1" t="s">
        <v>523</v>
      </c>
      <c r="K4" s="1" t="s">
        <v>534</v>
      </c>
      <c r="L4" s="1" t="s">
        <v>534</v>
      </c>
      <c r="M4" s="1" t="s">
        <v>524</v>
      </c>
      <c r="N4" s="1" t="s">
        <v>524</v>
      </c>
      <c r="O4" s="1" t="s">
        <v>525</v>
      </c>
      <c r="P4" s="1" t="s">
        <v>526</v>
      </c>
      <c r="Q4" s="1" t="s">
        <v>535</v>
      </c>
      <c r="R4" s="1" t="s">
        <v>72</v>
      </c>
      <c r="S4" s="1" t="s">
        <v>34</v>
      </c>
      <c r="T4" s="1" t="s">
        <v>528</v>
      </c>
    </row>
    <row r="5" s="1" customFormat="1" spans="1:20">
      <c r="A5" s="1" t="s">
        <v>456</v>
      </c>
      <c r="B5" s="1" t="s">
        <v>79</v>
      </c>
      <c r="C5" s="1" t="s">
        <v>536</v>
      </c>
      <c r="D5" s="1" t="s">
        <v>197</v>
      </c>
      <c r="E5" s="1" t="s">
        <v>457</v>
      </c>
      <c r="F5" s="1" t="s">
        <v>79</v>
      </c>
      <c r="G5" s="1" t="s">
        <v>80</v>
      </c>
      <c r="H5" s="1" t="s">
        <v>521</v>
      </c>
      <c r="I5" s="1" t="s">
        <v>537</v>
      </c>
      <c r="J5" s="1" t="s">
        <v>523</v>
      </c>
      <c r="K5" s="1" t="s">
        <v>537</v>
      </c>
      <c r="L5" s="1" t="s">
        <v>537</v>
      </c>
      <c r="M5" s="1" t="s">
        <v>524</v>
      </c>
      <c r="N5" s="1" t="s">
        <v>524</v>
      </c>
      <c r="O5" s="1" t="s">
        <v>525</v>
      </c>
      <c r="P5" s="1" t="s">
        <v>526</v>
      </c>
      <c r="Q5" s="1" t="s">
        <v>538</v>
      </c>
      <c r="R5" s="1" t="s">
        <v>72</v>
      </c>
      <c r="S5" s="1" t="s">
        <v>34</v>
      </c>
      <c r="T5" s="1" t="s">
        <v>528</v>
      </c>
    </row>
    <row r="6" s="1" customFormat="1" spans="1:20">
      <c r="A6" s="1" t="s">
        <v>228</v>
      </c>
      <c r="B6" s="1" t="s">
        <v>79</v>
      </c>
      <c r="C6" s="1" t="s">
        <v>539</v>
      </c>
      <c r="D6" s="1" t="s">
        <v>145</v>
      </c>
      <c r="E6" s="1" t="s">
        <v>229</v>
      </c>
      <c r="F6" s="1" t="s">
        <v>79</v>
      </c>
      <c r="G6" s="1" t="s">
        <v>80</v>
      </c>
      <c r="H6" s="1" t="s">
        <v>521</v>
      </c>
      <c r="I6" s="1" t="s">
        <v>540</v>
      </c>
      <c r="J6" s="1" t="s">
        <v>523</v>
      </c>
      <c r="K6" s="1" t="s">
        <v>540</v>
      </c>
      <c r="L6" s="1" t="s">
        <v>540</v>
      </c>
      <c r="M6" s="1" t="s">
        <v>524</v>
      </c>
      <c r="N6" s="1" t="s">
        <v>524</v>
      </c>
      <c r="O6" s="1" t="s">
        <v>525</v>
      </c>
      <c r="P6" s="1" t="s">
        <v>526</v>
      </c>
      <c r="Q6" s="1" t="s">
        <v>541</v>
      </c>
      <c r="R6" s="1" t="s">
        <v>72</v>
      </c>
      <c r="S6" s="1" t="s">
        <v>34</v>
      </c>
      <c r="T6" s="1" t="s">
        <v>528</v>
      </c>
    </row>
    <row r="7" s="1" customFormat="1" spans="1:20">
      <c r="A7" s="1" t="s">
        <v>474</v>
      </c>
      <c r="B7" s="1" t="s">
        <v>79</v>
      </c>
      <c r="C7" s="1" t="s">
        <v>542</v>
      </c>
      <c r="D7" s="1" t="s">
        <v>476</v>
      </c>
      <c r="E7" s="1" t="s">
        <v>477</v>
      </c>
      <c r="F7" s="1" t="s">
        <v>79</v>
      </c>
      <c r="G7" s="1" t="s">
        <v>80</v>
      </c>
      <c r="H7" s="1" t="s">
        <v>521</v>
      </c>
      <c r="I7" s="1" t="s">
        <v>543</v>
      </c>
      <c r="J7" s="1" t="s">
        <v>523</v>
      </c>
      <c r="K7" s="1" t="s">
        <v>543</v>
      </c>
      <c r="L7" s="1" t="s">
        <v>543</v>
      </c>
      <c r="M7" s="1" t="s">
        <v>524</v>
      </c>
      <c r="N7" s="1" t="s">
        <v>524</v>
      </c>
      <c r="O7" s="1" t="s">
        <v>525</v>
      </c>
      <c r="P7" s="1" t="s">
        <v>526</v>
      </c>
      <c r="Q7" s="1" t="s">
        <v>544</v>
      </c>
      <c r="R7" s="1" t="s">
        <v>72</v>
      </c>
      <c r="S7" s="1" t="s">
        <v>34</v>
      </c>
      <c r="T7" s="1" t="s">
        <v>528</v>
      </c>
    </row>
    <row r="8" s="1" customFormat="1" spans="1:20">
      <c r="A8" s="1" t="s">
        <v>442</v>
      </c>
      <c r="B8" s="1" t="s">
        <v>79</v>
      </c>
      <c r="C8" s="1" t="s">
        <v>545</v>
      </c>
      <c r="D8" s="1" t="s">
        <v>444</v>
      </c>
      <c r="E8" s="1" t="s">
        <v>445</v>
      </c>
      <c r="F8" s="1" t="s">
        <v>79</v>
      </c>
      <c r="G8" s="1" t="s">
        <v>80</v>
      </c>
      <c r="H8" s="1" t="s">
        <v>521</v>
      </c>
      <c r="I8" s="1" t="s">
        <v>546</v>
      </c>
      <c r="J8" s="1" t="s">
        <v>523</v>
      </c>
      <c r="K8" s="1" t="s">
        <v>546</v>
      </c>
      <c r="L8" s="1" t="s">
        <v>546</v>
      </c>
      <c r="M8" s="1" t="s">
        <v>524</v>
      </c>
      <c r="N8" s="1" t="s">
        <v>524</v>
      </c>
      <c r="O8" s="1" t="s">
        <v>525</v>
      </c>
      <c r="P8" s="1" t="s">
        <v>526</v>
      </c>
      <c r="Q8" s="1" t="s">
        <v>547</v>
      </c>
      <c r="R8" s="1" t="s">
        <v>72</v>
      </c>
      <c r="S8" s="1" t="s">
        <v>34</v>
      </c>
      <c r="T8" s="1" t="s">
        <v>528</v>
      </c>
    </row>
    <row r="9" s="1" customFormat="1" spans="1:20">
      <c r="A9" s="1" t="s">
        <v>436</v>
      </c>
      <c r="B9" s="1" t="s">
        <v>79</v>
      </c>
      <c r="C9" s="1" t="s">
        <v>548</v>
      </c>
      <c r="D9" s="1" t="s">
        <v>438</v>
      </c>
      <c r="E9" s="1" t="s">
        <v>439</v>
      </c>
      <c r="F9" s="1" t="s">
        <v>79</v>
      </c>
      <c r="G9" s="1" t="s">
        <v>80</v>
      </c>
      <c r="H9" s="1" t="s">
        <v>521</v>
      </c>
      <c r="I9" s="1" t="s">
        <v>549</v>
      </c>
      <c r="J9" s="1" t="s">
        <v>523</v>
      </c>
      <c r="K9" s="1" t="s">
        <v>549</v>
      </c>
      <c r="L9" s="1" t="s">
        <v>549</v>
      </c>
      <c r="M9" s="1" t="s">
        <v>524</v>
      </c>
      <c r="N9" s="1" t="s">
        <v>524</v>
      </c>
      <c r="O9" s="1" t="s">
        <v>525</v>
      </c>
      <c r="P9" s="1" t="s">
        <v>526</v>
      </c>
      <c r="Q9" s="1" t="s">
        <v>550</v>
      </c>
      <c r="R9" s="1" t="s">
        <v>72</v>
      </c>
      <c r="S9" s="1" t="s">
        <v>34</v>
      </c>
      <c r="T9" s="1" t="s">
        <v>528</v>
      </c>
    </row>
    <row r="10" s="1" customFormat="1" spans="1:20">
      <c r="A10" s="1" t="s">
        <v>246</v>
      </c>
      <c r="B10" s="1" t="s">
        <v>79</v>
      </c>
      <c r="C10" s="1" t="s">
        <v>551</v>
      </c>
      <c r="D10" s="1" t="s">
        <v>248</v>
      </c>
      <c r="E10" s="1" t="s">
        <v>249</v>
      </c>
      <c r="F10" s="1" t="s">
        <v>79</v>
      </c>
      <c r="G10" s="1" t="s">
        <v>80</v>
      </c>
      <c r="H10" s="1" t="s">
        <v>521</v>
      </c>
      <c r="I10" s="1" t="s">
        <v>552</v>
      </c>
      <c r="J10" s="1" t="s">
        <v>523</v>
      </c>
      <c r="K10" s="1" t="s">
        <v>552</v>
      </c>
      <c r="L10" s="1" t="s">
        <v>552</v>
      </c>
      <c r="M10" s="1" t="s">
        <v>524</v>
      </c>
      <c r="N10" s="1" t="s">
        <v>524</v>
      </c>
      <c r="O10" s="1" t="s">
        <v>525</v>
      </c>
      <c r="P10" s="1" t="s">
        <v>526</v>
      </c>
      <c r="Q10" s="1" t="s">
        <v>553</v>
      </c>
      <c r="R10" s="1" t="s">
        <v>72</v>
      </c>
      <c r="S10" s="1" t="s">
        <v>34</v>
      </c>
      <c r="T10" s="1" t="s">
        <v>528</v>
      </c>
    </row>
    <row r="11" s="1" customFormat="1" spans="1:20">
      <c r="A11" s="1" t="s">
        <v>343</v>
      </c>
      <c r="B11" s="1" t="s">
        <v>79</v>
      </c>
      <c r="C11" s="1" t="s">
        <v>554</v>
      </c>
      <c r="D11" s="1" t="s">
        <v>345</v>
      </c>
      <c r="E11" s="1" t="s">
        <v>346</v>
      </c>
      <c r="F11" s="1" t="s">
        <v>79</v>
      </c>
      <c r="G11" s="1" t="s">
        <v>80</v>
      </c>
      <c r="H11" s="1" t="s">
        <v>521</v>
      </c>
      <c r="I11" s="1" t="s">
        <v>555</v>
      </c>
      <c r="J11" s="1" t="s">
        <v>523</v>
      </c>
      <c r="K11" s="1" t="s">
        <v>555</v>
      </c>
      <c r="L11" s="1" t="s">
        <v>555</v>
      </c>
      <c r="M11" s="1" t="s">
        <v>524</v>
      </c>
      <c r="N11" s="1" t="s">
        <v>524</v>
      </c>
      <c r="O11" s="1" t="s">
        <v>525</v>
      </c>
      <c r="P11" s="1" t="s">
        <v>526</v>
      </c>
      <c r="Q11" s="1" t="s">
        <v>556</v>
      </c>
      <c r="R11" s="1" t="s">
        <v>72</v>
      </c>
      <c r="S11" s="1" t="s">
        <v>34</v>
      </c>
      <c r="T11" s="1" t="s">
        <v>528</v>
      </c>
    </row>
    <row r="12" s="1" customFormat="1" spans="1:20">
      <c r="A12" s="1" t="s">
        <v>127</v>
      </c>
      <c r="B12" s="1" t="s">
        <v>79</v>
      </c>
      <c r="C12" s="1" t="s">
        <v>557</v>
      </c>
      <c r="D12" s="1" t="s">
        <v>129</v>
      </c>
      <c r="E12" s="1" t="s">
        <v>130</v>
      </c>
      <c r="F12" s="1" t="s">
        <v>79</v>
      </c>
      <c r="G12" s="1" t="s">
        <v>80</v>
      </c>
      <c r="H12" s="1" t="s">
        <v>521</v>
      </c>
      <c r="I12" s="1" t="s">
        <v>530</v>
      </c>
      <c r="J12" s="1" t="s">
        <v>523</v>
      </c>
      <c r="K12" s="1" t="s">
        <v>530</v>
      </c>
      <c r="L12" s="1" t="s">
        <v>530</v>
      </c>
      <c r="M12" s="1" t="s">
        <v>524</v>
      </c>
      <c r="N12" s="1" t="s">
        <v>524</v>
      </c>
      <c r="O12" s="1" t="s">
        <v>525</v>
      </c>
      <c r="P12" s="1" t="s">
        <v>526</v>
      </c>
      <c r="Q12" s="1" t="s">
        <v>558</v>
      </c>
      <c r="R12" s="1" t="s">
        <v>72</v>
      </c>
      <c r="S12" s="1" t="s">
        <v>34</v>
      </c>
      <c r="T12" s="1" t="s">
        <v>528</v>
      </c>
    </row>
    <row r="13" s="1" customFormat="1" spans="1:20">
      <c r="A13" s="1" t="s">
        <v>157</v>
      </c>
      <c r="B13" s="1" t="s">
        <v>79</v>
      </c>
      <c r="C13" s="1" t="s">
        <v>559</v>
      </c>
      <c r="D13" s="1" t="s">
        <v>560</v>
      </c>
      <c r="E13" s="1" t="s">
        <v>160</v>
      </c>
      <c r="F13" s="1" t="s">
        <v>79</v>
      </c>
      <c r="G13" s="1" t="s">
        <v>80</v>
      </c>
      <c r="H13" s="1" t="s">
        <v>521</v>
      </c>
      <c r="I13" s="1" t="s">
        <v>561</v>
      </c>
      <c r="J13" s="1" t="s">
        <v>523</v>
      </c>
      <c r="K13" s="1" t="s">
        <v>561</v>
      </c>
      <c r="L13" s="1" t="s">
        <v>561</v>
      </c>
      <c r="M13" s="1" t="s">
        <v>524</v>
      </c>
      <c r="N13" s="1" t="s">
        <v>524</v>
      </c>
      <c r="O13" s="1" t="s">
        <v>525</v>
      </c>
      <c r="P13" s="1" t="s">
        <v>526</v>
      </c>
      <c r="Q13" s="1" t="s">
        <v>562</v>
      </c>
      <c r="R13" s="1" t="s">
        <v>72</v>
      </c>
      <c r="S13" s="1" t="s">
        <v>34</v>
      </c>
      <c r="T13" s="1" t="s">
        <v>528</v>
      </c>
    </row>
    <row r="14" s="1" customFormat="1" spans="1:20">
      <c r="A14" s="1" t="s">
        <v>163</v>
      </c>
      <c r="B14" s="1" t="s">
        <v>79</v>
      </c>
      <c r="C14" s="1" t="s">
        <v>563</v>
      </c>
      <c r="D14" s="1" t="s">
        <v>165</v>
      </c>
      <c r="E14" s="1" t="s">
        <v>166</v>
      </c>
      <c r="F14" s="1" t="s">
        <v>79</v>
      </c>
      <c r="G14" s="1" t="s">
        <v>80</v>
      </c>
      <c r="H14" s="1" t="s">
        <v>521</v>
      </c>
      <c r="I14" s="1" t="s">
        <v>564</v>
      </c>
      <c r="J14" s="1" t="s">
        <v>523</v>
      </c>
      <c r="K14" s="1" t="s">
        <v>564</v>
      </c>
      <c r="L14" s="1" t="s">
        <v>564</v>
      </c>
      <c r="M14" s="1" t="s">
        <v>524</v>
      </c>
      <c r="N14" s="1" t="s">
        <v>524</v>
      </c>
      <c r="O14" s="1" t="s">
        <v>525</v>
      </c>
      <c r="P14" s="1" t="s">
        <v>526</v>
      </c>
      <c r="Q14" s="1" t="s">
        <v>565</v>
      </c>
      <c r="R14" s="1" t="s">
        <v>72</v>
      </c>
      <c r="S14" s="1" t="s">
        <v>34</v>
      </c>
      <c r="T14" s="1" t="s">
        <v>528</v>
      </c>
    </row>
    <row r="15" s="1" customFormat="1" spans="1:20">
      <c r="A15" s="1" t="s">
        <v>398</v>
      </c>
      <c r="B15" s="1" t="s">
        <v>79</v>
      </c>
      <c r="C15" s="1" t="s">
        <v>566</v>
      </c>
      <c r="D15" s="1" t="s">
        <v>197</v>
      </c>
      <c r="E15" s="1" t="s">
        <v>399</v>
      </c>
      <c r="F15" s="1" t="s">
        <v>79</v>
      </c>
      <c r="G15" s="1" t="s">
        <v>80</v>
      </c>
      <c r="H15" s="1" t="s">
        <v>521</v>
      </c>
      <c r="I15" s="1" t="s">
        <v>567</v>
      </c>
      <c r="J15" s="1" t="s">
        <v>523</v>
      </c>
      <c r="K15" s="1" t="s">
        <v>567</v>
      </c>
      <c r="L15" s="1" t="s">
        <v>567</v>
      </c>
      <c r="M15" s="1" t="s">
        <v>524</v>
      </c>
      <c r="N15" s="1" t="s">
        <v>524</v>
      </c>
      <c r="O15" s="1" t="s">
        <v>525</v>
      </c>
      <c r="P15" s="1" t="s">
        <v>526</v>
      </c>
      <c r="Q15" s="1" t="s">
        <v>568</v>
      </c>
      <c r="R15" s="1" t="s">
        <v>72</v>
      </c>
      <c r="S15" s="1" t="s">
        <v>34</v>
      </c>
      <c r="T15" s="1" t="s">
        <v>528</v>
      </c>
    </row>
    <row r="16" s="1" customFormat="1" spans="1:20">
      <c r="A16" s="1" t="s">
        <v>307</v>
      </c>
      <c r="B16" s="1" t="s">
        <v>79</v>
      </c>
      <c r="C16" s="1" t="s">
        <v>569</v>
      </c>
      <c r="D16" s="1" t="s">
        <v>570</v>
      </c>
      <c r="E16" s="1" t="s">
        <v>310</v>
      </c>
      <c r="F16" s="1" t="s">
        <v>79</v>
      </c>
      <c r="G16" s="1" t="s">
        <v>80</v>
      </c>
      <c r="H16" s="1" t="s">
        <v>521</v>
      </c>
      <c r="I16" s="1" t="s">
        <v>571</v>
      </c>
      <c r="J16" s="1" t="s">
        <v>523</v>
      </c>
      <c r="K16" s="1" t="s">
        <v>571</v>
      </c>
      <c r="L16" s="1" t="s">
        <v>571</v>
      </c>
      <c r="M16" s="1" t="s">
        <v>524</v>
      </c>
      <c r="N16" s="1" t="s">
        <v>524</v>
      </c>
      <c r="O16" s="1" t="s">
        <v>525</v>
      </c>
      <c r="P16" s="1" t="s">
        <v>526</v>
      </c>
      <c r="Q16" s="1" t="s">
        <v>572</v>
      </c>
      <c r="R16" s="1" t="s">
        <v>72</v>
      </c>
      <c r="S16" s="1" t="s">
        <v>34</v>
      </c>
      <c r="T16" s="1" t="s">
        <v>528</v>
      </c>
    </row>
    <row r="17" s="1" customFormat="1" spans="1:20">
      <c r="A17" s="1" t="s">
        <v>470</v>
      </c>
      <c r="B17" s="1" t="s">
        <v>79</v>
      </c>
      <c r="C17" s="1" t="s">
        <v>573</v>
      </c>
      <c r="D17" s="1" t="s">
        <v>472</v>
      </c>
      <c r="E17" s="1" t="s">
        <v>574</v>
      </c>
      <c r="F17" s="1" t="s">
        <v>79</v>
      </c>
      <c r="G17" s="1" t="s">
        <v>80</v>
      </c>
      <c r="H17" s="1" t="s">
        <v>521</v>
      </c>
      <c r="I17" s="1" t="s">
        <v>575</v>
      </c>
      <c r="J17" s="1" t="s">
        <v>523</v>
      </c>
      <c r="K17" s="1" t="s">
        <v>575</v>
      </c>
      <c r="L17" s="1" t="s">
        <v>575</v>
      </c>
      <c r="M17" s="1" t="s">
        <v>524</v>
      </c>
      <c r="N17" s="1" t="s">
        <v>524</v>
      </c>
      <c r="O17" s="1" t="s">
        <v>525</v>
      </c>
      <c r="P17" s="1" t="s">
        <v>526</v>
      </c>
      <c r="Q17" s="1" t="s">
        <v>576</v>
      </c>
      <c r="R17" s="1" t="s">
        <v>72</v>
      </c>
      <c r="S17" s="1" t="s">
        <v>34</v>
      </c>
      <c r="T17" s="1" t="s">
        <v>528</v>
      </c>
    </row>
    <row r="18" s="1" customFormat="1" spans="1:20">
      <c r="A18" s="1" t="s">
        <v>431</v>
      </c>
      <c r="B18" s="1" t="s">
        <v>79</v>
      </c>
      <c r="C18" s="1" t="s">
        <v>577</v>
      </c>
      <c r="D18" s="1" t="s">
        <v>433</v>
      </c>
      <c r="E18" s="1" t="s">
        <v>434</v>
      </c>
      <c r="F18" s="1" t="s">
        <v>79</v>
      </c>
      <c r="G18" s="1" t="s">
        <v>80</v>
      </c>
      <c r="H18" s="1" t="s">
        <v>521</v>
      </c>
      <c r="I18" s="1" t="s">
        <v>578</v>
      </c>
      <c r="J18" s="1" t="s">
        <v>523</v>
      </c>
      <c r="K18" s="1" t="s">
        <v>578</v>
      </c>
      <c r="L18" s="1" t="s">
        <v>578</v>
      </c>
      <c r="M18" s="1" t="s">
        <v>524</v>
      </c>
      <c r="N18" s="1" t="s">
        <v>524</v>
      </c>
      <c r="O18" s="1" t="s">
        <v>525</v>
      </c>
      <c r="P18" s="1" t="s">
        <v>526</v>
      </c>
      <c r="Q18" s="1" t="s">
        <v>579</v>
      </c>
      <c r="R18" s="1" t="s">
        <v>72</v>
      </c>
      <c r="S18" s="1" t="s">
        <v>34</v>
      </c>
      <c r="T18" s="1" t="s">
        <v>528</v>
      </c>
    </row>
    <row r="19" s="1" customFormat="1" spans="1:20">
      <c r="A19" s="1" t="s">
        <v>481</v>
      </c>
      <c r="B19" s="1" t="s">
        <v>79</v>
      </c>
      <c r="C19" s="1" t="s">
        <v>580</v>
      </c>
      <c r="D19" s="1" t="s">
        <v>483</v>
      </c>
      <c r="E19" s="1" t="s">
        <v>484</v>
      </c>
      <c r="F19" s="1" t="s">
        <v>79</v>
      </c>
      <c r="G19" s="1" t="s">
        <v>80</v>
      </c>
      <c r="H19" s="1" t="s">
        <v>521</v>
      </c>
      <c r="I19" s="1" t="s">
        <v>581</v>
      </c>
      <c r="J19" s="1" t="s">
        <v>523</v>
      </c>
      <c r="K19" s="1" t="s">
        <v>581</v>
      </c>
      <c r="L19" s="1" t="s">
        <v>581</v>
      </c>
      <c r="M19" s="1" t="s">
        <v>524</v>
      </c>
      <c r="N19" s="1" t="s">
        <v>524</v>
      </c>
      <c r="O19" s="1" t="s">
        <v>525</v>
      </c>
      <c r="P19" s="1" t="s">
        <v>526</v>
      </c>
      <c r="Q19" s="1" t="s">
        <v>582</v>
      </c>
      <c r="R19" s="1" t="s">
        <v>72</v>
      </c>
      <c r="S19" s="1" t="s">
        <v>34</v>
      </c>
      <c r="T19" s="1" t="s">
        <v>528</v>
      </c>
    </row>
    <row r="20" s="1" customFormat="1" spans="1:20">
      <c r="A20" s="1" t="s">
        <v>287</v>
      </c>
      <c r="B20" s="1" t="s">
        <v>79</v>
      </c>
      <c r="C20" s="1" t="s">
        <v>583</v>
      </c>
      <c r="D20" s="1" t="s">
        <v>289</v>
      </c>
      <c r="E20" s="1" t="s">
        <v>290</v>
      </c>
      <c r="F20" s="1" t="s">
        <v>79</v>
      </c>
      <c r="G20" s="1" t="s">
        <v>80</v>
      </c>
      <c r="H20" s="1" t="s">
        <v>521</v>
      </c>
      <c r="I20" s="1" t="s">
        <v>584</v>
      </c>
      <c r="J20" s="1" t="s">
        <v>523</v>
      </c>
      <c r="K20" s="1" t="s">
        <v>584</v>
      </c>
      <c r="L20" s="1" t="s">
        <v>584</v>
      </c>
      <c r="M20" s="1" t="s">
        <v>524</v>
      </c>
      <c r="N20" s="1" t="s">
        <v>524</v>
      </c>
      <c r="O20" s="1" t="s">
        <v>525</v>
      </c>
      <c r="P20" s="1" t="s">
        <v>526</v>
      </c>
      <c r="Q20" s="1" t="s">
        <v>585</v>
      </c>
      <c r="R20" s="1" t="s">
        <v>72</v>
      </c>
      <c r="S20" s="1" t="s">
        <v>34</v>
      </c>
      <c r="T20" s="1" t="s">
        <v>528</v>
      </c>
    </row>
    <row r="21" s="1" customFormat="1" spans="1:20">
      <c r="A21" s="1" t="s">
        <v>222</v>
      </c>
      <c r="B21" s="1" t="s">
        <v>79</v>
      </c>
      <c r="C21" s="1" t="s">
        <v>586</v>
      </c>
      <c r="D21" s="1" t="s">
        <v>224</v>
      </c>
      <c r="E21" s="1" t="s">
        <v>225</v>
      </c>
      <c r="F21" s="1" t="s">
        <v>79</v>
      </c>
      <c r="G21" s="1" t="s">
        <v>80</v>
      </c>
      <c r="H21" s="1" t="s">
        <v>521</v>
      </c>
      <c r="I21" s="1" t="s">
        <v>587</v>
      </c>
      <c r="J21" s="1" t="s">
        <v>523</v>
      </c>
      <c r="K21" s="1" t="s">
        <v>587</v>
      </c>
      <c r="L21" s="1" t="s">
        <v>587</v>
      </c>
      <c r="M21" s="1" t="s">
        <v>524</v>
      </c>
      <c r="N21" s="1" t="s">
        <v>524</v>
      </c>
      <c r="O21" s="1" t="s">
        <v>525</v>
      </c>
      <c r="P21" s="1" t="s">
        <v>526</v>
      </c>
      <c r="Q21" s="1" t="s">
        <v>588</v>
      </c>
      <c r="R21" s="1" t="s">
        <v>72</v>
      </c>
      <c r="S21" s="1" t="s">
        <v>34</v>
      </c>
      <c r="T21" s="1" t="s">
        <v>528</v>
      </c>
    </row>
    <row r="22" s="1" customFormat="1" spans="1:20">
      <c r="A22" s="1" t="s">
        <v>364</v>
      </c>
      <c r="B22" s="1" t="s">
        <v>79</v>
      </c>
      <c r="C22" s="1" t="s">
        <v>589</v>
      </c>
      <c r="D22" s="1" t="s">
        <v>224</v>
      </c>
      <c r="E22" s="1" t="s">
        <v>365</v>
      </c>
      <c r="F22" s="1" t="s">
        <v>79</v>
      </c>
      <c r="G22" s="1" t="s">
        <v>80</v>
      </c>
      <c r="H22" s="1" t="s">
        <v>521</v>
      </c>
      <c r="I22" s="1" t="s">
        <v>590</v>
      </c>
      <c r="J22" s="1" t="s">
        <v>523</v>
      </c>
      <c r="K22" s="1" t="s">
        <v>590</v>
      </c>
      <c r="L22" s="1" t="s">
        <v>590</v>
      </c>
      <c r="M22" s="1" t="s">
        <v>524</v>
      </c>
      <c r="N22" s="1" t="s">
        <v>524</v>
      </c>
      <c r="O22" s="1" t="s">
        <v>525</v>
      </c>
      <c r="P22" s="1" t="s">
        <v>526</v>
      </c>
      <c r="Q22" s="1" t="s">
        <v>591</v>
      </c>
      <c r="R22" s="1" t="s">
        <v>72</v>
      </c>
      <c r="S22" s="1" t="s">
        <v>34</v>
      </c>
      <c r="T22" s="1" t="s">
        <v>528</v>
      </c>
    </row>
    <row r="23" s="1" customFormat="1" spans="1:20">
      <c r="A23" s="1" t="s">
        <v>403</v>
      </c>
      <c r="B23" s="1" t="s">
        <v>79</v>
      </c>
      <c r="C23" s="1" t="s">
        <v>592</v>
      </c>
      <c r="D23" s="1" t="s">
        <v>405</v>
      </c>
      <c r="E23" s="1" t="s">
        <v>406</v>
      </c>
      <c r="F23" s="1" t="s">
        <v>79</v>
      </c>
      <c r="G23" s="1" t="s">
        <v>80</v>
      </c>
      <c r="H23" s="1" t="s">
        <v>521</v>
      </c>
      <c r="I23" s="1" t="s">
        <v>593</v>
      </c>
      <c r="J23" s="1" t="s">
        <v>523</v>
      </c>
      <c r="K23" s="1" t="s">
        <v>593</v>
      </c>
      <c r="L23" s="1" t="s">
        <v>593</v>
      </c>
      <c r="M23" s="1" t="s">
        <v>524</v>
      </c>
      <c r="N23" s="1" t="s">
        <v>524</v>
      </c>
      <c r="O23" s="1" t="s">
        <v>525</v>
      </c>
      <c r="P23" s="1" t="s">
        <v>526</v>
      </c>
      <c r="Q23" s="1" t="s">
        <v>594</v>
      </c>
      <c r="R23" s="1" t="s">
        <v>72</v>
      </c>
      <c r="S23" s="1" t="s">
        <v>34</v>
      </c>
      <c r="T23" s="1" t="s">
        <v>528</v>
      </c>
    </row>
    <row r="24" s="1" customFormat="1" spans="1:20">
      <c r="A24" s="1" t="s">
        <v>151</v>
      </c>
      <c r="B24" s="1" t="s">
        <v>79</v>
      </c>
      <c r="C24" s="1" t="s">
        <v>595</v>
      </c>
      <c r="D24" s="1" t="s">
        <v>153</v>
      </c>
      <c r="E24" s="1" t="s">
        <v>154</v>
      </c>
      <c r="F24" s="1" t="s">
        <v>79</v>
      </c>
      <c r="G24" s="1" t="s">
        <v>80</v>
      </c>
      <c r="H24" s="1" t="s">
        <v>521</v>
      </c>
      <c r="I24" s="1" t="s">
        <v>540</v>
      </c>
      <c r="J24" s="1" t="s">
        <v>523</v>
      </c>
      <c r="K24" s="1" t="s">
        <v>540</v>
      </c>
      <c r="L24" s="1" t="s">
        <v>540</v>
      </c>
      <c r="M24" s="1" t="s">
        <v>524</v>
      </c>
      <c r="N24" s="1" t="s">
        <v>524</v>
      </c>
      <c r="O24" s="1" t="s">
        <v>525</v>
      </c>
      <c r="P24" s="1" t="s">
        <v>526</v>
      </c>
      <c r="Q24" s="1" t="s">
        <v>596</v>
      </c>
      <c r="R24" s="1" t="s">
        <v>72</v>
      </c>
      <c r="S24" s="1" t="s">
        <v>34</v>
      </c>
      <c r="T24" s="1" t="s">
        <v>528</v>
      </c>
    </row>
    <row r="25" s="1" customFormat="1" spans="1:20">
      <c r="A25" s="1" t="s">
        <v>119</v>
      </c>
      <c r="B25" s="1" t="s">
        <v>79</v>
      </c>
      <c r="C25" s="1" t="s">
        <v>597</v>
      </c>
      <c r="D25" s="1" t="s">
        <v>121</v>
      </c>
      <c r="E25" s="1" t="s">
        <v>122</v>
      </c>
      <c r="F25" s="1" t="s">
        <v>79</v>
      </c>
      <c r="G25" s="1" t="s">
        <v>80</v>
      </c>
      <c r="H25" s="1" t="s">
        <v>521</v>
      </c>
      <c r="I25" s="1" t="s">
        <v>598</v>
      </c>
      <c r="J25" s="1" t="s">
        <v>523</v>
      </c>
      <c r="K25" s="1" t="s">
        <v>598</v>
      </c>
      <c r="L25" s="1" t="s">
        <v>598</v>
      </c>
      <c r="M25" s="1" t="s">
        <v>524</v>
      </c>
      <c r="N25" s="1" t="s">
        <v>524</v>
      </c>
      <c r="O25" s="1" t="s">
        <v>525</v>
      </c>
      <c r="P25" s="1" t="s">
        <v>526</v>
      </c>
      <c r="Q25" s="1" t="s">
        <v>599</v>
      </c>
      <c r="R25" s="1" t="s">
        <v>72</v>
      </c>
      <c r="S25" s="1" t="s">
        <v>34</v>
      </c>
      <c r="T25" s="1" t="s">
        <v>528</v>
      </c>
    </row>
    <row r="26" s="1" customFormat="1" spans="1:20">
      <c r="A26" s="1" t="s">
        <v>336</v>
      </c>
      <c r="B26" s="1" t="s">
        <v>79</v>
      </c>
      <c r="C26" s="1" t="s">
        <v>600</v>
      </c>
      <c r="D26" s="1" t="s">
        <v>338</v>
      </c>
      <c r="E26" s="1" t="s">
        <v>339</v>
      </c>
      <c r="F26" s="1" t="s">
        <v>79</v>
      </c>
      <c r="G26" s="1" t="s">
        <v>80</v>
      </c>
      <c r="H26" s="1" t="s">
        <v>521</v>
      </c>
      <c r="I26" s="1" t="s">
        <v>601</v>
      </c>
      <c r="J26" s="1" t="s">
        <v>523</v>
      </c>
      <c r="K26" s="1" t="s">
        <v>601</v>
      </c>
      <c r="L26" s="1" t="s">
        <v>601</v>
      </c>
      <c r="M26" s="1" t="s">
        <v>524</v>
      </c>
      <c r="N26" s="1" t="s">
        <v>524</v>
      </c>
      <c r="O26" s="1" t="s">
        <v>525</v>
      </c>
      <c r="P26" s="1" t="s">
        <v>526</v>
      </c>
      <c r="Q26" s="1" t="s">
        <v>602</v>
      </c>
      <c r="R26" s="1" t="s">
        <v>72</v>
      </c>
      <c r="S26" s="1" t="s">
        <v>34</v>
      </c>
      <c r="T26" s="1" t="s">
        <v>528</v>
      </c>
    </row>
    <row r="27" s="1" customFormat="1" spans="1:20">
      <c r="A27" s="1" t="s">
        <v>111</v>
      </c>
      <c r="B27" s="1" t="s">
        <v>79</v>
      </c>
      <c r="C27" s="1" t="s">
        <v>603</v>
      </c>
      <c r="D27" s="1" t="s">
        <v>113</v>
      </c>
      <c r="E27" s="1" t="s">
        <v>114</v>
      </c>
      <c r="F27" s="1" t="s">
        <v>79</v>
      </c>
      <c r="G27" s="1" t="s">
        <v>80</v>
      </c>
      <c r="H27" s="1" t="s">
        <v>521</v>
      </c>
      <c r="I27" s="1" t="s">
        <v>604</v>
      </c>
      <c r="J27" s="1" t="s">
        <v>523</v>
      </c>
      <c r="K27" s="1" t="s">
        <v>604</v>
      </c>
      <c r="L27" s="1" t="s">
        <v>604</v>
      </c>
      <c r="M27" s="1" t="s">
        <v>524</v>
      </c>
      <c r="N27" s="1" t="s">
        <v>524</v>
      </c>
      <c r="O27" s="1" t="s">
        <v>525</v>
      </c>
      <c r="P27" s="1" t="s">
        <v>526</v>
      </c>
      <c r="Q27" s="1" t="s">
        <v>605</v>
      </c>
      <c r="R27" s="1" t="s">
        <v>72</v>
      </c>
      <c r="S27" s="1" t="s">
        <v>34</v>
      </c>
      <c r="T27" s="1" t="s">
        <v>606</v>
      </c>
    </row>
    <row r="28" s="1" customFormat="1" spans="1:20">
      <c r="A28" s="1" t="s">
        <v>135</v>
      </c>
      <c r="B28" s="1" t="s">
        <v>79</v>
      </c>
      <c r="C28" s="1" t="s">
        <v>607</v>
      </c>
      <c r="D28" s="1" t="s">
        <v>137</v>
      </c>
      <c r="E28" s="1" t="s">
        <v>138</v>
      </c>
      <c r="F28" s="1" t="s">
        <v>79</v>
      </c>
      <c r="G28" s="1" t="s">
        <v>80</v>
      </c>
      <c r="H28" s="1" t="s">
        <v>521</v>
      </c>
      <c r="I28" s="1" t="s">
        <v>578</v>
      </c>
      <c r="J28" s="1" t="s">
        <v>523</v>
      </c>
      <c r="K28" s="1" t="s">
        <v>578</v>
      </c>
      <c r="L28" s="1" t="s">
        <v>578</v>
      </c>
      <c r="M28" s="1" t="s">
        <v>524</v>
      </c>
      <c r="N28" s="1" t="s">
        <v>524</v>
      </c>
      <c r="O28" s="1" t="s">
        <v>525</v>
      </c>
      <c r="P28" s="1" t="s">
        <v>526</v>
      </c>
      <c r="Q28" s="1" t="s">
        <v>608</v>
      </c>
      <c r="R28" s="1" t="s">
        <v>72</v>
      </c>
      <c r="S28" s="1" t="s">
        <v>34</v>
      </c>
      <c r="T28" s="1" t="s">
        <v>528</v>
      </c>
    </row>
    <row r="29" s="1" customFormat="1" spans="1:20">
      <c r="A29" s="1" t="s">
        <v>392</v>
      </c>
      <c r="B29" s="1" t="s">
        <v>79</v>
      </c>
      <c r="C29" s="1" t="s">
        <v>609</v>
      </c>
      <c r="D29" s="1" t="s">
        <v>394</v>
      </c>
      <c r="E29" s="1" t="s">
        <v>395</v>
      </c>
      <c r="F29" s="1" t="s">
        <v>79</v>
      </c>
      <c r="G29" s="1" t="s">
        <v>80</v>
      </c>
      <c r="H29" s="1" t="s">
        <v>521</v>
      </c>
      <c r="I29" s="1" t="s">
        <v>610</v>
      </c>
      <c r="J29" s="1" t="s">
        <v>523</v>
      </c>
      <c r="K29" s="1" t="s">
        <v>610</v>
      </c>
      <c r="L29" s="1" t="s">
        <v>610</v>
      </c>
      <c r="M29" s="1" t="s">
        <v>524</v>
      </c>
      <c r="N29" s="1" t="s">
        <v>524</v>
      </c>
      <c r="O29" s="1" t="s">
        <v>525</v>
      </c>
      <c r="P29" s="1" t="s">
        <v>526</v>
      </c>
      <c r="Q29" s="1" t="s">
        <v>611</v>
      </c>
      <c r="R29" s="1" t="s">
        <v>72</v>
      </c>
      <c r="S29" s="1" t="s">
        <v>34</v>
      </c>
      <c r="T29" s="1" t="s">
        <v>528</v>
      </c>
    </row>
    <row r="30" s="1" customFormat="1" spans="1:20">
      <c r="A30" s="1" t="s">
        <v>460</v>
      </c>
      <c r="B30" s="1" t="s">
        <v>79</v>
      </c>
      <c r="C30" s="1" t="s">
        <v>612</v>
      </c>
      <c r="D30" s="1" t="s">
        <v>462</v>
      </c>
      <c r="E30" s="1" t="s">
        <v>463</v>
      </c>
      <c r="F30" s="1" t="s">
        <v>79</v>
      </c>
      <c r="G30" s="1" t="s">
        <v>80</v>
      </c>
      <c r="H30" s="1" t="s">
        <v>521</v>
      </c>
      <c r="I30" s="1" t="s">
        <v>613</v>
      </c>
      <c r="J30" s="1" t="s">
        <v>523</v>
      </c>
      <c r="K30" s="1" t="s">
        <v>613</v>
      </c>
      <c r="L30" s="1" t="s">
        <v>613</v>
      </c>
      <c r="M30" s="1" t="s">
        <v>524</v>
      </c>
      <c r="N30" s="1" t="s">
        <v>524</v>
      </c>
      <c r="O30" s="1" t="s">
        <v>525</v>
      </c>
      <c r="P30" s="1" t="s">
        <v>526</v>
      </c>
      <c r="Q30" s="1" t="s">
        <v>614</v>
      </c>
      <c r="R30" s="1" t="s">
        <v>72</v>
      </c>
      <c r="S30" s="1" t="s">
        <v>34</v>
      </c>
      <c r="T30" s="1" t="s">
        <v>528</v>
      </c>
    </row>
    <row r="31" s="1" customFormat="1" spans="1:20">
      <c r="A31" s="1" t="s">
        <v>426</v>
      </c>
      <c r="B31" s="1" t="s">
        <v>79</v>
      </c>
      <c r="C31" s="1" t="s">
        <v>615</v>
      </c>
      <c r="D31" s="1" t="s">
        <v>296</v>
      </c>
      <c r="E31" s="1" t="s">
        <v>427</v>
      </c>
      <c r="F31" s="1" t="s">
        <v>79</v>
      </c>
      <c r="G31" s="1" t="s">
        <v>80</v>
      </c>
      <c r="H31" s="1" t="s">
        <v>521</v>
      </c>
      <c r="I31" s="1" t="s">
        <v>616</v>
      </c>
      <c r="J31" s="1" t="s">
        <v>523</v>
      </c>
      <c r="K31" s="1" t="s">
        <v>616</v>
      </c>
      <c r="L31" s="1" t="s">
        <v>616</v>
      </c>
      <c r="M31" s="1" t="s">
        <v>524</v>
      </c>
      <c r="N31" s="1" t="s">
        <v>524</v>
      </c>
      <c r="O31" s="1" t="s">
        <v>525</v>
      </c>
      <c r="P31" s="1" t="s">
        <v>526</v>
      </c>
      <c r="Q31" s="1" t="s">
        <v>617</v>
      </c>
      <c r="R31" s="1" t="s">
        <v>72</v>
      </c>
      <c r="S31" s="1" t="s">
        <v>34</v>
      </c>
      <c r="T31" s="1" t="s">
        <v>528</v>
      </c>
    </row>
    <row r="32" s="1" customFormat="1" spans="1:20">
      <c r="A32" s="1" t="s">
        <v>210</v>
      </c>
      <c r="B32" s="1" t="s">
        <v>79</v>
      </c>
      <c r="C32" s="1" t="s">
        <v>618</v>
      </c>
      <c r="D32" s="1" t="s">
        <v>212</v>
      </c>
      <c r="E32" s="1" t="s">
        <v>213</v>
      </c>
      <c r="F32" s="1" t="s">
        <v>79</v>
      </c>
      <c r="G32" s="1" t="s">
        <v>80</v>
      </c>
      <c r="H32" s="1" t="s">
        <v>521</v>
      </c>
      <c r="I32" s="1" t="s">
        <v>619</v>
      </c>
      <c r="J32" s="1" t="s">
        <v>523</v>
      </c>
      <c r="K32" s="1" t="s">
        <v>619</v>
      </c>
      <c r="L32" s="1" t="s">
        <v>619</v>
      </c>
      <c r="M32" s="1" t="s">
        <v>524</v>
      </c>
      <c r="N32" s="1" t="s">
        <v>524</v>
      </c>
      <c r="O32" s="1" t="s">
        <v>525</v>
      </c>
      <c r="P32" s="1" t="s">
        <v>526</v>
      </c>
      <c r="Q32" s="1" t="s">
        <v>620</v>
      </c>
      <c r="R32" s="1" t="s">
        <v>72</v>
      </c>
      <c r="S32" s="1" t="s">
        <v>34</v>
      </c>
      <c r="T32" s="1" t="s">
        <v>528</v>
      </c>
    </row>
    <row r="33" s="1" customFormat="1" spans="1:20">
      <c r="A33" s="1" t="s">
        <v>238</v>
      </c>
      <c r="B33" s="1" t="s">
        <v>79</v>
      </c>
      <c r="C33" s="1" t="s">
        <v>621</v>
      </c>
      <c r="D33" s="1" t="s">
        <v>240</v>
      </c>
      <c r="E33" s="1" t="s">
        <v>241</v>
      </c>
      <c r="F33" s="1" t="s">
        <v>79</v>
      </c>
      <c r="G33" s="1" t="s">
        <v>80</v>
      </c>
      <c r="H33" s="1" t="s">
        <v>521</v>
      </c>
      <c r="I33" s="1" t="s">
        <v>622</v>
      </c>
      <c r="J33" s="1" t="s">
        <v>523</v>
      </c>
      <c r="K33" s="1" t="s">
        <v>622</v>
      </c>
      <c r="L33" s="1" t="s">
        <v>622</v>
      </c>
      <c r="M33" s="1" t="s">
        <v>524</v>
      </c>
      <c r="N33" s="1" t="s">
        <v>524</v>
      </c>
      <c r="O33" s="1" t="s">
        <v>525</v>
      </c>
      <c r="P33" s="1" t="s">
        <v>526</v>
      </c>
      <c r="Q33" s="1" t="s">
        <v>623</v>
      </c>
      <c r="R33" s="1" t="s">
        <v>72</v>
      </c>
      <c r="S33" s="1" t="s">
        <v>34</v>
      </c>
      <c r="T33" s="1" t="s">
        <v>528</v>
      </c>
    </row>
    <row r="34" s="1" customFormat="1" spans="1:20">
      <c r="A34" s="1" t="s">
        <v>384</v>
      </c>
      <c r="B34" s="1" t="s">
        <v>79</v>
      </c>
      <c r="C34" s="1" t="s">
        <v>624</v>
      </c>
      <c r="D34" s="1" t="s">
        <v>386</v>
      </c>
      <c r="E34" s="1" t="s">
        <v>387</v>
      </c>
      <c r="F34" s="1" t="s">
        <v>79</v>
      </c>
      <c r="G34" s="1" t="s">
        <v>80</v>
      </c>
      <c r="H34" s="1" t="s">
        <v>521</v>
      </c>
      <c r="I34" s="1" t="s">
        <v>625</v>
      </c>
      <c r="J34" s="1" t="s">
        <v>523</v>
      </c>
      <c r="K34" s="1" t="s">
        <v>625</v>
      </c>
      <c r="L34" s="1" t="s">
        <v>625</v>
      </c>
      <c r="M34" s="1" t="s">
        <v>524</v>
      </c>
      <c r="N34" s="1" t="s">
        <v>524</v>
      </c>
      <c r="O34" s="1" t="s">
        <v>525</v>
      </c>
      <c r="P34" s="1" t="s">
        <v>526</v>
      </c>
      <c r="Q34" s="1" t="s">
        <v>626</v>
      </c>
      <c r="R34" s="1" t="s">
        <v>72</v>
      </c>
      <c r="S34" s="1" t="s">
        <v>34</v>
      </c>
      <c r="T34" s="1" t="s">
        <v>528</v>
      </c>
    </row>
    <row r="35" s="1" customFormat="1" spans="1:20">
      <c r="A35" s="1" t="s">
        <v>368</v>
      </c>
      <c r="B35" s="1" t="s">
        <v>79</v>
      </c>
      <c r="C35" s="1" t="s">
        <v>627</v>
      </c>
      <c r="D35" s="1" t="s">
        <v>370</v>
      </c>
      <c r="E35" s="1" t="s">
        <v>371</v>
      </c>
      <c r="F35" s="1" t="s">
        <v>79</v>
      </c>
      <c r="G35" s="1" t="s">
        <v>80</v>
      </c>
      <c r="H35" s="1" t="s">
        <v>521</v>
      </c>
      <c r="I35" s="1" t="s">
        <v>628</v>
      </c>
      <c r="J35" s="1" t="s">
        <v>523</v>
      </c>
      <c r="K35" s="1" t="s">
        <v>628</v>
      </c>
      <c r="L35" s="1" t="s">
        <v>628</v>
      </c>
      <c r="M35" s="1" t="s">
        <v>524</v>
      </c>
      <c r="N35" s="1" t="s">
        <v>524</v>
      </c>
      <c r="O35" s="1" t="s">
        <v>525</v>
      </c>
      <c r="P35" s="1" t="s">
        <v>526</v>
      </c>
      <c r="Q35" s="1" t="s">
        <v>629</v>
      </c>
      <c r="R35" s="1" t="s">
        <v>72</v>
      </c>
      <c r="S35" s="1" t="s">
        <v>34</v>
      </c>
      <c r="T35" s="1" t="s">
        <v>528</v>
      </c>
    </row>
    <row r="36" s="1" customFormat="1" spans="1:20">
      <c r="A36" s="1" t="s">
        <v>267</v>
      </c>
      <c r="B36" s="1" t="s">
        <v>79</v>
      </c>
      <c r="C36" s="1" t="s">
        <v>630</v>
      </c>
      <c r="D36" s="1" t="s">
        <v>269</v>
      </c>
      <c r="E36" s="1" t="s">
        <v>270</v>
      </c>
      <c r="F36" s="1" t="s">
        <v>79</v>
      </c>
      <c r="G36" s="1" t="s">
        <v>80</v>
      </c>
      <c r="H36" s="1" t="s">
        <v>521</v>
      </c>
      <c r="I36" s="1" t="s">
        <v>631</v>
      </c>
      <c r="J36" s="1" t="s">
        <v>523</v>
      </c>
      <c r="K36" s="1" t="s">
        <v>631</v>
      </c>
      <c r="L36" s="1" t="s">
        <v>631</v>
      </c>
      <c r="M36" s="1" t="s">
        <v>524</v>
      </c>
      <c r="N36" s="1" t="s">
        <v>524</v>
      </c>
      <c r="O36" s="1" t="s">
        <v>525</v>
      </c>
      <c r="P36" s="1" t="s">
        <v>526</v>
      </c>
      <c r="Q36" s="1" t="s">
        <v>632</v>
      </c>
      <c r="R36" s="1" t="s">
        <v>72</v>
      </c>
      <c r="S36" s="1" t="s">
        <v>34</v>
      </c>
      <c r="T36" s="1" t="s">
        <v>528</v>
      </c>
    </row>
    <row r="37" s="1" customFormat="1" spans="1:20">
      <c r="A37" s="1" t="s">
        <v>379</v>
      </c>
      <c r="B37" s="1" t="s">
        <v>79</v>
      </c>
      <c r="C37" s="1" t="s">
        <v>633</v>
      </c>
      <c r="D37" s="1" t="s">
        <v>381</v>
      </c>
      <c r="E37" s="1" t="s">
        <v>382</v>
      </c>
      <c r="F37" s="1" t="s">
        <v>79</v>
      </c>
      <c r="G37" s="1" t="s">
        <v>80</v>
      </c>
      <c r="H37" s="1" t="s">
        <v>521</v>
      </c>
      <c r="I37" s="1" t="s">
        <v>634</v>
      </c>
      <c r="J37" s="1" t="s">
        <v>523</v>
      </c>
      <c r="K37" s="1" t="s">
        <v>634</v>
      </c>
      <c r="L37" s="1" t="s">
        <v>634</v>
      </c>
      <c r="M37" s="1" t="s">
        <v>524</v>
      </c>
      <c r="N37" s="1" t="s">
        <v>524</v>
      </c>
      <c r="O37" s="1" t="s">
        <v>525</v>
      </c>
      <c r="P37" s="1" t="s">
        <v>526</v>
      </c>
      <c r="Q37" s="1" t="s">
        <v>635</v>
      </c>
      <c r="R37" s="1" t="s">
        <v>72</v>
      </c>
      <c r="S37" s="1" t="s">
        <v>34</v>
      </c>
      <c r="T37" s="1" t="s">
        <v>528</v>
      </c>
    </row>
    <row r="38" s="1" customFormat="1" spans="1:20">
      <c r="A38" s="1" t="s">
        <v>103</v>
      </c>
      <c r="B38" s="1" t="s">
        <v>79</v>
      </c>
      <c r="C38" s="1" t="s">
        <v>636</v>
      </c>
      <c r="D38" s="1" t="s">
        <v>105</v>
      </c>
      <c r="E38" s="1" t="s">
        <v>106</v>
      </c>
      <c r="F38" s="1" t="s">
        <v>79</v>
      </c>
      <c r="G38" s="1" t="s">
        <v>80</v>
      </c>
      <c r="H38" s="1" t="s">
        <v>521</v>
      </c>
      <c r="I38" s="1" t="s">
        <v>637</v>
      </c>
      <c r="J38" s="1" t="s">
        <v>523</v>
      </c>
      <c r="K38" s="1" t="s">
        <v>637</v>
      </c>
      <c r="L38" s="1" t="s">
        <v>637</v>
      </c>
      <c r="M38" s="1" t="s">
        <v>524</v>
      </c>
      <c r="N38" s="1" t="s">
        <v>524</v>
      </c>
      <c r="O38" s="1" t="s">
        <v>525</v>
      </c>
      <c r="P38" s="1" t="s">
        <v>526</v>
      </c>
      <c r="Q38" s="1" t="s">
        <v>638</v>
      </c>
      <c r="R38" s="1" t="s">
        <v>72</v>
      </c>
      <c r="S38" s="1" t="s">
        <v>34</v>
      </c>
      <c r="T38" s="1" t="s">
        <v>528</v>
      </c>
    </row>
    <row r="39" s="1" customFormat="1" spans="1:20">
      <c r="A39" s="1" t="s">
        <v>326</v>
      </c>
      <c r="B39" s="1" t="s">
        <v>79</v>
      </c>
      <c r="C39" s="1" t="s">
        <v>639</v>
      </c>
      <c r="D39" s="1" t="s">
        <v>145</v>
      </c>
      <c r="E39" s="1" t="s">
        <v>327</v>
      </c>
      <c r="F39" s="1" t="s">
        <v>79</v>
      </c>
      <c r="G39" s="1" t="s">
        <v>80</v>
      </c>
      <c r="H39" s="1" t="s">
        <v>521</v>
      </c>
      <c r="I39" s="1" t="s">
        <v>640</v>
      </c>
      <c r="J39" s="1" t="s">
        <v>523</v>
      </c>
      <c r="K39" s="1" t="s">
        <v>640</v>
      </c>
      <c r="L39" s="1" t="s">
        <v>640</v>
      </c>
      <c r="M39" s="1" t="s">
        <v>524</v>
      </c>
      <c r="N39" s="1" t="s">
        <v>524</v>
      </c>
      <c r="O39" s="1" t="s">
        <v>525</v>
      </c>
      <c r="P39" s="1" t="s">
        <v>526</v>
      </c>
      <c r="Q39" s="1" t="s">
        <v>641</v>
      </c>
      <c r="R39" s="1" t="s">
        <v>72</v>
      </c>
      <c r="S39" s="1" t="s">
        <v>34</v>
      </c>
      <c r="T39" s="1" t="s">
        <v>528</v>
      </c>
    </row>
    <row r="40" s="1" customFormat="1" spans="1:20">
      <c r="A40" s="1" t="s">
        <v>300</v>
      </c>
      <c r="B40" s="1" t="s">
        <v>79</v>
      </c>
      <c r="C40" s="1" t="s">
        <v>642</v>
      </c>
      <c r="D40" s="1" t="s">
        <v>302</v>
      </c>
      <c r="E40" s="1" t="s">
        <v>303</v>
      </c>
      <c r="F40" s="1" t="s">
        <v>79</v>
      </c>
      <c r="G40" s="1" t="s">
        <v>80</v>
      </c>
      <c r="H40" s="1" t="s">
        <v>521</v>
      </c>
      <c r="I40" s="1" t="s">
        <v>643</v>
      </c>
      <c r="J40" s="1" t="s">
        <v>523</v>
      </c>
      <c r="K40" s="1" t="s">
        <v>643</v>
      </c>
      <c r="L40" s="1" t="s">
        <v>643</v>
      </c>
      <c r="M40" s="1" t="s">
        <v>524</v>
      </c>
      <c r="N40" s="1" t="s">
        <v>524</v>
      </c>
      <c r="O40" s="1" t="s">
        <v>525</v>
      </c>
      <c r="P40" s="1" t="s">
        <v>526</v>
      </c>
      <c r="Q40" s="1" t="s">
        <v>644</v>
      </c>
      <c r="R40" s="1" t="s">
        <v>72</v>
      </c>
      <c r="S40" s="1" t="s">
        <v>34</v>
      </c>
      <c r="T40" s="1" t="s">
        <v>528</v>
      </c>
    </row>
    <row r="41" s="1" customFormat="1" spans="1:20">
      <c r="A41" s="1" t="s">
        <v>260</v>
      </c>
      <c r="B41" s="1" t="s">
        <v>79</v>
      </c>
      <c r="C41" s="1" t="s">
        <v>645</v>
      </c>
      <c r="D41" s="1" t="s">
        <v>262</v>
      </c>
      <c r="E41" s="1" t="s">
        <v>263</v>
      </c>
      <c r="F41" s="1" t="s">
        <v>79</v>
      </c>
      <c r="G41" s="1" t="s">
        <v>80</v>
      </c>
      <c r="H41" s="1" t="s">
        <v>521</v>
      </c>
      <c r="I41" s="1" t="s">
        <v>646</v>
      </c>
      <c r="J41" s="1" t="s">
        <v>523</v>
      </c>
      <c r="K41" s="1" t="s">
        <v>646</v>
      </c>
      <c r="L41" s="1" t="s">
        <v>646</v>
      </c>
      <c r="M41" s="1" t="s">
        <v>524</v>
      </c>
      <c r="N41" s="1" t="s">
        <v>524</v>
      </c>
      <c r="O41" s="1" t="s">
        <v>525</v>
      </c>
      <c r="P41" s="1" t="s">
        <v>526</v>
      </c>
      <c r="Q41" s="1" t="s">
        <v>647</v>
      </c>
      <c r="R41" s="1" t="s">
        <v>72</v>
      </c>
      <c r="S41" s="1" t="s">
        <v>34</v>
      </c>
      <c r="T41" s="1" t="s">
        <v>528</v>
      </c>
    </row>
    <row r="42" s="1" customFormat="1" spans="1:20">
      <c r="A42" s="1" t="s">
        <v>448</v>
      </c>
      <c r="B42" s="1" t="s">
        <v>79</v>
      </c>
      <c r="C42" s="1" t="s">
        <v>648</v>
      </c>
      <c r="D42" s="1" t="s">
        <v>450</v>
      </c>
      <c r="E42" s="1" t="s">
        <v>451</v>
      </c>
      <c r="F42" s="1" t="s">
        <v>79</v>
      </c>
      <c r="G42" s="1" t="s">
        <v>80</v>
      </c>
      <c r="H42" s="1" t="s">
        <v>521</v>
      </c>
      <c r="I42" s="1" t="s">
        <v>649</v>
      </c>
      <c r="J42" s="1" t="s">
        <v>523</v>
      </c>
      <c r="K42" s="1" t="s">
        <v>649</v>
      </c>
      <c r="L42" s="1" t="s">
        <v>649</v>
      </c>
      <c r="M42" s="1" t="s">
        <v>524</v>
      </c>
      <c r="N42" s="1" t="s">
        <v>524</v>
      </c>
      <c r="O42" s="1" t="s">
        <v>525</v>
      </c>
      <c r="P42" s="1" t="s">
        <v>526</v>
      </c>
      <c r="Q42" s="1" t="s">
        <v>650</v>
      </c>
      <c r="R42" s="1" t="s">
        <v>72</v>
      </c>
      <c r="S42" s="1" t="s">
        <v>34</v>
      </c>
      <c r="T42" s="1" t="s">
        <v>528</v>
      </c>
    </row>
    <row r="43" s="1" customFormat="1" spans="1:20">
      <c r="A43" s="1" t="s">
        <v>331</v>
      </c>
      <c r="B43" s="1" t="s">
        <v>79</v>
      </c>
      <c r="C43" s="1" t="s">
        <v>651</v>
      </c>
      <c r="D43" s="1" t="s">
        <v>652</v>
      </c>
      <c r="E43" s="1" t="s">
        <v>334</v>
      </c>
      <c r="F43" s="1" t="s">
        <v>79</v>
      </c>
      <c r="G43" s="1" t="s">
        <v>80</v>
      </c>
      <c r="H43" s="1" t="s">
        <v>521</v>
      </c>
      <c r="I43" s="1" t="s">
        <v>584</v>
      </c>
      <c r="J43" s="1" t="s">
        <v>523</v>
      </c>
      <c r="K43" s="1" t="s">
        <v>584</v>
      </c>
      <c r="L43" s="1" t="s">
        <v>584</v>
      </c>
      <c r="M43" s="1" t="s">
        <v>524</v>
      </c>
      <c r="N43" s="1" t="s">
        <v>524</v>
      </c>
      <c r="O43" s="1" t="s">
        <v>525</v>
      </c>
      <c r="P43" s="1" t="s">
        <v>526</v>
      </c>
      <c r="Q43" s="1" t="s">
        <v>653</v>
      </c>
      <c r="R43" s="1" t="s">
        <v>72</v>
      </c>
      <c r="S43" s="1" t="s">
        <v>34</v>
      </c>
      <c r="T43" s="1" t="s">
        <v>528</v>
      </c>
    </row>
    <row r="44" s="1" customFormat="1" spans="1:20">
      <c r="A44" s="1" t="s">
        <v>357</v>
      </c>
      <c r="B44" s="1" t="s">
        <v>79</v>
      </c>
      <c r="C44" s="1" t="s">
        <v>654</v>
      </c>
      <c r="D44" s="1" t="s">
        <v>359</v>
      </c>
      <c r="E44" s="1" t="s">
        <v>360</v>
      </c>
      <c r="F44" s="1" t="s">
        <v>79</v>
      </c>
      <c r="G44" s="1" t="s">
        <v>80</v>
      </c>
      <c r="H44" s="1" t="s">
        <v>521</v>
      </c>
      <c r="I44" s="1" t="s">
        <v>655</v>
      </c>
      <c r="J44" s="1" t="s">
        <v>523</v>
      </c>
      <c r="K44" s="1" t="s">
        <v>655</v>
      </c>
      <c r="L44" s="1" t="s">
        <v>655</v>
      </c>
      <c r="M44" s="1" t="s">
        <v>524</v>
      </c>
      <c r="N44" s="1" t="s">
        <v>524</v>
      </c>
      <c r="O44" s="1" t="s">
        <v>525</v>
      </c>
      <c r="P44" s="1" t="s">
        <v>526</v>
      </c>
      <c r="Q44" s="1" t="s">
        <v>656</v>
      </c>
      <c r="R44" s="1" t="s">
        <v>72</v>
      </c>
      <c r="S44" s="1" t="s">
        <v>34</v>
      </c>
      <c r="T44" s="1" t="s">
        <v>528</v>
      </c>
    </row>
    <row r="45" s="1" customFormat="1" spans="1:20">
      <c r="A45" s="1" t="s">
        <v>187</v>
      </c>
      <c r="B45" s="1" t="s">
        <v>79</v>
      </c>
      <c r="C45" s="1" t="s">
        <v>657</v>
      </c>
      <c r="D45" s="1" t="s">
        <v>658</v>
      </c>
      <c r="E45" s="1" t="s">
        <v>190</v>
      </c>
      <c r="F45" s="1" t="s">
        <v>79</v>
      </c>
      <c r="G45" s="1" t="s">
        <v>80</v>
      </c>
      <c r="H45" s="1" t="s">
        <v>521</v>
      </c>
      <c r="I45" s="1" t="s">
        <v>659</v>
      </c>
      <c r="J45" s="1" t="s">
        <v>523</v>
      </c>
      <c r="K45" s="1" t="s">
        <v>659</v>
      </c>
      <c r="L45" s="1" t="s">
        <v>659</v>
      </c>
      <c r="M45" s="1" t="s">
        <v>524</v>
      </c>
      <c r="N45" s="1" t="s">
        <v>524</v>
      </c>
      <c r="O45" s="1" t="s">
        <v>525</v>
      </c>
      <c r="P45" s="1" t="s">
        <v>526</v>
      </c>
      <c r="Q45" s="1" t="s">
        <v>660</v>
      </c>
      <c r="R45" s="1" t="s">
        <v>72</v>
      </c>
      <c r="S45" s="1" t="s">
        <v>34</v>
      </c>
      <c r="T45" s="1" t="s">
        <v>528</v>
      </c>
    </row>
    <row r="46" s="1" customFormat="1" spans="1:20">
      <c r="A46" s="1" t="s">
        <v>350</v>
      </c>
      <c r="B46" s="1" t="s">
        <v>79</v>
      </c>
      <c r="C46" s="1" t="s">
        <v>661</v>
      </c>
      <c r="D46" s="1" t="s">
        <v>352</v>
      </c>
      <c r="E46" s="1" t="s">
        <v>353</v>
      </c>
      <c r="F46" s="1" t="s">
        <v>79</v>
      </c>
      <c r="G46" s="1" t="s">
        <v>80</v>
      </c>
      <c r="H46" s="1" t="s">
        <v>521</v>
      </c>
      <c r="I46" s="1" t="s">
        <v>662</v>
      </c>
      <c r="J46" s="1" t="s">
        <v>523</v>
      </c>
      <c r="K46" s="1" t="s">
        <v>662</v>
      </c>
      <c r="L46" s="1" t="s">
        <v>662</v>
      </c>
      <c r="M46" s="1" t="s">
        <v>524</v>
      </c>
      <c r="N46" s="1" t="s">
        <v>524</v>
      </c>
      <c r="O46" s="1" t="s">
        <v>525</v>
      </c>
      <c r="P46" s="1" t="s">
        <v>526</v>
      </c>
      <c r="Q46" s="1" t="s">
        <v>663</v>
      </c>
      <c r="R46" s="1" t="s">
        <v>72</v>
      </c>
      <c r="S46" s="1" t="s">
        <v>34</v>
      </c>
      <c r="T46" s="1" t="s">
        <v>528</v>
      </c>
    </row>
    <row r="47" s="1" customFormat="1" spans="1:20">
      <c r="A47" s="1" t="s">
        <v>195</v>
      </c>
      <c r="B47" s="1" t="s">
        <v>79</v>
      </c>
      <c r="C47" s="1" t="s">
        <v>664</v>
      </c>
      <c r="D47" s="1" t="s">
        <v>197</v>
      </c>
      <c r="E47" s="1" t="s">
        <v>198</v>
      </c>
      <c r="F47" s="1" t="s">
        <v>79</v>
      </c>
      <c r="G47" s="1" t="s">
        <v>80</v>
      </c>
      <c r="H47" s="1" t="s">
        <v>521</v>
      </c>
      <c r="I47" s="1" t="s">
        <v>619</v>
      </c>
      <c r="J47" s="1" t="s">
        <v>523</v>
      </c>
      <c r="K47" s="1" t="s">
        <v>619</v>
      </c>
      <c r="L47" s="1" t="s">
        <v>619</v>
      </c>
      <c r="M47" s="1" t="s">
        <v>524</v>
      </c>
      <c r="N47" s="1" t="s">
        <v>524</v>
      </c>
      <c r="O47" s="1" t="s">
        <v>525</v>
      </c>
      <c r="P47" s="1" t="s">
        <v>526</v>
      </c>
      <c r="Q47" s="1" t="s">
        <v>665</v>
      </c>
      <c r="R47" s="1" t="s">
        <v>72</v>
      </c>
      <c r="S47" s="1" t="s">
        <v>34</v>
      </c>
      <c r="T47" s="1" t="s">
        <v>528</v>
      </c>
    </row>
    <row r="48" s="1" customFormat="1" spans="1:20">
      <c r="A48" s="1" t="s">
        <v>320</v>
      </c>
      <c r="B48" s="1" t="s">
        <v>79</v>
      </c>
      <c r="C48" s="1" t="s">
        <v>666</v>
      </c>
      <c r="D48" s="1" t="s">
        <v>667</v>
      </c>
      <c r="E48" s="1" t="s">
        <v>323</v>
      </c>
      <c r="F48" s="1" t="s">
        <v>79</v>
      </c>
      <c r="G48" s="1" t="s">
        <v>80</v>
      </c>
      <c r="H48" s="1" t="s">
        <v>521</v>
      </c>
      <c r="I48" s="1" t="s">
        <v>668</v>
      </c>
      <c r="J48" s="1" t="s">
        <v>523</v>
      </c>
      <c r="K48" s="1" t="s">
        <v>668</v>
      </c>
      <c r="L48" s="1" t="s">
        <v>668</v>
      </c>
      <c r="M48" s="1" t="s">
        <v>524</v>
      </c>
      <c r="N48" s="1" t="s">
        <v>524</v>
      </c>
      <c r="O48" s="1" t="s">
        <v>525</v>
      </c>
      <c r="P48" s="1" t="s">
        <v>526</v>
      </c>
      <c r="Q48" s="1" t="s">
        <v>669</v>
      </c>
      <c r="R48" s="1" t="s">
        <v>72</v>
      </c>
      <c r="S48" s="1" t="s">
        <v>34</v>
      </c>
      <c r="T48" s="1" t="s">
        <v>528</v>
      </c>
    </row>
    <row r="49" s="1" customFormat="1" spans="1:20">
      <c r="A49" s="1" t="s">
        <v>418</v>
      </c>
      <c r="B49" s="1" t="s">
        <v>90</v>
      </c>
      <c r="C49" s="1" t="s">
        <v>670</v>
      </c>
      <c r="D49" s="1" t="s">
        <v>420</v>
      </c>
      <c r="E49" s="1" t="s">
        <v>421</v>
      </c>
      <c r="F49" s="1" t="s">
        <v>79</v>
      </c>
      <c r="G49" s="1" t="s">
        <v>80</v>
      </c>
      <c r="H49" s="1" t="s">
        <v>521</v>
      </c>
      <c r="I49" s="1" t="s">
        <v>671</v>
      </c>
      <c r="J49" s="1" t="s">
        <v>523</v>
      </c>
      <c r="K49" s="1" t="s">
        <v>671</v>
      </c>
      <c r="L49" s="1" t="s">
        <v>671</v>
      </c>
      <c r="M49" s="1" t="s">
        <v>524</v>
      </c>
      <c r="N49" s="1" t="s">
        <v>524</v>
      </c>
      <c r="O49" s="1" t="s">
        <v>525</v>
      </c>
      <c r="P49" s="1" t="s">
        <v>526</v>
      </c>
      <c r="Q49" s="1" t="s">
        <v>672</v>
      </c>
      <c r="R49" s="1" t="s">
        <v>72</v>
      </c>
      <c r="S49" s="1" t="s">
        <v>34</v>
      </c>
      <c r="T49" s="1" t="s">
        <v>528</v>
      </c>
    </row>
    <row r="50" s="1" customFormat="1" spans="1:20">
      <c r="A50" s="1" t="s">
        <v>273</v>
      </c>
      <c r="B50" s="1" t="s">
        <v>90</v>
      </c>
      <c r="C50" s="1" t="s">
        <v>673</v>
      </c>
      <c r="D50" s="1" t="s">
        <v>275</v>
      </c>
      <c r="E50" s="1" t="s">
        <v>276</v>
      </c>
      <c r="F50" s="1" t="s">
        <v>79</v>
      </c>
      <c r="G50" s="1" t="s">
        <v>80</v>
      </c>
      <c r="H50" s="1" t="s">
        <v>521</v>
      </c>
      <c r="I50" s="1" t="s">
        <v>674</v>
      </c>
      <c r="J50" s="1" t="s">
        <v>523</v>
      </c>
      <c r="K50" s="1" t="s">
        <v>674</v>
      </c>
      <c r="L50" s="1" t="s">
        <v>674</v>
      </c>
      <c r="M50" s="1" t="s">
        <v>524</v>
      </c>
      <c r="N50" s="1" t="s">
        <v>524</v>
      </c>
      <c r="O50" s="1" t="s">
        <v>525</v>
      </c>
      <c r="P50" s="1" t="s">
        <v>526</v>
      </c>
      <c r="Q50" s="1" t="s">
        <v>675</v>
      </c>
      <c r="R50" s="1" t="s">
        <v>72</v>
      </c>
      <c r="S50" s="1" t="s">
        <v>34</v>
      </c>
      <c r="T50" s="1" t="s">
        <v>528</v>
      </c>
    </row>
    <row r="51" s="1" customFormat="1" spans="1:20">
      <c r="A51" s="1" t="s">
        <v>230</v>
      </c>
      <c r="B51" s="1" t="s">
        <v>90</v>
      </c>
      <c r="C51" s="1" t="s">
        <v>676</v>
      </c>
      <c r="D51" s="1" t="s">
        <v>232</v>
      </c>
      <c r="E51" s="1" t="s">
        <v>233</v>
      </c>
      <c r="F51" s="1" t="s">
        <v>79</v>
      </c>
      <c r="G51" s="1" t="s">
        <v>80</v>
      </c>
      <c r="H51" s="1" t="s">
        <v>521</v>
      </c>
      <c r="I51" s="1" t="s">
        <v>677</v>
      </c>
      <c r="J51" s="1" t="s">
        <v>523</v>
      </c>
      <c r="K51" s="1" t="s">
        <v>677</v>
      </c>
      <c r="L51" s="1" t="s">
        <v>677</v>
      </c>
      <c r="M51" s="1" t="s">
        <v>524</v>
      </c>
      <c r="N51" s="1" t="s">
        <v>524</v>
      </c>
      <c r="O51" s="1" t="s">
        <v>525</v>
      </c>
      <c r="P51" s="1" t="s">
        <v>526</v>
      </c>
      <c r="Q51" s="1" t="s">
        <v>678</v>
      </c>
      <c r="R51" s="1" t="s">
        <v>72</v>
      </c>
      <c r="S51" s="1" t="s">
        <v>34</v>
      </c>
      <c r="T51" s="1" t="s">
        <v>528</v>
      </c>
    </row>
    <row r="52" s="1" customFormat="1" spans="1:20">
      <c r="A52" s="1" t="s">
        <v>180</v>
      </c>
      <c r="B52" s="1" t="s">
        <v>90</v>
      </c>
      <c r="C52" s="1" t="s">
        <v>679</v>
      </c>
      <c r="D52" s="1" t="s">
        <v>182</v>
      </c>
      <c r="E52" s="1" t="s">
        <v>183</v>
      </c>
      <c r="F52" s="1" t="s">
        <v>79</v>
      </c>
      <c r="G52" s="1" t="s">
        <v>80</v>
      </c>
      <c r="H52" s="1" t="s">
        <v>521</v>
      </c>
      <c r="I52" s="1" t="s">
        <v>680</v>
      </c>
      <c r="J52" s="1" t="s">
        <v>523</v>
      </c>
      <c r="K52" s="1" t="s">
        <v>680</v>
      </c>
      <c r="L52" s="1" t="s">
        <v>680</v>
      </c>
      <c r="M52" s="1" t="s">
        <v>524</v>
      </c>
      <c r="N52" s="1" t="s">
        <v>524</v>
      </c>
      <c r="O52" s="1" t="s">
        <v>525</v>
      </c>
      <c r="P52" s="1" t="s">
        <v>526</v>
      </c>
      <c r="Q52" s="1" t="s">
        <v>681</v>
      </c>
      <c r="R52" s="1" t="s">
        <v>72</v>
      </c>
      <c r="S52" s="1" t="s">
        <v>34</v>
      </c>
      <c r="T52" s="1" t="s">
        <v>528</v>
      </c>
    </row>
    <row r="53" s="1" customFormat="1" spans="1:20">
      <c r="A53" s="1" t="s">
        <v>202</v>
      </c>
      <c r="B53" s="1" t="s">
        <v>90</v>
      </c>
      <c r="C53" s="1" t="s">
        <v>682</v>
      </c>
      <c r="D53" s="1" t="s">
        <v>204</v>
      </c>
      <c r="E53" s="1" t="s">
        <v>205</v>
      </c>
      <c r="F53" s="1" t="s">
        <v>79</v>
      </c>
      <c r="G53" s="1" t="s">
        <v>80</v>
      </c>
      <c r="H53" s="1" t="s">
        <v>521</v>
      </c>
      <c r="I53" s="1" t="s">
        <v>683</v>
      </c>
      <c r="J53" s="1" t="s">
        <v>523</v>
      </c>
      <c r="K53" s="1" t="s">
        <v>683</v>
      </c>
      <c r="L53" s="1" t="s">
        <v>683</v>
      </c>
      <c r="M53" s="1" t="s">
        <v>524</v>
      </c>
      <c r="N53" s="1" t="s">
        <v>524</v>
      </c>
      <c r="O53" s="1" t="s">
        <v>525</v>
      </c>
      <c r="P53" s="1" t="s">
        <v>526</v>
      </c>
      <c r="Q53" s="1" t="s">
        <v>684</v>
      </c>
      <c r="R53" s="1" t="s">
        <v>72</v>
      </c>
      <c r="S53" s="1" t="s">
        <v>34</v>
      </c>
      <c r="T53" s="1" t="s">
        <v>528</v>
      </c>
    </row>
    <row r="54" s="1" customFormat="1" spans="1:20">
      <c r="A54" s="1" t="s">
        <v>95</v>
      </c>
      <c r="B54" s="1" t="s">
        <v>90</v>
      </c>
      <c r="C54" s="1" t="s">
        <v>685</v>
      </c>
      <c r="D54" s="1" t="s">
        <v>686</v>
      </c>
      <c r="E54" s="1" t="s">
        <v>98</v>
      </c>
      <c r="F54" s="1" t="s">
        <v>79</v>
      </c>
      <c r="G54" s="1" t="s">
        <v>80</v>
      </c>
      <c r="H54" s="1" t="s">
        <v>521</v>
      </c>
      <c r="I54" s="1" t="s">
        <v>687</v>
      </c>
      <c r="J54" s="1" t="s">
        <v>523</v>
      </c>
      <c r="K54" s="1" t="s">
        <v>687</v>
      </c>
      <c r="L54" s="1" t="s">
        <v>687</v>
      </c>
      <c r="M54" s="1" t="s">
        <v>524</v>
      </c>
      <c r="N54" s="1" t="s">
        <v>524</v>
      </c>
      <c r="O54" s="1" t="s">
        <v>525</v>
      </c>
      <c r="P54" s="1" t="s">
        <v>526</v>
      </c>
      <c r="Q54" s="1" t="s">
        <v>688</v>
      </c>
      <c r="R54" s="1" t="s">
        <v>72</v>
      </c>
      <c r="S54" s="1" t="s">
        <v>34</v>
      </c>
      <c r="T54" s="1" t="s">
        <v>528</v>
      </c>
    </row>
    <row r="55" s="1" customFormat="1" spans="1:20">
      <c r="A55" s="1" t="s">
        <v>465</v>
      </c>
      <c r="B55" s="1" t="s">
        <v>90</v>
      </c>
      <c r="C55" s="1" t="s">
        <v>689</v>
      </c>
      <c r="D55" s="1" t="s">
        <v>467</v>
      </c>
      <c r="E55" s="1" t="s">
        <v>468</v>
      </c>
      <c r="F55" s="1" t="s">
        <v>79</v>
      </c>
      <c r="G55" s="1" t="s">
        <v>80</v>
      </c>
      <c r="H55" s="1" t="s">
        <v>521</v>
      </c>
      <c r="I55" s="1" t="s">
        <v>549</v>
      </c>
      <c r="J55" s="1" t="s">
        <v>523</v>
      </c>
      <c r="K55" s="1" t="s">
        <v>549</v>
      </c>
      <c r="L55" s="1" t="s">
        <v>549</v>
      </c>
      <c r="M55" s="1" t="s">
        <v>524</v>
      </c>
      <c r="N55" s="1" t="s">
        <v>524</v>
      </c>
      <c r="O55" s="1" t="s">
        <v>525</v>
      </c>
      <c r="P55" s="1" t="s">
        <v>526</v>
      </c>
      <c r="Q55" s="1" t="s">
        <v>690</v>
      </c>
      <c r="R55" s="1" t="s">
        <v>72</v>
      </c>
      <c r="S55" s="1" t="s">
        <v>34</v>
      </c>
      <c r="T55" s="1" t="s">
        <v>528</v>
      </c>
    </row>
    <row r="56" s="1" customFormat="1" spans="1:20">
      <c r="A56" s="1" t="s">
        <v>279</v>
      </c>
      <c r="B56" s="1" t="s">
        <v>90</v>
      </c>
      <c r="C56" s="1" t="s">
        <v>691</v>
      </c>
      <c r="D56" s="1" t="s">
        <v>281</v>
      </c>
      <c r="E56" s="1" t="s">
        <v>282</v>
      </c>
      <c r="F56" s="1" t="s">
        <v>79</v>
      </c>
      <c r="G56" s="1" t="s">
        <v>80</v>
      </c>
      <c r="H56" s="1" t="s">
        <v>521</v>
      </c>
      <c r="I56" s="1" t="s">
        <v>692</v>
      </c>
      <c r="J56" s="1" t="s">
        <v>523</v>
      </c>
      <c r="K56" s="1" t="s">
        <v>692</v>
      </c>
      <c r="L56" s="1" t="s">
        <v>692</v>
      </c>
      <c r="M56" s="1" t="s">
        <v>524</v>
      </c>
      <c r="N56" s="1" t="s">
        <v>524</v>
      </c>
      <c r="O56" s="1" t="s">
        <v>525</v>
      </c>
      <c r="P56" s="1" t="s">
        <v>526</v>
      </c>
      <c r="Q56" s="1" t="s">
        <v>693</v>
      </c>
      <c r="R56" s="1" t="s">
        <v>72</v>
      </c>
      <c r="S56" s="1" t="s">
        <v>34</v>
      </c>
      <c r="T56" s="1" t="s">
        <v>528</v>
      </c>
    </row>
    <row r="57" s="1" customFormat="1" spans="1:20">
      <c r="A57" s="1" t="s">
        <v>143</v>
      </c>
      <c r="B57" s="1" t="s">
        <v>90</v>
      </c>
      <c r="C57" s="1" t="s">
        <v>694</v>
      </c>
      <c r="D57" s="1" t="s">
        <v>145</v>
      </c>
      <c r="E57" s="1" t="s">
        <v>146</v>
      </c>
      <c r="F57" s="1" t="s">
        <v>79</v>
      </c>
      <c r="G57" s="1" t="s">
        <v>80</v>
      </c>
      <c r="H57" s="1" t="s">
        <v>521</v>
      </c>
      <c r="I57" s="1" t="s">
        <v>695</v>
      </c>
      <c r="J57" s="1" t="s">
        <v>523</v>
      </c>
      <c r="K57" s="1" t="s">
        <v>695</v>
      </c>
      <c r="L57" s="1" t="s">
        <v>695</v>
      </c>
      <c r="M57" s="1" t="s">
        <v>524</v>
      </c>
      <c r="N57" s="1" t="s">
        <v>524</v>
      </c>
      <c r="O57" s="1" t="s">
        <v>525</v>
      </c>
      <c r="P57" s="1" t="s">
        <v>526</v>
      </c>
      <c r="Q57" s="1" t="s">
        <v>696</v>
      </c>
      <c r="R57" s="1" t="s">
        <v>72</v>
      </c>
      <c r="S57" s="1" t="s">
        <v>34</v>
      </c>
      <c r="T57" s="1" t="s">
        <v>528</v>
      </c>
    </row>
    <row r="58" s="1" customFormat="1" spans="1:20">
      <c r="A58" s="1" t="s">
        <v>86</v>
      </c>
      <c r="B58" s="1" t="s">
        <v>90</v>
      </c>
      <c r="C58" s="1" t="s">
        <v>697</v>
      </c>
      <c r="D58" s="1" t="s">
        <v>88</v>
      </c>
      <c r="E58" s="1" t="s">
        <v>698</v>
      </c>
      <c r="F58" s="1" t="s">
        <v>79</v>
      </c>
      <c r="G58" s="1" t="s">
        <v>80</v>
      </c>
      <c r="H58" s="1" t="s">
        <v>521</v>
      </c>
      <c r="I58" s="1" t="s">
        <v>699</v>
      </c>
      <c r="J58" s="1" t="s">
        <v>523</v>
      </c>
      <c r="K58" s="1" t="s">
        <v>699</v>
      </c>
      <c r="L58" s="1" t="s">
        <v>699</v>
      </c>
      <c r="M58" s="1" t="s">
        <v>524</v>
      </c>
      <c r="N58" s="1" t="s">
        <v>524</v>
      </c>
      <c r="O58" s="1" t="s">
        <v>525</v>
      </c>
      <c r="P58" s="1" t="s">
        <v>526</v>
      </c>
      <c r="Q58" s="1" t="s">
        <v>700</v>
      </c>
      <c r="R58" s="1" t="s">
        <v>72</v>
      </c>
      <c r="S58" s="1" t="s">
        <v>34</v>
      </c>
      <c r="T58" s="1" t="s">
        <v>528</v>
      </c>
    </row>
    <row r="59" s="1" customFormat="1" spans="1:20">
      <c r="A59" s="1" t="s">
        <v>214</v>
      </c>
      <c r="B59" s="1" t="s">
        <v>175</v>
      </c>
      <c r="C59" s="1" t="s">
        <v>701</v>
      </c>
      <c r="D59" s="1" t="s">
        <v>216</v>
      </c>
      <c r="E59" s="1" t="s">
        <v>217</v>
      </c>
      <c r="F59" s="1" t="s">
        <v>79</v>
      </c>
      <c r="G59" s="1" t="s">
        <v>80</v>
      </c>
      <c r="H59" s="1" t="s">
        <v>521</v>
      </c>
      <c r="I59" s="1" t="s">
        <v>702</v>
      </c>
      <c r="J59" s="1" t="s">
        <v>523</v>
      </c>
      <c r="K59" s="1" t="s">
        <v>702</v>
      </c>
      <c r="L59" s="1" t="s">
        <v>702</v>
      </c>
      <c r="M59" s="1" t="s">
        <v>524</v>
      </c>
      <c r="N59" s="1" t="s">
        <v>524</v>
      </c>
      <c r="O59" s="1" t="s">
        <v>525</v>
      </c>
      <c r="P59" s="1" t="s">
        <v>526</v>
      </c>
      <c r="Q59" s="1" t="s">
        <v>703</v>
      </c>
      <c r="R59" s="1" t="s">
        <v>72</v>
      </c>
      <c r="S59" s="1" t="s">
        <v>34</v>
      </c>
      <c r="T59" s="1" t="s">
        <v>528</v>
      </c>
    </row>
    <row r="60" s="1" customFormat="1" spans="1:20">
      <c r="A60" s="1" t="s">
        <v>171</v>
      </c>
      <c r="B60" s="1" t="s">
        <v>175</v>
      </c>
      <c r="C60" s="1" t="s">
        <v>704</v>
      </c>
      <c r="D60" s="1" t="s">
        <v>173</v>
      </c>
      <c r="E60" s="1" t="s">
        <v>174</v>
      </c>
      <c r="F60" s="1" t="s">
        <v>175</v>
      </c>
      <c r="G60" s="1" t="s">
        <v>80</v>
      </c>
      <c r="H60" s="1" t="s">
        <v>521</v>
      </c>
      <c r="I60" s="1" t="s">
        <v>705</v>
      </c>
      <c r="J60" s="1" t="s">
        <v>523</v>
      </c>
      <c r="K60" s="1" t="s">
        <v>705</v>
      </c>
      <c r="L60" s="1" t="s">
        <v>705</v>
      </c>
      <c r="M60" s="1" t="s">
        <v>524</v>
      </c>
      <c r="N60" s="1" t="s">
        <v>524</v>
      </c>
      <c r="O60" s="1" t="s">
        <v>525</v>
      </c>
      <c r="P60" s="1" t="s">
        <v>526</v>
      </c>
      <c r="Q60" s="1" t="s">
        <v>706</v>
      </c>
      <c r="R60" s="1" t="s">
        <v>72</v>
      </c>
      <c r="S60" s="1" t="s">
        <v>34</v>
      </c>
      <c r="T60" s="1" t="s">
        <v>528</v>
      </c>
    </row>
    <row r="61" s="1" customFormat="1" spans="1:20">
      <c r="A61" s="1" t="s">
        <v>294</v>
      </c>
      <c r="B61" s="1" t="s">
        <v>298</v>
      </c>
      <c r="C61" s="1" t="s">
        <v>707</v>
      </c>
      <c r="D61" s="1" t="s">
        <v>296</v>
      </c>
      <c r="E61" s="1" t="s">
        <v>297</v>
      </c>
      <c r="F61" s="1" t="s">
        <v>90</v>
      </c>
      <c r="G61" s="1" t="s">
        <v>80</v>
      </c>
      <c r="H61" s="1" t="s">
        <v>521</v>
      </c>
      <c r="I61" s="1" t="s">
        <v>708</v>
      </c>
      <c r="J61" s="1" t="s">
        <v>523</v>
      </c>
      <c r="K61" s="1" t="s">
        <v>708</v>
      </c>
      <c r="L61" s="1" t="s">
        <v>708</v>
      </c>
      <c r="M61" s="1" t="s">
        <v>524</v>
      </c>
      <c r="N61" s="1" t="s">
        <v>524</v>
      </c>
      <c r="O61" s="1" t="s">
        <v>525</v>
      </c>
      <c r="P61" s="1" t="s">
        <v>526</v>
      </c>
      <c r="Q61" s="1" t="s">
        <v>709</v>
      </c>
      <c r="R61" s="1" t="s">
        <v>72</v>
      </c>
      <c r="S61" s="1" t="s">
        <v>34</v>
      </c>
      <c r="T61" s="1" t="s">
        <v>528</v>
      </c>
    </row>
    <row r="62" s="1" customFormat="1" spans="1:20">
      <c r="A62" s="1" t="s">
        <v>710</v>
      </c>
      <c r="B62" s="1" t="s">
        <v>711</v>
      </c>
      <c r="C62" s="1" t="s">
        <v>712</v>
      </c>
      <c r="D62" s="1" t="s">
        <v>713</v>
      </c>
      <c r="E62" s="1" t="s">
        <v>714</v>
      </c>
      <c r="F62" s="1" t="s">
        <v>175</v>
      </c>
      <c r="G62" s="1" t="s">
        <v>80</v>
      </c>
      <c r="H62" s="1" t="s">
        <v>521</v>
      </c>
      <c r="I62" s="1" t="s">
        <v>715</v>
      </c>
      <c r="J62" s="1" t="s">
        <v>523</v>
      </c>
      <c r="K62" s="1" t="s">
        <v>715</v>
      </c>
      <c r="L62" s="1" t="s">
        <v>716</v>
      </c>
      <c r="M62" s="1" t="s">
        <v>717</v>
      </c>
      <c r="N62" s="1" t="s">
        <v>717</v>
      </c>
      <c r="O62" s="1" t="s">
        <v>525</v>
      </c>
      <c r="P62" s="1" t="s">
        <v>526</v>
      </c>
      <c r="Q62" s="1" t="s">
        <v>718</v>
      </c>
      <c r="R62" s="1" t="s">
        <v>72</v>
      </c>
      <c r="S62" s="1" t="s">
        <v>34</v>
      </c>
      <c r="T62" s="1" t="s">
        <v>528</v>
      </c>
    </row>
    <row r="63" s="1" customFormat="1" spans="1:20">
      <c r="A63" s="1" t="s">
        <v>70</v>
      </c>
      <c r="B63" s="1" t="s">
        <v>78</v>
      </c>
      <c r="C63" s="1" t="s">
        <v>719</v>
      </c>
      <c r="D63" s="1" t="s">
        <v>75</v>
      </c>
      <c r="E63" s="1" t="s">
        <v>720</v>
      </c>
      <c r="F63" s="1" t="s">
        <v>79</v>
      </c>
      <c r="G63" s="1" t="s">
        <v>80</v>
      </c>
      <c r="H63" s="1" t="s">
        <v>521</v>
      </c>
      <c r="I63" s="1" t="s">
        <v>708</v>
      </c>
      <c r="J63" s="1" t="s">
        <v>523</v>
      </c>
      <c r="K63" s="1" t="s">
        <v>708</v>
      </c>
      <c r="L63" s="1" t="s">
        <v>708</v>
      </c>
      <c r="M63" s="1" t="s">
        <v>524</v>
      </c>
      <c r="N63" s="1" t="s">
        <v>524</v>
      </c>
      <c r="O63" s="1" t="s">
        <v>525</v>
      </c>
      <c r="P63" s="1" t="s">
        <v>526</v>
      </c>
      <c r="Q63" s="1" t="s">
        <v>721</v>
      </c>
      <c r="R63" s="1" t="s">
        <v>72</v>
      </c>
      <c r="S63" s="1" t="s">
        <v>34</v>
      </c>
      <c r="T63" s="1" t="s">
        <v>528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2021-11-02T01:48:24Z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23503EF51C9145A688457A60D2C46B21</vt:lpwstr>
  </property>
</Properties>
</file>