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<sst xmlns="http://schemas.openxmlformats.org/spreadsheetml/2006/main" count="1163" uniqueCount="343">
  <si>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</si>
  <si>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</si>
  <si>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</si>
  <si>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</si>
  <si>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</si>
  <si>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</si>
  <si>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</si>
  <si>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</si>
  <si>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</si>
  <si>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</si>
  <si>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</si>
  <si>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</si>
  <si>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</si>
  <si>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</si>
  <si>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</si>
  <si>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</si>
  <si>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</si>
  <si>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</si>
  <si>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</si>
  <si>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</si>
  <si>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</si>
  <si>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</si>
  <si>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</si>
  <si>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</si>
  <si>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</si>
  <si>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</si>
  <si>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</si>
  <si>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[高雄]高雄窝饭店(Wo Hotel)(80941601)</t>
  </si>
  <si>
    <t>豪华客房&lt;2人入住&gt;&lt;早餐&gt;</t>
  </si>
  <si>
    <t>CNY</t>
  </si>
  <si>
    <t>chou/i chun,chou/i chun</t>
  </si>
  <si>
    <t>CA13744211102CNY</t>
  </si>
  <si>
    <t>未提现</t>
  </si>
  <si>
    <t>携程开票</t>
  </si>
  <si>
    <t>EXP-1841297912</t>
  </si>
  <si>
    <t>[武汉]汉庭酒店(武汉广埠屯地铁站店)(80249210)</t>
  </si>
  <si>
    <t>双床房&lt;2人入住&gt;</t>
  </si>
  <si>
    <t>周丹琳</t>
  </si>
  <si>
    <t>R4300701066581238001</t>
  </si>
  <si>
    <t>[台中]薆悦酒店(台中馆)(Inhouse Hotel Taichung)(80941408)</t>
  </si>
  <si>
    <t>精品大床房&lt;2人入住&gt;</t>
  </si>
  <si>
    <t>LEE/ICHIA,LEE/YUTSUN</t>
  </si>
  <si>
    <t>[北京]非繁城品酒店·北京大兴机场草桥地铁站店(80246177)</t>
  </si>
  <si>
    <t>特色单人间(无窗)&lt;2人入住&gt;</t>
  </si>
  <si>
    <t>邬晓凡</t>
  </si>
  <si>
    <t>[台中]天阁酒店(台中馆)(Tango Hotel Taichung)(80942068)</t>
  </si>
  <si>
    <t>天豪大床房&lt;2人入住&gt;</t>
  </si>
  <si>
    <t>CHEN/LICHEN</t>
  </si>
  <si>
    <t>[重庆]维也纳国际酒店(重庆鱼复工业园店)(68371938)</t>
  </si>
  <si>
    <t>豪华大床房&lt;2人入住&gt;&lt;早餐&gt;</t>
  </si>
  <si>
    <t>张佳婷</t>
  </si>
  <si>
    <t>取消</t>
  </si>
  <si>
    <t>[海口]海口香格里拉大酒店(80894811)</t>
  </si>
  <si>
    <t>豪华景观双床房&lt;2人入住&gt;&lt;早餐&gt;</t>
  </si>
  <si>
    <t>李新妮</t>
  </si>
  <si>
    <t>acknowledge</t>
  </si>
  <si>
    <t>[南昌]精途酒店(南昌青山路口地铁站店)(68345420)</t>
  </si>
  <si>
    <t>标准双床间&lt;2人入住&gt;</t>
  </si>
  <si>
    <t>胡思思</t>
  </si>
  <si>
    <t>R_0791012_806778</t>
  </si>
  <si>
    <t>[常州]百时快捷酒店(常州武进春秋淹城永胜路店)(80895761)</t>
  </si>
  <si>
    <t>单人房B&lt;1人入住&gt;</t>
  </si>
  <si>
    <t>赵阅兵</t>
  </si>
  <si>
    <t>[德阳]7天优品Premium（德阳五洲广场店）(80896528)</t>
  </si>
  <si>
    <t>优品双床房&lt;2人入住&gt;&lt;早餐&gt;</t>
  </si>
  <si>
    <t>唐鹏</t>
  </si>
  <si>
    <t>[麻城]城市便捷酒店(麻城广场店)(68341498)</t>
  </si>
  <si>
    <t>标准双床房&lt;2人入住&gt;</t>
  </si>
  <si>
    <t>李凯</t>
  </si>
  <si>
    <t>R_0713010_2735241</t>
  </si>
  <si>
    <t>[苏州]骏怡精选酒店(苏州胜浦店)(68605438)</t>
  </si>
  <si>
    <t>高级双人间&lt;2人入住&gt;</t>
  </si>
  <si>
    <t>张芳步</t>
  </si>
  <si>
    <t>(THK)YD03748211015141041007;</t>
  </si>
  <si>
    <t>朱灼林</t>
  </si>
  <si>
    <t>(THK)YD03748211015141357958;</t>
  </si>
  <si>
    <t>[香港]悦品酒店(荃湾店)(Hotel COZi Oasis)(80243687)</t>
  </si>
  <si>
    <t>高级悦品客房&lt;2人入住&gt;</t>
  </si>
  <si>
    <t>Chun/Man Ching</t>
  </si>
  <si>
    <t>[济南]格林豪泰酒店(济南火车站省立医院经二路店)(80895017)</t>
  </si>
  <si>
    <t>优享大床房&lt;2人入住&gt;&lt;早餐&gt;</t>
  </si>
  <si>
    <t>王凯泽</t>
  </si>
  <si>
    <t>标准客房&lt;2人入住&gt;&lt;早餐&gt;</t>
  </si>
  <si>
    <t>LU/YAN HAN,LU/YAN HAN</t>
  </si>
  <si>
    <t>EXP-1844337560</t>
  </si>
  <si>
    <t>[长沙]长沙会展诺富特酒店(80251071)</t>
  </si>
  <si>
    <t>标准双床房&lt;2人入住&gt;&lt;早餐&gt;</t>
  </si>
  <si>
    <t>卿志扬,侯舒雅</t>
  </si>
  <si>
    <t>天豪大床房&lt;2人入住&gt;&lt;早餐&gt;</t>
  </si>
  <si>
    <t>LEE/SHENLONG</t>
  </si>
  <si>
    <t>[台中]台中名帅大饭店(Good Ground Hotel (Taichung))(80942222)</t>
  </si>
  <si>
    <t>标准双人房&lt;2人入住&gt;</t>
  </si>
  <si>
    <t>CHEN/YING-XIAN</t>
  </si>
  <si>
    <t>??? App ???</t>
  </si>
  <si>
    <t>商务双床房&lt;2人入住&gt;</t>
  </si>
  <si>
    <t>胡强</t>
  </si>
  <si>
    <t>R_0713010_2739273</t>
  </si>
  <si>
    <t>[天津]维也纳3好酒店(天津大港万达广场店)(80896510)</t>
  </si>
  <si>
    <t>商务大床房&lt;2人入住&gt;&lt;早餐&gt;</t>
  </si>
  <si>
    <t>刘鹏</t>
  </si>
  <si>
    <t>[成都]维也纳国际酒店(成都会展中心中和地铁站店)(68322576)</t>
  </si>
  <si>
    <t>高级双床房&lt;2人入住&gt;</t>
  </si>
  <si>
    <t>罗江江</t>
  </si>
  <si>
    <t>高级大床房&lt;2人入住&gt;&lt;早餐&gt;</t>
  </si>
  <si>
    <t>张城铭</t>
  </si>
  <si>
    <t>[北京]锦江之星(北京丰台东大街地铁站店)(80243486)</t>
  </si>
  <si>
    <t>商务间C&lt;2人入住&gt;</t>
  </si>
  <si>
    <t>马媛媛</t>
  </si>
  <si>
    <t>[上海]格林联盟酒店(上海大学丰翔路地铁站店)(80250528)</t>
  </si>
  <si>
    <t>商务大床房&lt;2人入住&gt;</t>
  </si>
  <si>
    <t>柳满意</t>
  </si>
  <si>
    <t>(GRT)72169572;</t>
  </si>
  <si>
    <t>[香港]旭逸雅捷酒店 · 荃湾(Hotel Ease Access · Tsuen Wan)(76481425)</t>
  </si>
  <si>
    <t>wong/sum wai</t>
  </si>
  <si>
    <t>[香港]芬名酒店(The Fleming)(80243640)</t>
  </si>
  <si>
    <t>小型客房&lt;2人入住&gt;</t>
  </si>
  <si>
    <t>LEUNG/YIK TUNG</t>
  </si>
  <si>
    <t>[深圳]深圳南山希尔顿逸林酒店及公寓(80249417)</t>
  </si>
  <si>
    <t>豪华园景大床房&lt;2人入住&gt;</t>
  </si>
  <si>
    <t>谢晓珊</t>
  </si>
  <si>
    <t>[泰州]贝壳酒店(泰州医药高新区泰事达路店)(80251067)</t>
  </si>
  <si>
    <t>圆床房&lt;2人入住&gt;</t>
  </si>
  <si>
    <t>顾威峰</t>
  </si>
  <si>
    <t>(GRT)72173739;</t>
  </si>
  <si>
    <t>[香港]香港富荟旺角酒店(iclub Mong Kok Hotel)(76478775)</t>
  </si>
  <si>
    <t>商荟Premier大床房&lt;2人入住&gt;&lt;早餐&gt;</t>
  </si>
  <si>
    <t>chan/christine Oi ki</t>
  </si>
  <si>
    <t>[合肥]格美酒店（合肥第一人民医院三孝口步行街店）(80895283)</t>
  </si>
  <si>
    <t>高级大床房&lt;2人入住&gt;</t>
  </si>
  <si>
    <t>汪足民</t>
  </si>
  <si>
    <t>[宁波]和颐酒店(宁波印象城钱湖北路地铁站店)(80250111)</t>
  </si>
  <si>
    <t>和颐商务房&lt;2人入住&gt;</t>
  </si>
  <si>
    <t>苗成成</t>
  </si>
  <si>
    <t>(HOM)380138223;</t>
  </si>
  <si>
    <t>[苏州]尚客优酒店(江苏苏州工业园区胜浦镇兴浦路店)(80248951)</t>
  </si>
  <si>
    <t>张显强</t>
  </si>
  <si>
    <t>LEE/CHIENYING</t>
  </si>
  <si>
    <t>[南宁]城市便捷酒店(南宁壮锦立交机场店)(80247522)</t>
  </si>
  <si>
    <t>特惠大床房&lt;2人入住&gt;</t>
  </si>
  <si>
    <t>卢立固</t>
  </si>
  <si>
    <t>R_0771145_1990966</t>
  </si>
  <si>
    <t>[连云港]格菲酒店（连云港万达广场美食街店）(80251053)</t>
  </si>
  <si>
    <t>豪华大床房&lt;2人入住&gt;</t>
  </si>
  <si>
    <t>江伟</t>
  </si>
  <si>
    <t>(GRT)72186769;</t>
  </si>
  <si>
    <t>[银川]维也纳酒店(银川高铁站店)(68323956)</t>
  </si>
  <si>
    <t>孙斌</t>
  </si>
  <si>
    <t>[朝阳]格林联盟(朝阳文化广场店)(77146686)</t>
  </si>
  <si>
    <t>纪春华</t>
  </si>
  <si>
    <t>(GRT)72189375;</t>
  </si>
  <si>
    <t>，</t>
  </si>
  <si>
    <t>16574045638此单多收287元待退回</t>
  </si>
  <si>
    <t>13251.79 CNY</t>
  </si>
  <si>
    <t>A211102101617481</t>
  </si>
  <si>
    <t>A2111021016413605</t>
  </si>
  <si>
    <t>总计：13251.79元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</si>
  <si>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</si>
  <si>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</si>
  <si>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</si>
  <si>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</si>
  <si>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</si>
  <si>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</si>
  <si>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</si>
  <si>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</si>
  <si>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</si>
  <si>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</si>
  <si>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</si>
  <si>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</si>
  <si>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</si>
  <si>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</si>
  <si>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</si>
  <si>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</si>
  <si>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</si>
  <si>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2021-10-17</t>
  </si>
  <si>
    <t>2279256</t>
  </si>
  <si>
    <t>格林联盟(朝阳文化广场店)</t>
  </si>
  <si>
    <t>2021-10-18</t>
  </si>
  <si>
    <t>退房日月结</t>
  </si>
  <si>
    <t>109.00</t>
  </si>
  <si>
    <t>RMB</t>
  </si>
  <si>
    <t>0</t>
  </si>
  <si>
    <t>0.00</t>
  </si>
  <si>
    <t>携程汇登国内直连</t>
  </si>
  <si>
    <t>2021-10-17 20:42:04</t>
  </si>
  <si>
    <t>否</t>
  </si>
  <si>
    <t>广州汇登信息科技有限公司</t>
  </si>
  <si>
    <t>直连</t>
  </si>
  <si>
    <t>2279234</t>
  </si>
  <si>
    <t>维也纳酒店(银川高铁站店)</t>
  </si>
  <si>
    <t>311.00</t>
  </si>
  <si>
    <t>2021-10-17 20:21:58</t>
  </si>
  <si>
    <t>2279202</t>
  </si>
  <si>
    <t>格菲酒店（连云港万达广场美食街店）</t>
  </si>
  <si>
    <t>240.00</t>
  </si>
  <si>
    <t>2021-10-17 19:07:32</t>
  </si>
  <si>
    <t>2279144</t>
  </si>
  <si>
    <t>城市便捷酒店(南宁壮锦立交机场店)</t>
  </si>
  <si>
    <t>154.00</t>
  </si>
  <si>
    <t>2021-10-17 16:34:41</t>
  </si>
  <si>
    <t>2279116</t>
  </si>
  <si>
    <t>天阁酒店(台中馆)</t>
  </si>
  <si>
    <t>LEE CHIENYING</t>
  </si>
  <si>
    <t>425.00</t>
  </si>
  <si>
    <t>2021-10-17 15:30:46</t>
  </si>
  <si>
    <t>2279107</t>
  </si>
  <si>
    <t>尚客优酒店(江苏苏州工业园区胜浦镇兴浦路店)</t>
  </si>
  <si>
    <t>186.00</t>
  </si>
  <si>
    <t>2021-10-17 15:06:46</t>
  </si>
  <si>
    <t>2279103</t>
  </si>
  <si>
    <t>和颐酒店（宁波印象城店）</t>
  </si>
  <si>
    <t>183.00</t>
  </si>
  <si>
    <t>2021-10-17 15:05:17</t>
  </si>
  <si>
    <t>2279044</t>
  </si>
  <si>
    <t>格美酒店(合肥淮河路步行街三孝口店)</t>
  </si>
  <si>
    <t>203.00</t>
  </si>
  <si>
    <t>2021-10-17 12:31:05</t>
  </si>
  <si>
    <t>2279024</t>
  </si>
  <si>
    <t>香港富荟旺角酒店</t>
  </si>
  <si>
    <t>chan christine Oi ki</t>
  </si>
  <si>
    <t>441.00</t>
  </si>
  <si>
    <t>2021-10-17 11:38:53</t>
  </si>
  <si>
    <t>2279019</t>
  </si>
  <si>
    <t>贝壳酒店(泰州医药高新区泰事达路店)</t>
  </si>
  <si>
    <t>140.00</t>
  </si>
  <si>
    <t>2021-10-17 11:26:54</t>
  </si>
  <si>
    <t>2278990</t>
  </si>
  <si>
    <t>深圳南山希尔顿逸林酒店及公寓</t>
  </si>
  <si>
    <t>781.00</t>
  </si>
  <si>
    <t>2021-10-17 10:02:48</t>
  </si>
  <si>
    <t>2278986</t>
  </si>
  <si>
    <t>芬名酒店</t>
  </si>
  <si>
    <t>LEUNG YIK TUNG</t>
  </si>
  <si>
    <t>608.00</t>
  </si>
  <si>
    <t>2021-10-17 09:56:47</t>
  </si>
  <si>
    <t>2278953</t>
  </si>
  <si>
    <t>旭逸雅捷酒店 · 荃湾</t>
  </si>
  <si>
    <t>wong sum wai</t>
  </si>
  <si>
    <t>222.00</t>
  </si>
  <si>
    <t>2021-10-17 07:38:50</t>
  </si>
  <si>
    <t>2278936</t>
  </si>
  <si>
    <t>格林联盟(上海大学祁华路地铁站店)</t>
  </si>
  <si>
    <t>191.00</t>
  </si>
  <si>
    <t>2021-10-17 06:46:51</t>
  </si>
  <si>
    <t>2278930</t>
  </si>
  <si>
    <t>锦江之星(北京丰台东大街地铁站店)</t>
  </si>
  <si>
    <t>252.00</t>
  </si>
  <si>
    <t>2021-10-17 06:36:02</t>
  </si>
  <si>
    <t>2278900</t>
  </si>
  <si>
    <t>凯里亚德酒店苏州观前街十全街店</t>
  </si>
  <si>
    <t>张久伟</t>
  </si>
  <si>
    <t>2021-10-17 03:00:22</t>
  </si>
  <si>
    <t>2278887</t>
  </si>
  <si>
    <t>维也纳国际酒店(成都会展中心中和地铁站店)</t>
  </si>
  <si>
    <t>2021-10-17 01:40:17</t>
  </si>
  <si>
    <t>2278885</t>
  </si>
  <si>
    <t>维也纳国际酒店(昆山青阳北路万达店)</t>
  </si>
  <si>
    <t>余亚凌</t>
  </si>
  <si>
    <t>2021-10-17 01:35:38</t>
  </si>
  <si>
    <t>2278869</t>
  </si>
  <si>
    <t>维也纳3好酒店（天津大港店）</t>
  </si>
  <si>
    <t>2021-10-17 00:51:55</t>
  </si>
  <si>
    <t>2021-10-16</t>
  </si>
  <si>
    <t>2278710</t>
  </si>
  <si>
    <t>城市便捷酒店(麻城广场店)</t>
  </si>
  <si>
    <t>360.00</t>
  </si>
  <si>
    <t>2021-10-16 19:24:15</t>
  </si>
  <si>
    <t>2278653</t>
  </si>
  <si>
    <t>国光大饭店 - 台中馆</t>
  </si>
  <si>
    <t>CHEN YING-XIAN</t>
  </si>
  <si>
    <t>2021-10-16 17:38:34</t>
  </si>
  <si>
    <t>2278628</t>
  </si>
  <si>
    <t>LEE SHENLONG</t>
  </si>
  <si>
    <t>526.00</t>
  </si>
  <si>
    <t>2021-10-16 16:49:32</t>
  </si>
  <si>
    <t>2278503</t>
  </si>
  <si>
    <t>长沙会展诺富特酒店</t>
  </si>
  <si>
    <t>930.00</t>
  </si>
  <si>
    <t>2021-10-16 12:53:34</t>
  </si>
  <si>
    <t>2278386</t>
  </si>
  <si>
    <t>高雄窝饭店</t>
  </si>
  <si>
    <t>LU YAN HAN,LU YAN HAN</t>
  </si>
  <si>
    <t>307.00</t>
  </si>
  <si>
    <t>2021-10-16 07:48:10</t>
  </si>
  <si>
    <t>2021-10-15</t>
  </si>
  <si>
    <t>2278160</t>
  </si>
  <si>
    <t>格林豪泰快捷酒店（济南槐荫火车站省立医院经二路店）</t>
  </si>
  <si>
    <t>2021-10-15 22:17:08</t>
  </si>
  <si>
    <t>2278105</t>
  </si>
  <si>
    <t>悦品酒店(荃湾店)</t>
  </si>
  <si>
    <t>Chun Man Ching</t>
  </si>
  <si>
    <t>286.00</t>
  </si>
  <si>
    <t>2021-10-15 21:10:14</t>
  </si>
  <si>
    <t>2277869</t>
  </si>
  <si>
    <t>骏怡精选酒店（苏州胜浦店）</t>
  </si>
  <si>
    <t>567.00</t>
  </si>
  <si>
    <t>2021-10-15 14:14:01</t>
  </si>
  <si>
    <t>2277867</t>
  </si>
  <si>
    <t>2021-10-15 14:10:43</t>
  </si>
  <si>
    <t>2277730</t>
  </si>
  <si>
    <t>495.00</t>
  </si>
  <si>
    <t>2021-10-15 09:51:53</t>
  </si>
  <si>
    <t>2277662</t>
  </si>
  <si>
    <t>7天优品Premium（德阳五洲广场店）</t>
  </si>
  <si>
    <t>330.00</t>
  </si>
  <si>
    <t>2021-10-15 06:05:41</t>
  </si>
  <si>
    <t>2277628</t>
  </si>
  <si>
    <t>百时快捷酒店(常州武进春秋淹城永胜路店)</t>
  </si>
  <si>
    <t>174.00</t>
  </si>
  <si>
    <t>2021-10-15 02:52:48</t>
  </si>
  <si>
    <t>2021-10-13</t>
  </si>
  <si>
    <t>2276710</t>
  </si>
  <si>
    <t>精途酒店(南昌青山路口地铁站店)</t>
  </si>
  <si>
    <t>149.00</t>
  </si>
  <si>
    <t>2021-10-13 14:27:40</t>
  </si>
  <si>
    <t>2276637</t>
  </si>
  <si>
    <t>海口香格里拉大酒店</t>
  </si>
  <si>
    <t>892.00</t>
  </si>
  <si>
    <t>2021-10-13 11:43:06</t>
  </si>
  <si>
    <t>2021-10-12</t>
  </si>
  <si>
    <t>2276118</t>
  </si>
  <si>
    <t>CHEN LICHEN</t>
  </si>
  <si>
    <t>410.00</t>
  </si>
  <si>
    <t>2021-10-12 12:34:06</t>
  </si>
  <si>
    <t>2021-10-11</t>
  </si>
  <si>
    <t>2275874</t>
  </si>
  <si>
    <t>非繁城品酒店(北京大兴机场草桥地铁站店)</t>
  </si>
  <si>
    <t>170.00</t>
  </si>
  <si>
    <t>2021-10-11 23:08:19</t>
  </si>
  <si>
    <t>2275600</t>
  </si>
  <si>
    <t>薆悦酒店(台中馆)</t>
  </si>
  <si>
    <t>LEE ICHIA,LEE YUTSUN</t>
  </si>
  <si>
    <t>523.24</t>
  </si>
  <si>
    <t>2021-10-11 13:43:08</t>
  </si>
  <si>
    <t>2021-10-10</t>
  </si>
  <si>
    <t>2275229</t>
  </si>
  <si>
    <t>汉庭酒店(武汉广埠屯地铁站店)</t>
  </si>
  <si>
    <t>425.60</t>
  </si>
  <si>
    <t>2021-10-10 14:47:20</t>
  </si>
  <si>
    <t>2021-10-09</t>
  </si>
  <si>
    <t>2275028</t>
  </si>
  <si>
    <t>chou i chun,chou i chun</t>
  </si>
  <si>
    <t>385.95</t>
  </si>
  <si>
    <t>2021-10-10 00:02:16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</si>
</sst>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6" fillId="19" borderId="2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16506537891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44486</v>
      </c>
      <c r="G2" s="5">
        <v>44487</v>
      </c>
      <c r="H2" s="4">
        <v>1</v>
      </c>
      <c r="I2" s="4">
        <v>1</v>
      </c>
      <c r="J2" s="4">
        <v>1</v>
      </c>
      <c r="K2" s="4" t="s">
        <v>29</v>
      </c>
      <c r="L2" s="4">
        <v>385.95</v>
      </c>
      <c r="M2" s="4">
        <v>385.95</v>
      </c>
      <c r="N2" s="4" t="s">
        <v>30</v>
      </c>
      <c r="O2" s="4" t="s">
        <v>31</v>
      </c>
      <c r="P2" s="4" t="s">
        <v>32</v>
      </c>
      <c r="Q2" s="4">
        <v>0</v>
      </c>
      <c r="R2" s="6">
        <v>44478</v>
      </c>
      <c r="S2" s="5">
        <v>44502</v>
      </c>
      <c r="T2" s="4" t="s">
        <v>33</v>
      </c>
      <c r="U2" s="4">
        <v>385.95</v>
      </c>
      <c r="V2" s="4">
        <v>0</v>
      </c>
      <c r="W2" s="4">
        <v>0</v>
      </c>
      <c r="X2" s="4">
        <v>2275028</v>
      </c>
      <c r="Y2" s="4" t="s">
        <v>34</v>
      </c>
    </row>
    <row r="3" s="4" customFormat="1" spans="1:25">
      <c r="A3" s="4">
        <v>16510791370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44485</v>
      </c>
      <c r="G3" s="5">
        <v>44487</v>
      </c>
      <c r="H3" s="4">
        <v>1</v>
      </c>
      <c r="I3" s="4">
        <v>2</v>
      </c>
      <c r="J3" s="4">
        <v>2</v>
      </c>
      <c r="K3" s="4" t="s">
        <v>29</v>
      </c>
      <c r="L3" s="4">
        <v>425.6</v>
      </c>
      <c r="M3" s="4">
        <v>425.6</v>
      </c>
      <c r="N3" s="4" t="s">
        <v>37</v>
      </c>
      <c r="O3" s="4" t="s">
        <v>31</v>
      </c>
      <c r="P3" s="4" t="s">
        <v>32</v>
      </c>
      <c r="Q3" s="4">
        <v>0</v>
      </c>
      <c r="R3" s="6">
        <v>44479</v>
      </c>
      <c r="S3" s="5">
        <v>44502</v>
      </c>
      <c r="T3" s="4" t="s">
        <v>33</v>
      </c>
      <c r="U3" s="4">
        <v>425.6</v>
      </c>
      <c r="V3" s="4">
        <v>0</v>
      </c>
      <c r="W3" s="4">
        <v>0</v>
      </c>
      <c r="X3" s="4">
        <v>2275229</v>
      </c>
      <c r="Y3" s="4" t="s">
        <v>38</v>
      </c>
    </row>
    <row r="4" s="4" customFormat="1" spans="1:25">
      <c r="A4" s="4">
        <v>16515068492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44486</v>
      </c>
      <c r="G4" s="5">
        <v>44487</v>
      </c>
      <c r="H4" s="4">
        <v>2</v>
      </c>
      <c r="I4" s="4">
        <v>1</v>
      </c>
      <c r="J4" s="4">
        <v>2</v>
      </c>
      <c r="K4" s="4" t="s">
        <v>29</v>
      </c>
      <c r="L4" s="4">
        <v>523.24</v>
      </c>
      <c r="M4" s="4">
        <v>523.24</v>
      </c>
      <c r="N4" s="4" t="s">
        <v>41</v>
      </c>
      <c r="O4" s="4" t="s">
        <v>31</v>
      </c>
      <c r="P4" s="4" t="s">
        <v>32</v>
      </c>
      <c r="Q4" s="4">
        <v>0</v>
      </c>
      <c r="R4" s="6">
        <v>44480</v>
      </c>
      <c r="S4" s="5">
        <v>44502</v>
      </c>
      <c r="T4" s="4" t="s">
        <v>33</v>
      </c>
      <c r="U4" s="4">
        <v>523.24</v>
      </c>
      <c r="V4" s="4">
        <v>0</v>
      </c>
      <c r="W4" s="4">
        <v>0</v>
      </c>
      <c r="X4" s="4"/>
      <c r="Y4" s="4">
        <v>628617708</v>
      </c>
    </row>
    <row r="5" s="4" customFormat="1" spans="1:25">
      <c r="A5" s="4">
        <v>16521347067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44486</v>
      </c>
      <c r="G5" s="5">
        <v>44487</v>
      </c>
      <c r="H5" s="4">
        <v>1</v>
      </c>
      <c r="I5" s="4">
        <v>1</v>
      </c>
      <c r="J5" s="4">
        <v>1</v>
      </c>
      <c r="K5" s="4" t="s">
        <v>29</v>
      </c>
      <c r="L5" s="4">
        <v>170</v>
      </c>
      <c r="M5" s="4">
        <v>170</v>
      </c>
      <c r="N5" s="4" t="s">
        <v>44</v>
      </c>
      <c r="O5" s="4" t="s">
        <v>31</v>
      </c>
      <c r="P5" s="4" t="s">
        <v>32</v>
      </c>
      <c r="Q5" s="4">
        <v>0</v>
      </c>
      <c r="R5" s="6">
        <v>44480</v>
      </c>
      <c r="S5" s="5">
        <v>44502</v>
      </c>
      <c r="T5" s="4" t="s">
        <v>33</v>
      </c>
      <c r="U5" s="4">
        <v>170</v>
      </c>
      <c r="V5" s="4">
        <v>0</v>
      </c>
      <c r="W5" s="4">
        <v>0</v>
      </c>
      <c r="X5" s="4"/>
      <c r="Y5" s="4">
        <v>103938193184</v>
      </c>
    </row>
    <row r="6" s="4" customFormat="1" spans="1:24">
      <c r="A6" s="4">
        <v>16523035850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44486</v>
      </c>
      <c r="G6" s="5">
        <v>44487</v>
      </c>
      <c r="H6" s="4">
        <v>1</v>
      </c>
      <c r="I6" s="4">
        <v>1</v>
      </c>
      <c r="J6" s="4">
        <v>1</v>
      </c>
      <c r="K6" s="4" t="s">
        <v>29</v>
      </c>
      <c r="L6" s="4">
        <v>410</v>
      </c>
      <c r="M6" s="4">
        <v>410</v>
      </c>
      <c r="N6" s="4" t="s">
        <v>47</v>
      </c>
      <c r="O6" s="4" t="s">
        <v>31</v>
      </c>
      <c r="P6" s="4" t="s">
        <v>32</v>
      </c>
      <c r="Q6" s="4">
        <v>0</v>
      </c>
      <c r="R6" s="6">
        <v>44481</v>
      </c>
      <c r="S6" s="5">
        <v>44502</v>
      </c>
      <c r="T6" s="4" t="s">
        <v>33</v>
      </c>
      <c r="U6" s="4">
        <v>410</v>
      </c>
      <c r="V6" s="4">
        <v>0</v>
      </c>
      <c r="W6" s="4">
        <v>0</v>
      </c>
      <c r="X6" s="4">
        <v>2276118</v>
      </c>
    </row>
    <row r="7" s="4" customFormat="1" spans="1:23">
      <c r="A7" s="4">
        <v>16531337287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44486</v>
      </c>
      <c r="G7" s="5">
        <v>44487</v>
      </c>
      <c r="H7" s="4">
        <v>1</v>
      </c>
      <c r="I7" s="4">
        <v>1</v>
      </c>
      <c r="J7" s="4">
        <v>1</v>
      </c>
      <c r="K7" s="4" t="s">
        <v>29</v>
      </c>
      <c r="L7" s="4">
        <v>341</v>
      </c>
      <c r="M7" s="4">
        <v>341</v>
      </c>
      <c r="N7" s="4" t="s">
        <v>50</v>
      </c>
      <c r="O7" s="4" t="s">
        <v>31</v>
      </c>
      <c r="P7" s="4" t="s">
        <v>32</v>
      </c>
      <c r="Q7" s="4">
        <v>0</v>
      </c>
      <c r="R7" s="6">
        <v>44482</v>
      </c>
      <c r="S7" s="5">
        <v>44502</v>
      </c>
      <c r="T7" s="4" t="s">
        <v>33</v>
      </c>
      <c r="U7" s="4">
        <v>341</v>
      </c>
      <c r="V7" s="4">
        <v>0</v>
      </c>
      <c r="W7" s="4">
        <v>0</v>
      </c>
    </row>
    <row r="8" s="4" customFormat="1" spans="1:23">
      <c r="A8" s="4">
        <v>16531337287</v>
      </c>
      <c r="B8" s="4" t="s">
        <v>25</v>
      </c>
      <c r="C8" s="4" t="s">
        <v>51</v>
      </c>
      <c r="D8" s="4" t="s">
        <v>48</v>
      </c>
      <c r="E8" s="4" t="s">
        <v>49</v>
      </c>
      <c r="F8" s="5">
        <v>44486</v>
      </c>
      <c r="G8" s="5">
        <v>44487</v>
      </c>
      <c r="H8" s="4">
        <v>1</v>
      </c>
      <c r="I8" s="4">
        <v>1</v>
      </c>
      <c r="J8" s="4">
        <v>1</v>
      </c>
      <c r="K8" s="4" t="s">
        <v>29</v>
      </c>
      <c r="L8" s="4">
        <v>-341</v>
      </c>
      <c r="M8" s="4">
        <v>-341</v>
      </c>
      <c r="N8" s="4" t="s">
        <v>50</v>
      </c>
      <c r="O8" s="4" t="s">
        <v>31</v>
      </c>
      <c r="P8" s="4" t="s">
        <v>32</v>
      </c>
      <c r="Q8" s="4">
        <v>0</v>
      </c>
      <c r="R8" s="6">
        <v>44482</v>
      </c>
      <c r="S8" s="5">
        <v>44502</v>
      </c>
      <c r="T8" s="4" t="s">
        <v>33</v>
      </c>
      <c r="U8" s="4">
        <v>-341</v>
      </c>
      <c r="V8" s="4">
        <v>0</v>
      </c>
      <c r="W8" s="4">
        <v>0</v>
      </c>
    </row>
    <row r="9" s="4" customFormat="1" spans="1:25">
      <c r="A9" s="4">
        <v>16532307534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44486</v>
      </c>
      <c r="G9" s="5">
        <v>44487</v>
      </c>
      <c r="H9" s="4">
        <v>1</v>
      </c>
      <c r="I9" s="4">
        <v>1</v>
      </c>
      <c r="J9" s="4">
        <v>1</v>
      </c>
      <c r="K9" s="4" t="s">
        <v>29</v>
      </c>
      <c r="L9" s="4">
        <v>892</v>
      </c>
      <c r="M9" s="4">
        <v>892</v>
      </c>
      <c r="N9" s="4" t="s">
        <v>54</v>
      </c>
      <c r="O9" s="4" t="s">
        <v>31</v>
      </c>
      <c r="P9" s="4" t="s">
        <v>32</v>
      </c>
      <c r="Q9" s="4">
        <v>0</v>
      </c>
      <c r="R9" s="6">
        <v>44482</v>
      </c>
      <c r="S9" s="5">
        <v>44502</v>
      </c>
      <c r="T9" s="4" t="s">
        <v>33</v>
      </c>
      <c r="U9" s="4">
        <v>892</v>
      </c>
      <c r="V9" s="4">
        <v>0</v>
      </c>
      <c r="W9" s="4">
        <v>0</v>
      </c>
      <c r="X9" s="4"/>
      <c r="Y9" s="4" t="s">
        <v>55</v>
      </c>
    </row>
    <row r="10" s="4" customFormat="1" spans="1:25">
      <c r="A10" s="4">
        <v>16533321996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44486</v>
      </c>
      <c r="G10" s="5">
        <v>44487</v>
      </c>
      <c r="H10" s="4">
        <v>1</v>
      </c>
      <c r="I10" s="4">
        <v>1</v>
      </c>
      <c r="J10" s="4">
        <v>1</v>
      </c>
      <c r="K10" s="4" t="s">
        <v>29</v>
      </c>
      <c r="L10" s="4">
        <v>149</v>
      </c>
      <c r="M10" s="4">
        <v>149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44482</v>
      </c>
      <c r="S10" s="5">
        <v>44502</v>
      </c>
      <c r="T10" s="4" t="s">
        <v>33</v>
      </c>
      <c r="U10" s="4">
        <v>149</v>
      </c>
      <c r="V10" s="4">
        <v>0</v>
      </c>
      <c r="W10" s="4">
        <v>0</v>
      </c>
      <c r="X10" s="4"/>
      <c r="Y10" s="4" t="s">
        <v>59</v>
      </c>
    </row>
    <row r="11" s="4" customFormat="1" spans="1:23">
      <c r="A11" s="4">
        <v>16549401215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44484</v>
      </c>
      <c r="G11" s="5">
        <v>44487</v>
      </c>
      <c r="H11" s="4">
        <v>1</v>
      </c>
      <c r="I11" s="4">
        <v>3</v>
      </c>
      <c r="J11" s="4">
        <v>3</v>
      </c>
      <c r="K11" s="4" t="s">
        <v>29</v>
      </c>
      <c r="L11" s="4">
        <v>174</v>
      </c>
      <c r="M11" s="4">
        <v>174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44484</v>
      </c>
      <c r="S11" s="5">
        <v>44502</v>
      </c>
      <c r="T11" s="4" t="s">
        <v>33</v>
      </c>
      <c r="U11" s="4">
        <v>174</v>
      </c>
      <c r="V11" s="4">
        <v>0</v>
      </c>
      <c r="W11" s="4">
        <v>0</v>
      </c>
    </row>
    <row r="12" s="4" customFormat="1" spans="1:23">
      <c r="A12" s="4">
        <v>16549475710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44485</v>
      </c>
      <c r="G12" s="5">
        <v>44487</v>
      </c>
      <c r="H12" s="4">
        <v>1</v>
      </c>
      <c r="I12" s="4">
        <v>2</v>
      </c>
      <c r="J12" s="4">
        <v>2</v>
      </c>
      <c r="K12" s="4" t="s">
        <v>29</v>
      </c>
      <c r="L12" s="4">
        <v>330</v>
      </c>
      <c r="M12" s="4">
        <v>330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44484</v>
      </c>
      <c r="S12" s="5">
        <v>44502</v>
      </c>
      <c r="T12" s="4" t="s">
        <v>33</v>
      </c>
      <c r="U12" s="4">
        <v>330</v>
      </c>
      <c r="V12" s="4">
        <v>0</v>
      </c>
      <c r="W12" s="4">
        <v>0</v>
      </c>
    </row>
    <row r="13" s="4" customFormat="1" spans="1:25">
      <c r="A13" s="4">
        <v>16549916274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44484</v>
      </c>
      <c r="G13" s="5">
        <v>44487</v>
      </c>
      <c r="H13" s="4">
        <v>1</v>
      </c>
      <c r="I13" s="4">
        <v>3</v>
      </c>
      <c r="J13" s="4">
        <v>3</v>
      </c>
      <c r="K13" s="4" t="s">
        <v>29</v>
      </c>
      <c r="L13" s="4">
        <v>495</v>
      </c>
      <c r="M13" s="4">
        <v>495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44484</v>
      </c>
      <c r="S13" s="5">
        <v>44502</v>
      </c>
      <c r="T13" s="4" t="s">
        <v>33</v>
      </c>
      <c r="U13" s="4">
        <v>495</v>
      </c>
      <c r="V13" s="4">
        <v>0</v>
      </c>
      <c r="W13" s="4">
        <v>0</v>
      </c>
      <c r="X13" s="4"/>
      <c r="Y13" s="4" t="s">
        <v>69</v>
      </c>
    </row>
    <row r="14" s="4" customFormat="1" spans="1:25">
      <c r="A14" s="4">
        <v>16551273349</v>
      </c>
      <c r="B14" s="4" t="s">
        <v>25</v>
      </c>
      <c r="C14" s="4" t="s">
        <v>26</v>
      </c>
      <c r="D14" s="4" t="s">
        <v>70</v>
      </c>
      <c r="E14" s="4" t="s">
        <v>71</v>
      </c>
      <c r="F14" s="5">
        <v>44484</v>
      </c>
      <c r="G14" s="5">
        <v>44487</v>
      </c>
      <c r="H14" s="4">
        <v>1</v>
      </c>
      <c r="I14" s="4">
        <v>3</v>
      </c>
      <c r="J14" s="4">
        <v>3</v>
      </c>
      <c r="K14" s="4" t="s">
        <v>29</v>
      </c>
      <c r="L14" s="4">
        <v>567</v>
      </c>
      <c r="M14" s="4">
        <v>567</v>
      </c>
      <c r="N14" s="4" t="s">
        <v>72</v>
      </c>
      <c r="O14" s="4" t="s">
        <v>31</v>
      </c>
      <c r="P14" s="4" t="s">
        <v>32</v>
      </c>
      <c r="Q14" s="4">
        <v>0</v>
      </c>
      <c r="R14" s="6">
        <v>44484</v>
      </c>
      <c r="S14" s="5">
        <v>44502</v>
      </c>
      <c r="T14" s="4" t="s">
        <v>33</v>
      </c>
      <c r="U14" s="4">
        <v>567</v>
      </c>
      <c r="V14" s="4">
        <v>0</v>
      </c>
      <c r="W14" s="4">
        <v>0</v>
      </c>
      <c r="X14" s="4"/>
      <c r="Y14" s="4" t="s">
        <v>73</v>
      </c>
    </row>
    <row r="15" s="4" customFormat="1" spans="1:25">
      <c r="A15" s="4">
        <v>16551291047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44484</v>
      </c>
      <c r="G15" s="5">
        <v>44487</v>
      </c>
      <c r="H15" s="4">
        <v>1</v>
      </c>
      <c r="I15" s="4">
        <v>3</v>
      </c>
      <c r="J15" s="4">
        <v>3</v>
      </c>
      <c r="K15" s="4" t="s">
        <v>29</v>
      </c>
      <c r="L15" s="4">
        <v>567</v>
      </c>
      <c r="M15" s="4">
        <v>567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44484</v>
      </c>
      <c r="S15" s="5">
        <v>44502</v>
      </c>
      <c r="T15" s="4" t="s">
        <v>33</v>
      </c>
      <c r="U15" s="4">
        <v>567</v>
      </c>
      <c r="V15" s="4">
        <v>0</v>
      </c>
      <c r="W15" s="4">
        <v>0</v>
      </c>
      <c r="X15" s="4"/>
      <c r="Y15" s="4" t="s">
        <v>75</v>
      </c>
    </row>
    <row r="16" s="4" customFormat="1" spans="1:23">
      <c r="A16" s="4">
        <v>16560215214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44486</v>
      </c>
      <c r="G16" s="5">
        <v>44487</v>
      </c>
      <c r="H16" s="4">
        <v>1</v>
      </c>
      <c r="I16" s="4">
        <v>1</v>
      </c>
      <c r="J16" s="4">
        <v>1</v>
      </c>
      <c r="K16" s="4" t="s">
        <v>29</v>
      </c>
      <c r="L16" s="4">
        <v>286</v>
      </c>
      <c r="M16" s="4">
        <v>286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44484</v>
      </c>
      <c r="S16" s="5">
        <v>44502</v>
      </c>
      <c r="T16" s="4" t="s">
        <v>33</v>
      </c>
      <c r="U16" s="4">
        <v>286</v>
      </c>
      <c r="V16" s="4">
        <v>0</v>
      </c>
      <c r="W16" s="4">
        <v>0</v>
      </c>
    </row>
    <row r="17" s="4" customFormat="1" spans="1:23">
      <c r="A17" s="4">
        <v>16560618815</v>
      </c>
      <c r="B17" s="4" t="s">
        <v>25</v>
      </c>
      <c r="C17" s="4" t="s">
        <v>26</v>
      </c>
      <c r="D17" s="4" t="s">
        <v>79</v>
      </c>
      <c r="E17" s="4" t="s">
        <v>80</v>
      </c>
      <c r="F17" s="5">
        <v>44485</v>
      </c>
      <c r="G17" s="5">
        <v>44487</v>
      </c>
      <c r="H17" s="4">
        <v>1</v>
      </c>
      <c r="I17" s="4">
        <v>2</v>
      </c>
      <c r="J17" s="4">
        <v>2</v>
      </c>
      <c r="K17" s="4" t="s">
        <v>29</v>
      </c>
      <c r="L17" s="4">
        <v>240</v>
      </c>
      <c r="M17" s="4">
        <v>240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44484</v>
      </c>
      <c r="S17" s="5">
        <v>44502</v>
      </c>
      <c r="T17" s="4" t="s">
        <v>33</v>
      </c>
      <c r="U17" s="4">
        <v>240</v>
      </c>
      <c r="V17" s="4">
        <v>0</v>
      </c>
      <c r="W17" s="4">
        <v>0</v>
      </c>
    </row>
    <row r="18" s="4" customFormat="1" spans="1:25">
      <c r="A18" s="4">
        <v>16561661005</v>
      </c>
      <c r="B18" s="4" t="s">
        <v>25</v>
      </c>
      <c r="C18" s="4" t="s">
        <v>26</v>
      </c>
      <c r="D18" s="4" t="s">
        <v>27</v>
      </c>
      <c r="E18" s="4" t="s">
        <v>82</v>
      </c>
      <c r="F18" s="5">
        <v>44486</v>
      </c>
      <c r="G18" s="5">
        <v>44487</v>
      </c>
      <c r="H18" s="4">
        <v>1</v>
      </c>
      <c r="I18" s="4">
        <v>1</v>
      </c>
      <c r="J18" s="4">
        <v>1</v>
      </c>
      <c r="K18" s="4" t="s">
        <v>29</v>
      </c>
      <c r="L18" s="4">
        <v>307</v>
      </c>
      <c r="M18" s="4">
        <v>307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44485</v>
      </c>
      <c r="S18" s="5">
        <v>44502</v>
      </c>
      <c r="T18" s="4" t="s">
        <v>33</v>
      </c>
      <c r="U18" s="4">
        <v>307</v>
      </c>
      <c r="V18" s="4">
        <v>0</v>
      </c>
      <c r="W18" s="4">
        <v>0</v>
      </c>
      <c r="X18" s="4"/>
      <c r="Y18" s="4" t="s">
        <v>84</v>
      </c>
    </row>
    <row r="19" s="4" customFormat="1" spans="1:25">
      <c r="A19" s="4">
        <v>16562934585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44486</v>
      </c>
      <c r="G19" s="5">
        <v>44487</v>
      </c>
      <c r="H19" s="4">
        <v>2</v>
      </c>
      <c r="I19" s="4">
        <v>1</v>
      </c>
      <c r="J19" s="4">
        <v>2</v>
      </c>
      <c r="K19" s="4" t="s">
        <v>29</v>
      </c>
      <c r="L19" s="4">
        <v>930</v>
      </c>
      <c r="M19" s="4">
        <v>930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44485</v>
      </c>
      <c r="S19" s="5">
        <v>44502</v>
      </c>
      <c r="T19" s="4" t="s">
        <v>33</v>
      </c>
      <c r="U19" s="4">
        <v>930</v>
      </c>
      <c r="V19" s="4">
        <v>0</v>
      </c>
      <c r="W19" s="4">
        <v>1034</v>
      </c>
      <c r="X19" s="4">
        <v>2278503</v>
      </c>
      <c r="Y19" s="4" t="s">
        <v>55</v>
      </c>
    </row>
    <row r="20" s="4" customFormat="1" spans="1:23">
      <c r="A20" s="4">
        <v>16571495636</v>
      </c>
      <c r="B20" s="4" t="s">
        <v>25</v>
      </c>
      <c r="C20" s="4" t="s">
        <v>26</v>
      </c>
      <c r="D20" s="4" t="s">
        <v>45</v>
      </c>
      <c r="E20" s="4" t="s">
        <v>88</v>
      </c>
      <c r="F20" s="5">
        <v>44486</v>
      </c>
      <c r="G20" s="5">
        <v>44487</v>
      </c>
      <c r="H20" s="4">
        <v>1</v>
      </c>
      <c r="I20" s="4">
        <v>1</v>
      </c>
      <c r="J20" s="4">
        <v>1</v>
      </c>
      <c r="K20" s="4" t="s">
        <v>29</v>
      </c>
      <c r="L20" s="4">
        <v>526</v>
      </c>
      <c r="M20" s="4">
        <v>526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44485</v>
      </c>
      <c r="S20" s="5">
        <v>44502</v>
      </c>
      <c r="T20" s="4" t="s">
        <v>33</v>
      </c>
      <c r="U20" s="4">
        <v>526</v>
      </c>
      <c r="V20" s="4">
        <v>0</v>
      </c>
      <c r="W20" s="4">
        <v>0</v>
      </c>
    </row>
    <row r="21" s="4" customFormat="1" spans="1:25">
      <c r="A21" s="4">
        <v>16571864987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44485</v>
      </c>
      <c r="G21" s="5">
        <v>44487</v>
      </c>
      <c r="H21" s="4">
        <v>1</v>
      </c>
      <c r="I21" s="4">
        <v>2</v>
      </c>
      <c r="J21" s="4">
        <v>2</v>
      </c>
      <c r="K21" s="4" t="s">
        <v>29</v>
      </c>
      <c r="L21" s="4">
        <v>781</v>
      </c>
      <c r="M21" s="4">
        <v>781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44485</v>
      </c>
      <c r="S21" s="5">
        <v>44502</v>
      </c>
      <c r="T21" s="4" t="s">
        <v>33</v>
      </c>
      <c r="U21" s="4">
        <v>781</v>
      </c>
      <c r="V21" s="4">
        <v>0</v>
      </c>
      <c r="W21" s="4">
        <v>0</v>
      </c>
      <c r="X21" s="4"/>
      <c r="Y21" s="4" t="s">
        <v>93</v>
      </c>
    </row>
    <row r="22" s="4" customFormat="1" spans="1:25">
      <c r="A22" s="4">
        <v>16572482295</v>
      </c>
      <c r="B22" s="4" t="s">
        <v>25</v>
      </c>
      <c r="C22" s="4" t="s">
        <v>26</v>
      </c>
      <c r="D22" s="4" t="s">
        <v>66</v>
      </c>
      <c r="E22" s="4" t="s">
        <v>94</v>
      </c>
      <c r="F22" s="5">
        <v>44485</v>
      </c>
      <c r="G22" s="5">
        <v>44487</v>
      </c>
      <c r="H22" s="4">
        <v>1</v>
      </c>
      <c r="I22" s="4">
        <v>2</v>
      </c>
      <c r="J22" s="4">
        <v>2</v>
      </c>
      <c r="K22" s="4" t="s">
        <v>29</v>
      </c>
      <c r="L22" s="4">
        <v>360</v>
      </c>
      <c r="M22" s="4">
        <v>360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44485</v>
      </c>
      <c r="S22" s="5">
        <v>44502</v>
      </c>
      <c r="T22" s="4" t="s">
        <v>33</v>
      </c>
      <c r="U22" s="4">
        <v>360</v>
      </c>
      <c r="V22" s="4">
        <v>0</v>
      </c>
      <c r="W22" s="4">
        <v>0</v>
      </c>
      <c r="X22" s="4"/>
      <c r="Y22" s="4" t="s">
        <v>96</v>
      </c>
    </row>
    <row r="23" s="4" customFormat="1" spans="1:23">
      <c r="A23" s="4">
        <v>16573954106</v>
      </c>
      <c r="B23" s="4" t="s">
        <v>25</v>
      </c>
      <c r="C23" s="4" t="s">
        <v>26</v>
      </c>
      <c r="D23" s="4" t="s">
        <v>97</v>
      </c>
      <c r="E23" s="4" t="s">
        <v>98</v>
      </c>
      <c r="F23" s="5">
        <v>44486</v>
      </c>
      <c r="G23" s="5">
        <v>44487</v>
      </c>
      <c r="H23" s="4">
        <v>1</v>
      </c>
      <c r="I23" s="4">
        <v>1</v>
      </c>
      <c r="J23" s="4">
        <v>1</v>
      </c>
      <c r="K23" s="4" t="s">
        <v>29</v>
      </c>
      <c r="L23" s="4">
        <v>297</v>
      </c>
      <c r="M23" s="4">
        <v>297</v>
      </c>
      <c r="N23" s="4" t="s">
        <v>99</v>
      </c>
      <c r="O23" s="4" t="s">
        <v>31</v>
      </c>
      <c r="P23" s="4" t="s">
        <v>32</v>
      </c>
      <c r="Q23" s="4">
        <v>0</v>
      </c>
      <c r="R23" s="6">
        <v>44486</v>
      </c>
      <c r="S23" s="5">
        <v>44502</v>
      </c>
      <c r="T23" s="4" t="s">
        <v>33</v>
      </c>
      <c r="U23" s="4">
        <v>297</v>
      </c>
      <c r="V23" s="4">
        <v>0</v>
      </c>
      <c r="W23" s="4">
        <v>0</v>
      </c>
    </row>
    <row r="24" s="4" customFormat="1" spans="1:23">
      <c r="A24" s="4">
        <v>16574043894</v>
      </c>
      <c r="B24" s="4" t="s">
        <v>25</v>
      </c>
      <c r="C24" s="4" t="s">
        <v>26</v>
      </c>
      <c r="D24" s="4" t="s">
        <v>100</v>
      </c>
      <c r="E24" s="4" t="s">
        <v>101</v>
      </c>
      <c r="F24" s="5">
        <v>44486</v>
      </c>
      <c r="G24" s="5">
        <v>44487</v>
      </c>
      <c r="H24" s="4">
        <v>1</v>
      </c>
      <c r="I24" s="4">
        <v>1</v>
      </c>
      <c r="J24" s="4">
        <v>1</v>
      </c>
      <c r="K24" s="4" t="s">
        <v>29</v>
      </c>
      <c r="L24" s="4">
        <v>275</v>
      </c>
      <c r="M24" s="4">
        <v>275</v>
      </c>
      <c r="N24" s="4" t="s">
        <v>102</v>
      </c>
      <c r="O24" s="4" t="s">
        <v>31</v>
      </c>
      <c r="P24" s="4" t="s">
        <v>32</v>
      </c>
      <c r="Q24" s="4">
        <v>0</v>
      </c>
      <c r="R24" s="6">
        <v>44486</v>
      </c>
      <c r="S24" s="5">
        <v>44502</v>
      </c>
      <c r="T24" s="4" t="s">
        <v>33</v>
      </c>
      <c r="U24" s="4">
        <v>275</v>
      </c>
      <c r="V24" s="4">
        <v>0</v>
      </c>
      <c r="W24" s="4">
        <v>0</v>
      </c>
    </row>
    <row r="25" s="4" customFormat="1" spans="1:23">
      <c r="A25" s="4">
        <v>16574045638</v>
      </c>
      <c r="B25" s="4" t="s">
        <v>25</v>
      </c>
      <c r="C25" s="4" t="s">
        <v>26</v>
      </c>
      <c r="D25" s="4" t="s">
        <v>100</v>
      </c>
      <c r="E25" s="4" t="s">
        <v>103</v>
      </c>
      <c r="F25" s="5">
        <v>44486</v>
      </c>
      <c r="G25" s="5">
        <v>44487</v>
      </c>
      <c r="H25" s="4">
        <v>1</v>
      </c>
      <c r="I25" s="4">
        <v>1</v>
      </c>
      <c r="J25" s="4">
        <v>1</v>
      </c>
      <c r="K25" s="4" t="s">
        <v>29</v>
      </c>
      <c r="L25" s="4">
        <v>287</v>
      </c>
      <c r="M25" s="4">
        <v>287</v>
      </c>
      <c r="N25" s="4" t="s">
        <v>104</v>
      </c>
      <c r="O25" s="4" t="s">
        <v>31</v>
      </c>
      <c r="P25" s="4" t="s">
        <v>32</v>
      </c>
      <c r="Q25" s="4">
        <v>0</v>
      </c>
      <c r="R25" s="6">
        <v>44486</v>
      </c>
      <c r="S25" s="5">
        <v>44502</v>
      </c>
      <c r="T25" s="4" t="s">
        <v>33</v>
      </c>
      <c r="U25" s="4">
        <v>287</v>
      </c>
      <c r="V25" s="4">
        <v>0</v>
      </c>
      <c r="W25" s="4">
        <v>0</v>
      </c>
    </row>
    <row r="26" s="4" customFormat="1" spans="1:23">
      <c r="A26" s="4">
        <v>16574243710</v>
      </c>
      <c r="B26" s="4" t="s">
        <v>25</v>
      </c>
      <c r="C26" s="4" t="s">
        <v>26</v>
      </c>
      <c r="D26" s="4" t="s">
        <v>105</v>
      </c>
      <c r="E26" s="4" t="s">
        <v>106</v>
      </c>
      <c r="F26" s="5">
        <v>44486</v>
      </c>
      <c r="G26" s="5">
        <v>44487</v>
      </c>
      <c r="H26" s="4">
        <v>1</v>
      </c>
      <c r="I26" s="4">
        <v>1</v>
      </c>
      <c r="J26" s="4">
        <v>1</v>
      </c>
      <c r="K26" s="4" t="s">
        <v>29</v>
      </c>
      <c r="L26" s="4">
        <v>252</v>
      </c>
      <c r="M26" s="4">
        <v>252</v>
      </c>
      <c r="N26" s="4" t="s">
        <v>107</v>
      </c>
      <c r="O26" s="4" t="s">
        <v>31</v>
      </c>
      <c r="P26" s="4" t="s">
        <v>32</v>
      </c>
      <c r="Q26" s="4">
        <v>0</v>
      </c>
      <c r="R26" s="6">
        <v>44486</v>
      </c>
      <c r="S26" s="5">
        <v>44502</v>
      </c>
      <c r="T26" s="4" t="s">
        <v>33</v>
      </c>
      <c r="U26" s="4">
        <v>252</v>
      </c>
      <c r="V26" s="4">
        <v>0</v>
      </c>
      <c r="W26" s="4">
        <v>0</v>
      </c>
    </row>
    <row r="27" s="4" customFormat="1" spans="1:25">
      <c r="A27" s="4">
        <v>16574249834</v>
      </c>
      <c r="B27" s="4" t="s">
        <v>25</v>
      </c>
      <c r="C27" s="4" t="s">
        <v>26</v>
      </c>
      <c r="D27" s="4" t="s">
        <v>108</v>
      </c>
      <c r="E27" s="4" t="s">
        <v>109</v>
      </c>
      <c r="F27" s="5">
        <v>44486</v>
      </c>
      <c r="G27" s="5">
        <v>44487</v>
      </c>
      <c r="H27" s="4">
        <v>1</v>
      </c>
      <c r="I27" s="4">
        <v>1</v>
      </c>
      <c r="J27" s="4">
        <v>1</v>
      </c>
      <c r="K27" s="4" t="s">
        <v>29</v>
      </c>
      <c r="L27" s="4">
        <v>191</v>
      </c>
      <c r="M27" s="4">
        <v>191</v>
      </c>
      <c r="N27" s="4" t="s">
        <v>110</v>
      </c>
      <c r="O27" s="4" t="s">
        <v>31</v>
      </c>
      <c r="P27" s="4" t="s">
        <v>32</v>
      </c>
      <c r="Q27" s="4">
        <v>0</v>
      </c>
      <c r="R27" s="6">
        <v>44486</v>
      </c>
      <c r="S27" s="5">
        <v>44502</v>
      </c>
      <c r="T27" s="4" t="s">
        <v>33</v>
      </c>
      <c r="U27" s="4">
        <v>191</v>
      </c>
      <c r="V27" s="4">
        <v>0</v>
      </c>
      <c r="W27" s="4">
        <v>0</v>
      </c>
      <c r="X27" s="4"/>
      <c r="Y27" s="4" t="s">
        <v>111</v>
      </c>
    </row>
    <row r="28" s="4" customFormat="1" spans="1:23">
      <c r="A28" s="4">
        <v>16574294769</v>
      </c>
      <c r="B28" s="4" t="s">
        <v>25</v>
      </c>
      <c r="C28" s="4" t="s">
        <v>26</v>
      </c>
      <c r="D28" s="4" t="s">
        <v>112</v>
      </c>
      <c r="E28" s="4" t="s">
        <v>67</v>
      </c>
      <c r="F28" s="5">
        <v>44486</v>
      </c>
      <c r="G28" s="5">
        <v>44487</v>
      </c>
      <c r="H28" s="4">
        <v>1</v>
      </c>
      <c r="I28" s="4">
        <v>1</v>
      </c>
      <c r="J28" s="4">
        <v>1</v>
      </c>
      <c r="K28" s="4" t="s">
        <v>29</v>
      </c>
      <c r="L28" s="4">
        <v>222</v>
      </c>
      <c r="M28" s="4">
        <v>222</v>
      </c>
      <c r="N28" s="4" t="s">
        <v>113</v>
      </c>
      <c r="O28" s="4" t="s">
        <v>31</v>
      </c>
      <c r="P28" s="4" t="s">
        <v>32</v>
      </c>
      <c r="Q28" s="4">
        <v>0</v>
      </c>
      <c r="R28" s="6">
        <v>44486</v>
      </c>
      <c r="S28" s="5">
        <v>44502</v>
      </c>
      <c r="T28" s="4" t="s">
        <v>33</v>
      </c>
      <c r="U28" s="4">
        <v>222</v>
      </c>
      <c r="V28" s="4">
        <v>0</v>
      </c>
      <c r="W28" s="4">
        <v>0</v>
      </c>
    </row>
    <row r="29" s="4" customFormat="1" spans="1:23">
      <c r="A29" s="4">
        <v>16574043894</v>
      </c>
      <c r="B29" s="4" t="s">
        <v>25</v>
      </c>
      <c r="C29" s="4" t="s">
        <v>51</v>
      </c>
      <c r="D29" s="4" t="s">
        <v>100</v>
      </c>
      <c r="E29" s="4" t="s">
        <v>101</v>
      </c>
      <c r="F29" s="5">
        <v>44486</v>
      </c>
      <c r="G29" s="5">
        <v>44487</v>
      </c>
      <c r="H29" s="4">
        <v>1</v>
      </c>
      <c r="I29" s="4">
        <v>1</v>
      </c>
      <c r="J29" s="4">
        <v>1</v>
      </c>
      <c r="K29" s="4" t="s">
        <v>29</v>
      </c>
      <c r="L29" s="4">
        <v>-275</v>
      </c>
      <c r="M29" s="4">
        <v>-275</v>
      </c>
      <c r="N29" s="4" t="s">
        <v>102</v>
      </c>
      <c r="O29" s="4" t="s">
        <v>31</v>
      </c>
      <c r="P29" s="4" t="s">
        <v>32</v>
      </c>
      <c r="Q29" s="4">
        <v>0</v>
      </c>
      <c r="R29" s="6">
        <v>44486</v>
      </c>
      <c r="S29" s="5">
        <v>44502</v>
      </c>
      <c r="T29" s="4" t="s">
        <v>33</v>
      </c>
      <c r="U29" s="4">
        <v>-275</v>
      </c>
      <c r="V29" s="4">
        <v>0</v>
      </c>
      <c r="W29" s="4">
        <v>0</v>
      </c>
    </row>
    <row r="30" s="4" customFormat="1" spans="1:23">
      <c r="A30" s="4">
        <v>16574589825</v>
      </c>
      <c r="B30" s="4" t="s">
        <v>25</v>
      </c>
      <c r="C30" s="4" t="s">
        <v>26</v>
      </c>
      <c r="D30" s="4" t="s">
        <v>114</v>
      </c>
      <c r="E30" s="4" t="s">
        <v>115</v>
      </c>
      <c r="F30" s="5">
        <v>44486</v>
      </c>
      <c r="G30" s="5">
        <v>44487</v>
      </c>
      <c r="H30" s="4">
        <v>1</v>
      </c>
      <c r="I30" s="4">
        <v>1</v>
      </c>
      <c r="J30" s="4">
        <v>1</v>
      </c>
      <c r="K30" s="4" t="s">
        <v>29</v>
      </c>
      <c r="L30" s="4">
        <v>608</v>
      </c>
      <c r="M30" s="4">
        <v>608</v>
      </c>
      <c r="N30" s="4" t="s">
        <v>116</v>
      </c>
      <c r="O30" s="4" t="s">
        <v>31</v>
      </c>
      <c r="P30" s="4" t="s">
        <v>32</v>
      </c>
      <c r="Q30" s="4">
        <v>0</v>
      </c>
      <c r="R30" s="6">
        <v>44486</v>
      </c>
      <c r="S30" s="5">
        <v>44502</v>
      </c>
      <c r="T30" s="4" t="s">
        <v>33</v>
      </c>
      <c r="U30" s="4">
        <v>608</v>
      </c>
      <c r="V30" s="4">
        <v>0</v>
      </c>
      <c r="W30" s="4">
        <v>0</v>
      </c>
    </row>
    <row r="31" s="4" customFormat="1" spans="1:25">
      <c r="A31" s="4">
        <v>16574611092</v>
      </c>
      <c r="B31" s="4" t="s">
        <v>25</v>
      </c>
      <c r="C31" s="4" t="s">
        <v>26</v>
      </c>
      <c r="D31" s="4" t="s">
        <v>117</v>
      </c>
      <c r="E31" s="4" t="s">
        <v>118</v>
      </c>
      <c r="F31" s="5">
        <v>44486</v>
      </c>
      <c r="G31" s="5">
        <v>44487</v>
      </c>
      <c r="H31" s="4">
        <v>1</v>
      </c>
      <c r="I31" s="4">
        <v>1</v>
      </c>
      <c r="J31" s="4">
        <v>1</v>
      </c>
      <c r="K31" s="4" t="s">
        <v>29</v>
      </c>
      <c r="L31" s="4">
        <v>781</v>
      </c>
      <c r="M31" s="4">
        <v>781</v>
      </c>
      <c r="N31" s="4" t="s">
        <v>119</v>
      </c>
      <c r="O31" s="4" t="s">
        <v>31</v>
      </c>
      <c r="P31" s="4" t="s">
        <v>32</v>
      </c>
      <c r="Q31" s="4">
        <v>0</v>
      </c>
      <c r="R31" s="6">
        <v>44486</v>
      </c>
      <c r="S31" s="5">
        <v>44502</v>
      </c>
      <c r="T31" s="4" t="s">
        <v>33</v>
      </c>
      <c r="U31" s="4">
        <v>781</v>
      </c>
      <c r="V31" s="4">
        <v>0</v>
      </c>
      <c r="W31" s="4">
        <v>0</v>
      </c>
      <c r="X31" s="4"/>
      <c r="Y31" s="4">
        <v>3198529731</v>
      </c>
    </row>
    <row r="32" s="4" customFormat="1" spans="1:25">
      <c r="A32" s="4">
        <v>16574922880</v>
      </c>
      <c r="B32" s="4" t="s">
        <v>25</v>
      </c>
      <c r="C32" s="4" t="s">
        <v>26</v>
      </c>
      <c r="D32" s="4" t="s">
        <v>120</v>
      </c>
      <c r="E32" s="4" t="s">
        <v>121</v>
      </c>
      <c r="F32" s="5">
        <v>44486</v>
      </c>
      <c r="G32" s="5">
        <v>44487</v>
      </c>
      <c r="H32" s="4">
        <v>1</v>
      </c>
      <c r="I32" s="4">
        <v>1</v>
      </c>
      <c r="J32" s="4">
        <v>1</v>
      </c>
      <c r="K32" s="4" t="s">
        <v>29</v>
      </c>
      <c r="L32" s="4">
        <v>140</v>
      </c>
      <c r="M32" s="4">
        <v>140</v>
      </c>
      <c r="N32" s="4" t="s">
        <v>122</v>
      </c>
      <c r="O32" s="4" t="s">
        <v>31</v>
      </c>
      <c r="P32" s="4" t="s">
        <v>32</v>
      </c>
      <c r="Q32" s="4">
        <v>0</v>
      </c>
      <c r="R32" s="6">
        <v>44486</v>
      </c>
      <c r="S32" s="5">
        <v>44502</v>
      </c>
      <c r="T32" s="4" t="s">
        <v>33</v>
      </c>
      <c r="U32" s="4">
        <v>140</v>
      </c>
      <c r="V32" s="4">
        <v>0</v>
      </c>
      <c r="W32" s="4">
        <v>0</v>
      </c>
      <c r="X32" s="4"/>
      <c r="Y32" s="4" t="s">
        <v>123</v>
      </c>
    </row>
    <row r="33" s="4" customFormat="1" spans="1:24">
      <c r="A33" s="4">
        <v>16574976460</v>
      </c>
      <c r="B33" s="4" t="s">
        <v>25</v>
      </c>
      <c r="C33" s="4" t="s">
        <v>26</v>
      </c>
      <c r="D33" s="4" t="s">
        <v>124</v>
      </c>
      <c r="E33" s="4" t="s">
        <v>125</v>
      </c>
      <c r="F33" s="5">
        <v>44486</v>
      </c>
      <c r="G33" s="5">
        <v>44487</v>
      </c>
      <c r="H33" s="4">
        <v>1</v>
      </c>
      <c r="I33" s="4">
        <v>1</v>
      </c>
      <c r="J33" s="4">
        <v>1</v>
      </c>
      <c r="K33" s="4" t="s">
        <v>29</v>
      </c>
      <c r="L33" s="4">
        <v>441</v>
      </c>
      <c r="M33" s="4">
        <v>441</v>
      </c>
      <c r="N33" s="4" t="s">
        <v>126</v>
      </c>
      <c r="O33" s="4" t="s">
        <v>31</v>
      </c>
      <c r="P33" s="4" t="s">
        <v>32</v>
      </c>
      <c r="Q33" s="4">
        <v>0</v>
      </c>
      <c r="R33" s="6">
        <v>44486</v>
      </c>
      <c r="S33" s="5">
        <v>44502</v>
      </c>
      <c r="T33" s="4" t="s">
        <v>33</v>
      </c>
      <c r="U33" s="4">
        <v>441</v>
      </c>
      <c r="V33" s="4">
        <v>0</v>
      </c>
      <c r="W33" s="4">
        <v>0</v>
      </c>
      <c r="X33" s="4">
        <v>2279024</v>
      </c>
    </row>
    <row r="34" s="4" customFormat="1" spans="1:23">
      <c r="A34" s="4">
        <v>16573954106</v>
      </c>
      <c r="B34" s="4" t="s">
        <v>25</v>
      </c>
      <c r="C34" s="4" t="s">
        <v>51</v>
      </c>
      <c r="D34" s="4" t="s">
        <v>97</v>
      </c>
      <c r="E34" s="4" t="s">
        <v>98</v>
      </c>
      <c r="F34" s="5">
        <v>44486</v>
      </c>
      <c r="G34" s="5">
        <v>44487</v>
      </c>
      <c r="H34" s="4">
        <v>1</v>
      </c>
      <c r="I34" s="4">
        <v>1</v>
      </c>
      <c r="J34" s="4">
        <v>1</v>
      </c>
      <c r="K34" s="4" t="s">
        <v>29</v>
      </c>
      <c r="L34" s="4">
        <v>-297</v>
      </c>
      <c r="M34" s="4">
        <v>-297</v>
      </c>
      <c r="N34" s="4" t="s">
        <v>99</v>
      </c>
      <c r="O34" s="4" t="s">
        <v>31</v>
      </c>
      <c r="P34" s="4" t="s">
        <v>32</v>
      </c>
      <c r="Q34" s="4">
        <v>0</v>
      </c>
      <c r="R34" s="6">
        <v>44486</v>
      </c>
      <c r="S34" s="5">
        <v>44502</v>
      </c>
      <c r="T34" s="4" t="s">
        <v>33</v>
      </c>
      <c r="U34" s="4">
        <v>-297</v>
      </c>
      <c r="V34" s="4">
        <v>0</v>
      </c>
      <c r="W34" s="4">
        <v>0</v>
      </c>
    </row>
    <row r="35" s="4" customFormat="1" spans="1:23">
      <c r="A35" s="4">
        <v>16575215906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44486</v>
      </c>
      <c r="G35" s="5">
        <v>44487</v>
      </c>
      <c r="H35" s="4">
        <v>1</v>
      </c>
      <c r="I35" s="4">
        <v>1</v>
      </c>
      <c r="J35" s="4">
        <v>1</v>
      </c>
      <c r="K35" s="4" t="s">
        <v>29</v>
      </c>
      <c r="L35" s="4">
        <v>203</v>
      </c>
      <c r="M35" s="4">
        <v>203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44486</v>
      </c>
      <c r="S35" s="5">
        <v>44502</v>
      </c>
      <c r="T35" s="4" t="s">
        <v>33</v>
      </c>
      <c r="U35" s="4">
        <v>203</v>
      </c>
      <c r="V35" s="4">
        <v>0</v>
      </c>
      <c r="W35" s="4">
        <v>0</v>
      </c>
    </row>
    <row r="36" s="4" customFormat="1" spans="1:25">
      <c r="A36" s="4">
        <v>16575881024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44486</v>
      </c>
      <c r="G36" s="5">
        <v>44487</v>
      </c>
      <c r="H36" s="4">
        <v>1</v>
      </c>
      <c r="I36" s="4">
        <v>1</v>
      </c>
      <c r="J36" s="4">
        <v>1</v>
      </c>
      <c r="K36" s="4" t="s">
        <v>29</v>
      </c>
      <c r="L36" s="4">
        <v>183</v>
      </c>
      <c r="M36" s="4">
        <v>183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44486</v>
      </c>
      <c r="S36" s="5">
        <v>44502</v>
      </c>
      <c r="T36" s="4" t="s">
        <v>33</v>
      </c>
      <c r="U36" s="4">
        <v>183</v>
      </c>
      <c r="V36" s="4">
        <v>0</v>
      </c>
      <c r="W36" s="4">
        <v>0</v>
      </c>
      <c r="X36" s="4"/>
      <c r="Y36" s="4" t="s">
        <v>133</v>
      </c>
    </row>
    <row r="37" s="4" customFormat="1" spans="1:23">
      <c r="A37" s="4">
        <v>16575896381</v>
      </c>
      <c r="B37" s="4" t="s">
        <v>25</v>
      </c>
      <c r="C37" s="4" t="s">
        <v>26</v>
      </c>
      <c r="D37" s="4" t="s">
        <v>134</v>
      </c>
      <c r="E37" s="4" t="s">
        <v>109</v>
      </c>
      <c r="F37" s="5">
        <v>44486</v>
      </c>
      <c r="G37" s="5">
        <v>44487</v>
      </c>
      <c r="H37" s="4">
        <v>1</v>
      </c>
      <c r="I37" s="4">
        <v>1</v>
      </c>
      <c r="J37" s="4">
        <v>1</v>
      </c>
      <c r="K37" s="4" t="s">
        <v>29</v>
      </c>
      <c r="L37" s="4">
        <v>186</v>
      </c>
      <c r="M37" s="4">
        <v>186</v>
      </c>
      <c r="N37" s="4" t="s">
        <v>135</v>
      </c>
      <c r="O37" s="4" t="s">
        <v>31</v>
      </c>
      <c r="P37" s="4" t="s">
        <v>32</v>
      </c>
      <c r="Q37" s="4">
        <v>0</v>
      </c>
      <c r="R37" s="6">
        <v>44486</v>
      </c>
      <c r="S37" s="5">
        <v>44502</v>
      </c>
      <c r="T37" s="4" t="s">
        <v>33</v>
      </c>
      <c r="U37" s="4">
        <v>186</v>
      </c>
      <c r="V37" s="4">
        <v>0</v>
      </c>
      <c r="W37" s="4">
        <v>0</v>
      </c>
    </row>
    <row r="38" s="4" customFormat="1" spans="1:23">
      <c r="A38" s="4">
        <v>16575989993</v>
      </c>
      <c r="B38" s="4" t="s">
        <v>25</v>
      </c>
      <c r="C38" s="4" t="s">
        <v>26</v>
      </c>
      <c r="D38" s="4" t="s">
        <v>45</v>
      </c>
      <c r="E38" s="4" t="s">
        <v>46</v>
      </c>
      <c r="F38" s="5">
        <v>44486</v>
      </c>
      <c r="G38" s="5">
        <v>44487</v>
      </c>
      <c r="H38" s="4">
        <v>1</v>
      </c>
      <c r="I38" s="4">
        <v>1</v>
      </c>
      <c r="J38" s="4">
        <v>1</v>
      </c>
      <c r="K38" s="4" t="s">
        <v>29</v>
      </c>
      <c r="L38" s="4">
        <v>425</v>
      </c>
      <c r="M38" s="4">
        <v>425</v>
      </c>
      <c r="N38" s="4" t="s">
        <v>136</v>
      </c>
      <c r="O38" s="4" t="s">
        <v>31</v>
      </c>
      <c r="P38" s="4" t="s">
        <v>32</v>
      </c>
      <c r="Q38" s="4">
        <v>0</v>
      </c>
      <c r="R38" s="6">
        <v>44486</v>
      </c>
      <c r="S38" s="5">
        <v>44502</v>
      </c>
      <c r="T38" s="4" t="s">
        <v>33</v>
      </c>
      <c r="U38" s="4">
        <v>425</v>
      </c>
      <c r="V38" s="4">
        <v>0</v>
      </c>
      <c r="W38" s="4">
        <v>0</v>
      </c>
    </row>
    <row r="39" s="4" customFormat="1" spans="1:25">
      <c r="A39" s="4">
        <v>16581487580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44486</v>
      </c>
      <c r="G39" s="5">
        <v>44487</v>
      </c>
      <c r="H39" s="4">
        <v>1</v>
      </c>
      <c r="I39" s="4">
        <v>1</v>
      </c>
      <c r="J39" s="4">
        <v>1</v>
      </c>
      <c r="K39" s="4" t="s">
        <v>29</v>
      </c>
      <c r="L39" s="4">
        <v>154</v>
      </c>
      <c r="M39" s="4">
        <v>154</v>
      </c>
      <c r="N39" s="4" t="s">
        <v>139</v>
      </c>
      <c r="O39" s="4" t="s">
        <v>31</v>
      </c>
      <c r="P39" s="4" t="s">
        <v>32</v>
      </c>
      <c r="Q39" s="4">
        <v>0</v>
      </c>
      <c r="R39" s="6">
        <v>44486</v>
      </c>
      <c r="S39" s="5">
        <v>44502</v>
      </c>
      <c r="T39" s="4" t="s">
        <v>33</v>
      </c>
      <c r="U39" s="4">
        <v>154</v>
      </c>
      <c r="V39" s="4">
        <v>0</v>
      </c>
      <c r="W39" s="4">
        <v>0</v>
      </c>
      <c r="X39" s="4"/>
      <c r="Y39" s="4" t="s">
        <v>140</v>
      </c>
    </row>
    <row r="40" s="4" customFormat="1" spans="1:25">
      <c r="A40" s="4">
        <v>16582654619</v>
      </c>
      <c r="B40" s="4" t="s">
        <v>25</v>
      </c>
      <c r="C40" s="4" t="s">
        <v>26</v>
      </c>
      <c r="D40" s="4" t="s">
        <v>141</v>
      </c>
      <c r="E40" s="4" t="s">
        <v>142</v>
      </c>
      <c r="F40" s="5">
        <v>44486</v>
      </c>
      <c r="G40" s="5">
        <v>44487</v>
      </c>
      <c r="H40" s="4">
        <v>1</v>
      </c>
      <c r="I40" s="4">
        <v>1</v>
      </c>
      <c r="J40" s="4">
        <v>1</v>
      </c>
      <c r="K40" s="4" t="s">
        <v>29</v>
      </c>
      <c r="L40" s="4">
        <v>240</v>
      </c>
      <c r="M40" s="4">
        <v>240</v>
      </c>
      <c r="N40" s="4" t="s">
        <v>143</v>
      </c>
      <c r="O40" s="4" t="s">
        <v>31</v>
      </c>
      <c r="P40" s="4" t="s">
        <v>32</v>
      </c>
      <c r="Q40" s="4">
        <v>0</v>
      </c>
      <c r="R40" s="6">
        <v>44486</v>
      </c>
      <c r="S40" s="5">
        <v>44502</v>
      </c>
      <c r="T40" s="4" t="s">
        <v>33</v>
      </c>
      <c r="U40" s="4">
        <v>240</v>
      </c>
      <c r="V40" s="4">
        <v>0</v>
      </c>
      <c r="W40" s="4">
        <v>0</v>
      </c>
      <c r="X40" s="4"/>
      <c r="Y40" s="4" t="s">
        <v>144</v>
      </c>
    </row>
    <row r="41" s="4" customFormat="1" spans="1:25">
      <c r="A41" s="4">
        <v>16583125577</v>
      </c>
      <c r="B41" s="4" t="s">
        <v>25</v>
      </c>
      <c r="C41" s="4" t="s">
        <v>26</v>
      </c>
      <c r="D41" s="4" t="s">
        <v>145</v>
      </c>
      <c r="E41" s="4" t="s">
        <v>128</v>
      </c>
      <c r="F41" s="5">
        <v>44486</v>
      </c>
      <c r="G41" s="5">
        <v>44487</v>
      </c>
      <c r="H41" s="4">
        <v>1</v>
      </c>
      <c r="I41" s="4">
        <v>1</v>
      </c>
      <c r="J41" s="4">
        <v>1</v>
      </c>
      <c r="K41" s="4" t="s">
        <v>29</v>
      </c>
      <c r="L41" s="4">
        <v>311</v>
      </c>
      <c r="M41" s="4">
        <v>311</v>
      </c>
      <c r="N41" s="4" t="s">
        <v>146</v>
      </c>
      <c r="O41" s="4" t="s">
        <v>31</v>
      </c>
      <c r="P41" s="4" t="s">
        <v>32</v>
      </c>
      <c r="Q41" s="4">
        <v>0</v>
      </c>
      <c r="R41" s="6">
        <v>44486</v>
      </c>
      <c r="S41" s="5">
        <v>44502</v>
      </c>
      <c r="T41" s="4" t="s">
        <v>33</v>
      </c>
      <c r="U41" s="4">
        <v>311</v>
      </c>
      <c r="V41" s="4">
        <v>0</v>
      </c>
      <c r="W41" s="4">
        <v>0</v>
      </c>
      <c r="X41" s="4"/>
      <c r="Y41" s="4">
        <v>103955957164</v>
      </c>
    </row>
    <row r="42" s="4" customFormat="1" spans="1:25">
      <c r="A42" s="4">
        <v>16583221057</v>
      </c>
      <c r="B42" s="4" t="s">
        <v>25</v>
      </c>
      <c r="C42" s="4" t="s">
        <v>26</v>
      </c>
      <c r="D42" s="4" t="s">
        <v>147</v>
      </c>
      <c r="E42" s="4" t="s">
        <v>36</v>
      </c>
      <c r="F42" s="5">
        <v>44486</v>
      </c>
      <c r="G42" s="5">
        <v>44487</v>
      </c>
      <c r="H42" s="4">
        <v>1</v>
      </c>
      <c r="I42" s="4">
        <v>1</v>
      </c>
      <c r="J42" s="4">
        <v>1</v>
      </c>
      <c r="K42" s="4" t="s">
        <v>29</v>
      </c>
      <c r="L42" s="4">
        <v>109</v>
      </c>
      <c r="M42" s="4">
        <v>109</v>
      </c>
      <c r="N42" s="4" t="s">
        <v>148</v>
      </c>
      <c r="O42" s="4" t="s">
        <v>31</v>
      </c>
      <c r="P42" s="4" t="s">
        <v>32</v>
      </c>
      <c r="Q42" s="4">
        <v>0</v>
      </c>
      <c r="R42" s="6">
        <v>44486</v>
      </c>
      <c r="S42" s="5">
        <v>44502</v>
      </c>
      <c r="T42" s="4" t="s">
        <v>33</v>
      </c>
      <c r="U42" s="4">
        <v>109</v>
      </c>
      <c r="V42" s="4">
        <v>0</v>
      </c>
      <c r="W42" s="4">
        <v>0</v>
      </c>
      <c r="X42" s="4"/>
      <c r="Y42" s="4" t="s">
        <v>149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topLeftCell="A14" workbookViewId="0">
      <selection activeCell="A45" sqref="A45:C47"/>
    </sheetView>
  </sheetViews>
  <sheetFormatPr defaultColWidth="9" defaultRowHeight="13.5"/>
  <cols>
    <col min="1" max="1" width="14.625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150</v>
      </c>
    </row>
    <row r="2" s="4" customFormat="1" spans="1:9">
      <c r="A2" s="4">
        <v>16506537891</v>
      </c>
      <c r="B2" s="5">
        <v>44486</v>
      </c>
      <c r="C2" s="5">
        <v>44487</v>
      </c>
      <c r="D2" s="4">
        <v>385.95</v>
      </c>
      <c r="E2" s="4" t="str">
        <f>VLOOKUP(A2,HOP!A:L,12,0)</f>
        <v>385.95</v>
      </c>
      <c r="F2" s="4" t="str">
        <f>VLOOKUP(A2,HOP!A:C,3,0)</f>
        <v>2275028</v>
      </c>
      <c r="G2" s="4">
        <f>D2-E2</f>
        <v>0</v>
      </c>
      <c r="H2" s="4" t="str">
        <f>$H$1&amp;F2</f>
        <v>，2275028</v>
      </c>
      <c r="I2" s="4" t="str">
        <f>VLOOKUP(A2,HOP!A:T,20,0)</f>
        <v>直连</v>
      </c>
    </row>
    <row r="3" s="4" customFormat="1" spans="1:9">
      <c r="A3" s="4">
        <v>16510791370</v>
      </c>
      <c r="B3" s="5">
        <v>44485</v>
      </c>
      <c r="C3" s="5">
        <v>44487</v>
      </c>
      <c r="D3" s="4">
        <v>425.6</v>
      </c>
      <c r="E3" s="4" t="str">
        <f>VLOOKUP(A3,HOP!A:L,12,0)</f>
        <v>425.60</v>
      </c>
      <c r="F3" s="4" t="str">
        <f>VLOOKUP(A3,HOP!A:C,3,0)</f>
        <v>2275229</v>
      </c>
      <c r="G3" s="4">
        <f>D3-E3</f>
        <v>0</v>
      </c>
      <c r="H3" s="4" t="str">
        <f>$H$1&amp;F3</f>
        <v>，2275229</v>
      </c>
      <c r="I3" s="4" t="str">
        <f>VLOOKUP(A3,HOP!A:T,20,0)</f>
        <v>直连</v>
      </c>
    </row>
    <row r="4" s="4" customFormat="1" spans="1:9">
      <c r="A4" s="4">
        <v>16515068492</v>
      </c>
      <c r="B4" s="5">
        <v>44486</v>
      </c>
      <c r="C4" s="5">
        <v>44487</v>
      </c>
      <c r="D4" s="4">
        <v>523.24</v>
      </c>
      <c r="E4" s="4" t="str">
        <f>VLOOKUP(A4,HOP!A:L,12,0)</f>
        <v>523.24</v>
      </c>
      <c r="F4" s="4" t="str">
        <f>VLOOKUP(A4,HOP!A:C,3,0)</f>
        <v>2275600</v>
      </c>
      <c r="G4" s="4">
        <f>D4-E4</f>
        <v>0</v>
      </c>
      <c r="H4" s="4" t="str">
        <f>$H$1&amp;F4</f>
        <v>，2275600</v>
      </c>
      <c r="I4" s="4" t="str">
        <f>VLOOKUP(A4,HOP!A:T,20,0)</f>
        <v>直连</v>
      </c>
    </row>
    <row r="5" s="4" customFormat="1" spans="1:9">
      <c r="A5" s="4">
        <v>16521347067</v>
      </c>
      <c r="B5" s="5">
        <v>44486</v>
      </c>
      <c r="C5" s="5">
        <v>44487</v>
      </c>
      <c r="D5" s="4">
        <v>170</v>
      </c>
      <c r="E5" s="4" t="str">
        <f>VLOOKUP(A5,HOP!A:L,12,0)</f>
        <v>170.00</v>
      </c>
      <c r="F5" s="4" t="str">
        <f>VLOOKUP(A5,HOP!A:C,3,0)</f>
        <v>2275874</v>
      </c>
      <c r="G5" s="4">
        <f>D5-E5</f>
        <v>0</v>
      </c>
      <c r="H5" s="4" t="str">
        <f>$H$1&amp;F5</f>
        <v>，2275874</v>
      </c>
      <c r="I5" s="4" t="str">
        <f>VLOOKUP(A5,HOP!A:T,20,0)</f>
        <v>直连</v>
      </c>
    </row>
    <row r="6" s="4" customFormat="1" spans="1:9">
      <c r="A6" s="4">
        <v>16523035850</v>
      </c>
      <c r="B6" s="5">
        <v>44486</v>
      </c>
      <c r="C6" s="5">
        <v>44487</v>
      </c>
      <c r="D6" s="4">
        <v>410</v>
      </c>
      <c r="E6" s="4" t="str">
        <f>VLOOKUP(A6,HOP!A:L,12,0)</f>
        <v>410.00</v>
      </c>
      <c r="F6" s="4" t="str">
        <f>VLOOKUP(A6,HOP!A:C,3,0)</f>
        <v>2276118</v>
      </c>
      <c r="G6" s="4">
        <f>D6-E6</f>
        <v>0</v>
      </c>
      <c r="H6" s="4" t="str">
        <f>$H$1&amp;F6</f>
        <v>，2276118</v>
      </c>
      <c r="I6" s="4" t="str">
        <f>VLOOKUP(A6,HOP!A:T,20,0)</f>
        <v>直连</v>
      </c>
    </row>
    <row r="7" s="4" customFormat="1" hidden="1" spans="1:9">
      <c r="A7" s="4">
        <v>16531337287</v>
      </c>
      <c r="B7" s="5">
        <v>44486</v>
      </c>
      <c r="C7" s="5">
        <v>44487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16532307534</v>
      </c>
      <c r="B8" s="5">
        <v>44486</v>
      </c>
      <c r="C8" s="5">
        <v>44487</v>
      </c>
      <c r="D8" s="4">
        <v>892</v>
      </c>
      <c r="E8" s="4" t="str">
        <f>VLOOKUP(A8,HOP!A:L,12,0)</f>
        <v>892.00</v>
      </c>
      <c r="F8" s="4" t="str">
        <f>VLOOKUP(A8,HOP!A:C,3,0)</f>
        <v>2276637</v>
      </c>
      <c r="G8" s="4">
        <f t="shared" ref="G8:G41" si="0">D8-E8</f>
        <v>0</v>
      </c>
      <c r="H8" s="4" t="str">
        <f t="shared" ref="H8:H41" si="1">$H$1&amp;F8</f>
        <v>，2276637</v>
      </c>
      <c r="I8" s="4" t="str">
        <f>VLOOKUP(A8,HOP!A:T,20,0)</f>
        <v>直连</v>
      </c>
    </row>
    <row r="9" s="4" customFormat="1" spans="1:9">
      <c r="A9" s="4">
        <v>16533321996</v>
      </c>
      <c r="B9" s="5">
        <v>44486</v>
      </c>
      <c r="C9" s="5">
        <v>44487</v>
      </c>
      <c r="D9" s="4">
        <v>149</v>
      </c>
      <c r="E9" s="4" t="str">
        <f>VLOOKUP(A9,HOP!A:L,12,0)</f>
        <v>149.00</v>
      </c>
      <c r="F9" s="4" t="str">
        <f>VLOOKUP(A9,HOP!A:C,3,0)</f>
        <v>2276710</v>
      </c>
      <c r="G9" s="4">
        <f t="shared" si="0"/>
        <v>0</v>
      </c>
      <c r="H9" s="4" t="str">
        <f t="shared" si="1"/>
        <v>，2276710</v>
      </c>
      <c r="I9" s="4" t="str">
        <f>VLOOKUP(A9,HOP!A:T,20,0)</f>
        <v>直连</v>
      </c>
    </row>
    <row r="10" s="4" customFormat="1" spans="1:9">
      <c r="A10" s="4">
        <v>16549401215</v>
      </c>
      <c r="B10" s="5">
        <v>44484</v>
      </c>
      <c r="C10" s="5">
        <v>44487</v>
      </c>
      <c r="D10" s="4">
        <v>174</v>
      </c>
      <c r="E10" s="4" t="str">
        <f>VLOOKUP(A10,HOP!A:L,12,0)</f>
        <v>174.00</v>
      </c>
      <c r="F10" s="4" t="str">
        <f>VLOOKUP(A10,HOP!A:C,3,0)</f>
        <v>2277628</v>
      </c>
      <c r="G10" s="4">
        <f t="shared" si="0"/>
        <v>0</v>
      </c>
      <c r="H10" s="4" t="str">
        <f t="shared" si="1"/>
        <v>，2277628</v>
      </c>
      <c r="I10" s="4" t="str">
        <f>VLOOKUP(A10,HOP!A:T,20,0)</f>
        <v>直连</v>
      </c>
    </row>
    <row r="11" s="4" customFormat="1" spans="1:9">
      <c r="A11" s="4">
        <v>16549475710</v>
      </c>
      <c r="B11" s="5">
        <v>44485</v>
      </c>
      <c r="C11" s="5">
        <v>44487</v>
      </c>
      <c r="D11" s="4">
        <v>330</v>
      </c>
      <c r="E11" s="4" t="str">
        <f>VLOOKUP(A11,HOP!A:L,12,0)</f>
        <v>330.00</v>
      </c>
      <c r="F11" s="4" t="str">
        <f>VLOOKUP(A11,HOP!A:C,3,0)</f>
        <v>2277662</v>
      </c>
      <c r="G11" s="4">
        <f t="shared" si="0"/>
        <v>0</v>
      </c>
      <c r="H11" s="4" t="str">
        <f t="shared" si="1"/>
        <v>，2277662</v>
      </c>
      <c r="I11" s="4" t="str">
        <f>VLOOKUP(A11,HOP!A:T,20,0)</f>
        <v>直连</v>
      </c>
    </row>
    <row r="12" s="4" customFormat="1" spans="1:9">
      <c r="A12" s="4">
        <v>16549916274</v>
      </c>
      <c r="B12" s="5">
        <v>44484</v>
      </c>
      <c r="C12" s="5">
        <v>44487</v>
      </c>
      <c r="D12" s="4">
        <v>495</v>
      </c>
      <c r="E12" s="4" t="str">
        <f>VLOOKUP(A12,HOP!A:L,12,0)</f>
        <v>495.00</v>
      </c>
      <c r="F12" s="4" t="str">
        <f>VLOOKUP(A12,HOP!A:C,3,0)</f>
        <v>2277730</v>
      </c>
      <c r="G12" s="4">
        <f t="shared" si="0"/>
        <v>0</v>
      </c>
      <c r="H12" s="4" t="str">
        <f t="shared" si="1"/>
        <v>，2277730</v>
      </c>
      <c r="I12" s="4" t="str">
        <f>VLOOKUP(A12,HOP!A:T,20,0)</f>
        <v>直连</v>
      </c>
    </row>
    <row r="13" s="4" customFormat="1" spans="1:9">
      <c r="A13" s="4">
        <v>16551273349</v>
      </c>
      <c r="B13" s="5">
        <v>44484</v>
      </c>
      <c r="C13" s="5">
        <v>44487</v>
      </c>
      <c r="D13" s="4">
        <v>567</v>
      </c>
      <c r="E13" s="4" t="str">
        <f>VLOOKUP(A13,HOP!A:L,12,0)</f>
        <v>567.00</v>
      </c>
      <c r="F13" s="4" t="str">
        <f>VLOOKUP(A13,HOP!A:C,3,0)</f>
        <v>2277867</v>
      </c>
      <c r="G13" s="4">
        <f t="shared" si="0"/>
        <v>0</v>
      </c>
      <c r="H13" s="4" t="str">
        <f t="shared" si="1"/>
        <v>，2277867</v>
      </c>
      <c r="I13" s="4" t="str">
        <f>VLOOKUP(A13,HOP!A:T,20,0)</f>
        <v>直连</v>
      </c>
    </row>
    <row r="14" s="4" customFormat="1" spans="1:9">
      <c r="A14" s="4">
        <v>16551291047</v>
      </c>
      <c r="B14" s="5">
        <v>44484</v>
      </c>
      <c r="C14" s="5">
        <v>44487</v>
      </c>
      <c r="D14" s="4">
        <v>567</v>
      </c>
      <c r="E14" s="4" t="str">
        <f>VLOOKUP(A14,HOP!A:L,12,0)</f>
        <v>567.00</v>
      </c>
      <c r="F14" s="4" t="str">
        <f>VLOOKUP(A14,HOP!A:C,3,0)</f>
        <v>2277869</v>
      </c>
      <c r="G14" s="4">
        <f t="shared" si="0"/>
        <v>0</v>
      </c>
      <c r="H14" s="4" t="str">
        <f t="shared" si="1"/>
        <v>，2277869</v>
      </c>
      <c r="I14" s="4" t="str">
        <f>VLOOKUP(A14,HOP!A:T,20,0)</f>
        <v>直连</v>
      </c>
    </row>
    <row r="15" s="4" customFormat="1" spans="1:9">
      <c r="A15" s="4">
        <v>16560215214</v>
      </c>
      <c r="B15" s="5">
        <v>44486</v>
      </c>
      <c r="C15" s="5">
        <v>44487</v>
      </c>
      <c r="D15" s="4">
        <v>286</v>
      </c>
      <c r="E15" s="4" t="str">
        <f>VLOOKUP(A15,HOP!A:L,12,0)</f>
        <v>286.00</v>
      </c>
      <c r="F15" s="4" t="str">
        <f>VLOOKUP(A15,HOP!A:C,3,0)</f>
        <v>2278105</v>
      </c>
      <c r="G15" s="4">
        <f t="shared" si="0"/>
        <v>0</v>
      </c>
      <c r="H15" s="4" t="str">
        <f t="shared" si="1"/>
        <v>，2278105</v>
      </c>
      <c r="I15" s="4" t="str">
        <f>VLOOKUP(A15,HOP!A:T,20,0)</f>
        <v>直连</v>
      </c>
    </row>
    <row r="16" s="4" customFormat="1" spans="1:9">
      <c r="A16" s="4">
        <v>16560618815</v>
      </c>
      <c r="B16" s="5">
        <v>44485</v>
      </c>
      <c r="C16" s="5">
        <v>44487</v>
      </c>
      <c r="D16" s="4">
        <v>240</v>
      </c>
      <c r="E16" s="4" t="str">
        <f>VLOOKUP(A16,HOP!A:L,12,0)</f>
        <v>240.00</v>
      </c>
      <c r="F16" s="4" t="str">
        <f>VLOOKUP(A16,HOP!A:C,3,0)</f>
        <v>2278160</v>
      </c>
      <c r="G16" s="4">
        <f t="shared" si="0"/>
        <v>0</v>
      </c>
      <c r="H16" s="4" t="str">
        <f t="shared" si="1"/>
        <v>，2278160</v>
      </c>
      <c r="I16" s="4" t="str">
        <f>VLOOKUP(A16,HOP!A:T,20,0)</f>
        <v>直连</v>
      </c>
    </row>
    <row r="17" s="4" customFormat="1" spans="1:9">
      <c r="A17" s="4">
        <v>16561661005</v>
      </c>
      <c r="B17" s="5">
        <v>44486</v>
      </c>
      <c r="C17" s="5">
        <v>44487</v>
      </c>
      <c r="D17" s="4">
        <v>307</v>
      </c>
      <c r="E17" s="4" t="str">
        <f>VLOOKUP(A17,HOP!A:L,12,0)</f>
        <v>307.00</v>
      </c>
      <c r="F17" s="4" t="str">
        <f>VLOOKUP(A17,HOP!A:C,3,0)</f>
        <v>2278386</v>
      </c>
      <c r="G17" s="4">
        <f t="shared" si="0"/>
        <v>0</v>
      </c>
      <c r="H17" s="4" t="str">
        <f t="shared" si="1"/>
        <v>，2278386</v>
      </c>
      <c r="I17" s="4" t="str">
        <f>VLOOKUP(A17,HOP!A:T,20,0)</f>
        <v>直连</v>
      </c>
    </row>
    <row r="18" s="4" customFormat="1" spans="1:9">
      <c r="A18" s="4">
        <v>16562934585</v>
      </c>
      <c r="B18" s="5">
        <v>44486</v>
      </c>
      <c r="C18" s="5">
        <v>44487</v>
      </c>
      <c r="D18" s="4">
        <v>930</v>
      </c>
      <c r="E18" s="4" t="str">
        <f>VLOOKUP(A18,HOP!A:L,12,0)</f>
        <v>930.00</v>
      </c>
      <c r="F18" s="4" t="str">
        <f>VLOOKUP(A18,HOP!A:C,3,0)</f>
        <v>2278503</v>
      </c>
      <c r="G18" s="4">
        <f t="shared" si="0"/>
        <v>0</v>
      </c>
      <c r="H18" s="4" t="str">
        <f t="shared" si="1"/>
        <v>，2278503</v>
      </c>
      <c r="I18" s="4" t="str">
        <f>VLOOKUP(A18,HOP!A:T,20,0)</f>
        <v>直连</v>
      </c>
    </row>
    <row r="19" s="4" customFormat="1" spans="1:9">
      <c r="A19" s="4">
        <v>16571495636</v>
      </c>
      <c r="B19" s="5">
        <v>44486</v>
      </c>
      <c r="C19" s="5">
        <v>44487</v>
      </c>
      <c r="D19" s="4">
        <v>526</v>
      </c>
      <c r="E19" s="4" t="str">
        <f>VLOOKUP(A19,HOP!A:L,12,0)</f>
        <v>526.00</v>
      </c>
      <c r="F19" s="4" t="str">
        <f>VLOOKUP(A19,HOP!A:C,3,0)</f>
        <v>2278628</v>
      </c>
      <c r="G19" s="4">
        <f t="shared" si="0"/>
        <v>0</v>
      </c>
      <c r="H19" s="4" t="str">
        <f t="shared" si="1"/>
        <v>，2278628</v>
      </c>
      <c r="I19" s="4" t="str">
        <f>VLOOKUP(A19,HOP!A:T,20,0)</f>
        <v>直连</v>
      </c>
    </row>
    <row r="20" s="4" customFormat="1" spans="1:9">
      <c r="A20" s="4">
        <v>16571864987</v>
      </c>
      <c r="B20" s="5">
        <v>44485</v>
      </c>
      <c r="C20" s="5">
        <v>44487</v>
      </c>
      <c r="D20" s="4">
        <v>781</v>
      </c>
      <c r="E20" s="4" t="str">
        <f>VLOOKUP(A20,HOP!A:L,12,0)</f>
        <v>781.00</v>
      </c>
      <c r="F20" s="4" t="str">
        <f>VLOOKUP(A20,HOP!A:C,3,0)</f>
        <v>2278653</v>
      </c>
      <c r="G20" s="4">
        <f t="shared" si="0"/>
        <v>0</v>
      </c>
      <c r="H20" s="4" t="str">
        <f t="shared" si="1"/>
        <v>，2278653</v>
      </c>
      <c r="I20" s="4" t="str">
        <f>VLOOKUP(A20,HOP!A:T,20,0)</f>
        <v>直连</v>
      </c>
    </row>
    <row r="21" s="4" customFormat="1" spans="1:9">
      <c r="A21" s="4">
        <v>16572482295</v>
      </c>
      <c r="B21" s="5">
        <v>44485</v>
      </c>
      <c r="C21" s="5">
        <v>44487</v>
      </c>
      <c r="D21" s="4">
        <v>360</v>
      </c>
      <c r="E21" s="4" t="str">
        <f>VLOOKUP(A21,HOP!A:L,12,0)</f>
        <v>360.00</v>
      </c>
      <c r="F21" s="4" t="str">
        <f>VLOOKUP(A21,HOP!A:C,3,0)</f>
        <v>2278710</v>
      </c>
      <c r="G21" s="4">
        <f t="shared" si="0"/>
        <v>0</v>
      </c>
      <c r="H21" s="4" t="str">
        <f t="shared" si="1"/>
        <v>，2278710</v>
      </c>
      <c r="I21" s="4" t="str">
        <f>VLOOKUP(A21,HOP!A:T,20,0)</f>
        <v>直连</v>
      </c>
    </row>
    <row r="22" s="4" customFormat="1" hidden="1" spans="1:9">
      <c r="A22" s="4">
        <v>16573954106</v>
      </c>
      <c r="B22" s="5">
        <v>44486</v>
      </c>
      <c r="C22" s="5">
        <v>44487</v>
      </c>
      <c r="D22" s="4">
        <v>0</v>
      </c>
      <c r="E22" s="4" t="str">
        <f>VLOOKUP(A22,HOP!A:L,12,0)</f>
        <v>0.00</v>
      </c>
      <c r="F22" s="4" t="str">
        <f>VLOOKUP(A22,HOP!A:C,3,0)</f>
        <v>2278869</v>
      </c>
      <c r="G22" s="4">
        <f t="shared" si="0"/>
        <v>0</v>
      </c>
      <c r="H22" s="4" t="str">
        <f t="shared" si="1"/>
        <v>，2278869</v>
      </c>
      <c r="I22" s="4" t="str">
        <f>VLOOKUP(A22,HOP!A:T,20,0)</f>
        <v>直连</v>
      </c>
    </row>
    <row r="23" s="4" customFormat="1" hidden="1" spans="1:9">
      <c r="A23" s="4">
        <v>16574043894</v>
      </c>
      <c r="B23" s="5">
        <v>44486</v>
      </c>
      <c r="C23" s="5">
        <v>44487</v>
      </c>
      <c r="D23" s="4">
        <v>0</v>
      </c>
      <c r="E23" s="4" t="str">
        <f>VLOOKUP(A23,HOP!A:L,12,0)</f>
        <v>0.00</v>
      </c>
      <c r="F23" s="4" t="str">
        <f>VLOOKUP(A23,HOP!A:C,3,0)</f>
        <v>2278887</v>
      </c>
      <c r="G23" s="4">
        <f t="shared" si="0"/>
        <v>0</v>
      </c>
      <c r="H23" s="4" t="str">
        <f t="shared" si="1"/>
        <v>，2278887</v>
      </c>
      <c r="I23" s="4" t="str">
        <f>VLOOKUP(A23,HOP!A:T,20,0)</f>
        <v>直连</v>
      </c>
    </row>
    <row r="24" s="4" customFormat="1" spans="1:10">
      <c r="A24" s="4">
        <v>16574045638</v>
      </c>
      <c r="B24" s="5">
        <v>44486</v>
      </c>
      <c r="C24" s="5">
        <v>44487</v>
      </c>
      <c r="D24" s="4">
        <v>287</v>
      </c>
      <c r="E24" s="4" t="e">
        <f>VLOOKUP(A24,HOP!A:L,12,0)</f>
        <v>#N/A</v>
      </c>
      <c r="F24" s="4">
        <v>2278888</v>
      </c>
      <c r="G24" s="4" t="e">
        <f t="shared" si="0"/>
        <v>#N/A</v>
      </c>
      <c r="H24" s="4" t="str">
        <f t="shared" si="1"/>
        <v>，2278888</v>
      </c>
      <c r="I24" s="4" t="e">
        <f>VLOOKUP(A24,HOP!A:T,20,0)</f>
        <v>#N/A</v>
      </c>
      <c r="J24" s="4" t="s">
        <v>151</v>
      </c>
    </row>
    <row r="25" s="4" customFormat="1" spans="1:9">
      <c r="A25" s="4">
        <v>16574243710</v>
      </c>
      <c r="B25" s="5">
        <v>44486</v>
      </c>
      <c r="C25" s="5">
        <v>44487</v>
      </c>
      <c r="D25" s="4">
        <v>252</v>
      </c>
      <c r="E25" s="4" t="str">
        <f>VLOOKUP(A25,HOP!A:L,12,0)</f>
        <v>252.00</v>
      </c>
      <c r="F25" s="4" t="str">
        <f>VLOOKUP(A25,HOP!A:C,3,0)</f>
        <v>2278930</v>
      </c>
      <c r="G25" s="4">
        <f t="shared" si="0"/>
        <v>0</v>
      </c>
      <c r="H25" s="4" t="str">
        <f t="shared" si="1"/>
        <v>，2278930</v>
      </c>
      <c r="I25" s="4" t="str">
        <f>VLOOKUP(A25,HOP!A:T,20,0)</f>
        <v>直连</v>
      </c>
    </row>
    <row r="26" s="4" customFormat="1" spans="1:9">
      <c r="A26" s="4">
        <v>16574249834</v>
      </c>
      <c r="B26" s="5">
        <v>44486</v>
      </c>
      <c r="C26" s="5">
        <v>44487</v>
      </c>
      <c r="D26" s="4">
        <v>191</v>
      </c>
      <c r="E26" s="4" t="str">
        <f>VLOOKUP(A26,HOP!A:L,12,0)</f>
        <v>191.00</v>
      </c>
      <c r="F26" s="4" t="str">
        <f>VLOOKUP(A26,HOP!A:C,3,0)</f>
        <v>2278936</v>
      </c>
      <c r="G26" s="4">
        <f t="shared" si="0"/>
        <v>0</v>
      </c>
      <c r="H26" s="4" t="str">
        <f t="shared" si="1"/>
        <v>，2278936</v>
      </c>
      <c r="I26" s="4" t="str">
        <f>VLOOKUP(A26,HOP!A:T,20,0)</f>
        <v>直连</v>
      </c>
    </row>
    <row r="27" s="4" customFormat="1" spans="1:9">
      <c r="A27" s="4">
        <v>16574294769</v>
      </c>
      <c r="B27" s="5">
        <v>44486</v>
      </c>
      <c r="C27" s="5">
        <v>44487</v>
      </c>
      <c r="D27" s="4">
        <v>222</v>
      </c>
      <c r="E27" s="4" t="str">
        <f>VLOOKUP(A27,HOP!A:L,12,0)</f>
        <v>222.00</v>
      </c>
      <c r="F27" s="4" t="str">
        <f>VLOOKUP(A27,HOP!A:C,3,0)</f>
        <v>2278953</v>
      </c>
      <c r="G27" s="4">
        <f t="shared" si="0"/>
        <v>0</v>
      </c>
      <c r="H27" s="4" t="str">
        <f t="shared" si="1"/>
        <v>，2278953</v>
      </c>
      <c r="I27" s="4" t="str">
        <f>VLOOKUP(A27,HOP!A:T,20,0)</f>
        <v>直连</v>
      </c>
    </row>
    <row r="28" s="4" customFormat="1" spans="1:9">
      <c r="A28" s="4">
        <v>16574589825</v>
      </c>
      <c r="B28" s="5">
        <v>44486</v>
      </c>
      <c r="C28" s="5">
        <v>44487</v>
      </c>
      <c r="D28" s="4">
        <v>608</v>
      </c>
      <c r="E28" s="4" t="str">
        <f>VLOOKUP(A28,HOP!A:L,12,0)</f>
        <v>608.00</v>
      </c>
      <c r="F28" s="4" t="str">
        <f>VLOOKUP(A28,HOP!A:C,3,0)</f>
        <v>2278986</v>
      </c>
      <c r="G28" s="4">
        <f>D28-E28</f>
        <v>0</v>
      </c>
      <c r="H28" s="4" t="str">
        <f>$H$1&amp;F28</f>
        <v>，2278986</v>
      </c>
      <c r="I28" s="4" t="str">
        <f>VLOOKUP(A28,HOP!A:T,20,0)</f>
        <v>直连</v>
      </c>
    </row>
    <row r="29" s="4" customFormat="1" spans="1:9">
      <c r="A29" s="4">
        <v>16574611092</v>
      </c>
      <c r="B29" s="5">
        <v>44486</v>
      </c>
      <c r="C29" s="5">
        <v>44487</v>
      </c>
      <c r="D29" s="4">
        <v>781</v>
      </c>
      <c r="E29" s="4" t="str">
        <f>VLOOKUP(A29,HOP!A:L,12,0)</f>
        <v>781.00</v>
      </c>
      <c r="F29" s="4" t="str">
        <f>VLOOKUP(A29,HOP!A:C,3,0)</f>
        <v>2278990</v>
      </c>
      <c r="G29" s="4">
        <f>D29-E29</f>
        <v>0</v>
      </c>
      <c r="H29" s="4" t="str">
        <f>$H$1&amp;F29</f>
        <v>，2278990</v>
      </c>
      <c r="I29" s="4" t="str">
        <f>VLOOKUP(A29,HOP!A:T,20,0)</f>
        <v>直连</v>
      </c>
    </row>
    <row r="30" s="4" customFormat="1" spans="1:9">
      <c r="A30" s="4">
        <v>16574922880</v>
      </c>
      <c r="B30" s="5">
        <v>44486</v>
      </c>
      <c r="C30" s="5">
        <v>44487</v>
      </c>
      <c r="D30" s="4">
        <v>140</v>
      </c>
      <c r="E30" s="4" t="str">
        <f>VLOOKUP(A30,HOP!A:L,12,0)</f>
        <v>140.00</v>
      </c>
      <c r="F30" s="4" t="str">
        <f>VLOOKUP(A30,HOP!A:C,3,0)</f>
        <v>2279019</v>
      </c>
      <c r="G30" s="4">
        <f>D30-E30</f>
        <v>0</v>
      </c>
      <c r="H30" s="4" t="str">
        <f>$H$1&amp;F30</f>
        <v>，2279019</v>
      </c>
      <c r="I30" s="4" t="str">
        <f>VLOOKUP(A30,HOP!A:T,20,0)</f>
        <v>直连</v>
      </c>
    </row>
    <row r="31" s="4" customFormat="1" spans="1:9">
      <c r="A31" s="4">
        <v>16574976460</v>
      </c>
      <c r="B31" s="5">
        <v>44486</v>
      </c>
      <c r="C31" s="5">
        <v>44487</v>
      </c>
      <c r="D31" s="4">
        <v>441</v>
      </c>
      <c r="E31" s="4" t="str">
        <f>VLOOKUP(A31,HOP!A:L,12,0)</f>
        <v>441.00</v>
      </c>
      <c r="F31" s="4" t="str">
        <f>VLOOKUP(A31,HOP!A:C,3,0)</f>
        <v>2279024</v>
      </c>
      <c r="G31" s="4">
        <f>D31-E31</f>
        <v>0</v>
      </c>
      <c r="H31" s="4" t="str">
        <f>$H$1&amp;F31</f>
        <v>，2279024</v>
      </c>
      <c r="I31" s="4" t="str">
        <f>VLOOKUP(A31,HOP!A:T,20,0)</f>
        <v>直连</v>
      </c>
    </row>
    <row r="32" s="4" customFormat="1" spans="1:9">
      <c r="A32" s="4">
        <v>16575215906</v>
      </c>
      <c r="B32" s="5">
        <v>44486</v>
      </c>
      <c r="C32" s="5">
        <v>44487</v>
      </c>
      <c r="D32" s="4">
        <v>203</v>
      </c>
      <c r="E32" s="4" t="str">
        <f>VLOOKUP(A32,HOP!A:L,12,0)</f>
        <v>203.00</v>
      </c>
      <c r="F32" s="4" t="str">
        <f>VLOOKUP(A32,HOP!A:C,3,0)</f>
        <v>2279044</v>
      </c>
      <c r="G32" s="4">
        <f>D32-E32</f>
        <v>0</v>
      </c>
      <c r="H32" s="4" t="str">
        <f>$H$1&amp;F32</f>
        <v>，2279044</v>
      </c>
      <c r="I32" s="4" t="str">
        <f>VLOOKUP(A32,HOP!A:T,20,0)</f>
        <v>直连</v>
      </c>
    </row>
    <row r="33" s="4" customFormat="1" spans="1:9">
      <c r="A33" s="4">
        <v>16575881024</v>
      </c>
      <c r="B33" s="5">
        <v>44486</v>
      </c>
      <c r="C33" s="5">
        <v>44487</v>
      </c>
      <c r="D33" s="4">
        <v>183</v>
      </c>
      <c r="E33" s="4" t="str">
        <f>VLOOKUP(A33,HOP!A:L,12,0)</f>
        <v>183.00</v>
      </c>
      <c r="F33" s="4" t="str">
        <f>VLOOKUP(A33,HOP!A:C,3,0)</f>
        <v>2279103</v>
      </c>
      <c r="G33" s="4">
        <f>D33-E33</f>
        <v>0</v>
      </c>
      <c r="H33" s="4" t="str">
        <f>$H$1&amp;F33</f>
        <v>，2279103</v>
      </c>
      <c r="I33" s="4" t="str">
        <f>VLOOKUP(A33,HOP!A:T,20,0)</f>
        <v>直连</v>
      </c>
    </row>
    <row r="34" s="4" customFormat="1" spans="1:9">
      <c r="A34" s="4">
        <v>16575896381</v>
      </c>
      <c r="B34" s="5">
        <v>44486</v>
      </c>
      <c r="C34" s="5">
        <v>44487</v>
      </c>
      <c r="D34" s="4">
        <v>186</v>
      </c>
      <c r="E34" s="4" t="str">
        <f>VLOOKUP(A34,HOP!A:L,12,0)</f>
        <v>186.00</v>
      </c>
      <c r="F34" s="4" t="str">
        <f>VLOOKUP(A34,HOP!A:C,3,0)</f>
        <v>2279107</v>
      </c>
      <c r="G34" s="4">
        <f>D34-E34</f>
        <v>0</v>
      </c>
      <c r="H34" s="4" t="str">
        <f>$H$1&amp;F34</f>
        <v>，2279107</v>
      </c>
      <c r="I34" s="4" t="str">
        <f>VLOOKUP(A34,HOP!A:T,20,0)</f>
        <v>直连</v>
      </c>
    </row>
    <row r="35" s="4" customFormat="1" spans="1:9">
      <c r="A35" s="4">
        <v>16575989993</v>
      </c>
      <c r="B35" s="5">
        <v>44486</v>
      </c>
      <c r="C35" s="5">
        <v>44487</v>
      </c>
      <c r="D35" s="4">
        <v>425</v>
      </c>
      <c r="E35" s="4" t="str">
        <f>VLOOKUP(A35,HOP!A:L,12,0)</f>
        <v>425.00</v>
      </c>
      <c r="F35" s="4" t="str">
        <f>VLOOKUP(A35,HOP!A:C,3,0)</f>
        <v>2279116</v>
      </c>
      <c r="G35" s="4">
        <f>D35-E35</f>
        <v>0</v>
      </c>
      <c r="H35" s="4" t="str">
        <f>$H$1&amp;F35</f>
        <v>，2279116</v>
      </c>
      <c r="I35" s="4" t="str">
        <f>VLOOKUP(A35,HOP!A:T,20,0)</f>
        <v>直连</v>
      </c>
    </row>
    <row r="36" s="4" customFormat="1" spans="1:9">
      <c r="A36" s="4">
        <v>16581487580</v>
      </c>
      <c r="B36" s="5">
        <v>44486</v>
      </c>
      <c r="C36" s="5">
        <v>44487</v>
      </c>
      <c r="D36" s="4">
        <v>154</v>
      </c>
      <c r="E36" s="4" t="str">
        <f>VLOOKUP(A36,HOP!A:L,12,0)</f>
        <v>154.00</v>
      </c>
      <c r="F36" s="4" t="str">
        <f>VLOOKUP(A36,HOP!A:C,3,0)</f>
        <v>2279144</v>
      </c>
      <c r="G36" s="4">
        <f>D36-E36</f>
        <v>0</v>
      </c>
      <c r="H36" s="4" t="str">
        <f>$H$1&amp;F36</f>
        <v>，2279144</v>
      </c>
      <c r="I36" s="4" t="str">
        <f>VLOOKUP(A36,HOP!A:T,20,0)</f>
        <v>直连</v>
      </c>
    </row>
    <row r="37" s="4" customFormat="1" spans="1:9">
      <c r="A37" s="4">
        <v>16582654619</v>
      </c>
      <c r="B37" s="5">
        <v>44486</v>
      </c>
      <c r="C37" s="5">
        <v>44487</v>
      </c>
      <c r="D37" s="4">
        <v>240</v>
      </c>
      <c r="E37" s="4" t="str">
        <f>VLOOKUP(A37,HOP!A:L,12,0)</f>
        <v>240.00</v>
      </c>
      <c r="F37" s="4" t="str">
        <f>VLOOKUP(A37,HOP!A:C,3,0)</f>
        <v>2279202</v>
      </c>
      <c r="G37" s="4">
        <f>D37-E37</f>
        <v>0</v>
      </c>
      <c r="H37" s="4" t="str">
        <f>$H$1&amp;F37</f>
        <v>，2279202</v>
      </c>
      <c r="I37" s="4" t="str">
        <f>VLOOKUP(A37,HOP!A:T,20,0)</f>
        <v>直连</v>
      </c>
    </row>
    <row r="38" s="4" customFormat="1" spans="1:9">
      <c r="A38" s="4">
        <v>16583125577</v>
      </c>
      <c r="B38" s="5">
        <v>44486</v>
      </c>
      <c r="C38" s="5">
        <v>44487</v>
      </c>
      <c r="D38" s="4">
        <v>311</v>
      </c>
      <c r="E38" s="4" t="str">
        <f>VLOOKUP(A38,HOP!A:L,12,0)</f>
        <v>311.00</v>
      </c>
      <c r="F38" s="4" t="str">
        <f>VLOOKUP(A38,HOP!A:C,3,0)</f>
        <v>2279234</v>
      </c>
      <c r="G38" s="4">
        <f>D38-E38</f>
        <v>0</v>
      </c>
      <c r="H38" s="4" t="str">
        <f>$H$1&amp;F38</f>
        <v>，2279234</v>
      </c>
      <c r="I38" s="4" t="str">
        <f>VLOOKUP(A38,HOP!A:T,20,0)</f>
        <v>直连</v>
      </c>
    </row>
    <row r="39" s="4" customFormat="1" spans="1:9">
      <c r="A39" s="4">
        <v>16583221057</v>
      </c>
      <c r="B39" s="5">
        <v>44486</v>
      </c>
      <c r="C39" s="5">
        <v>44487</v>
      </c>
      <c r="D39" s="4">
        <v>109</v>
      </c>
      <c r="E39" s="4" t="str">
        <f>VLOOKUP(A39,HOP!A:L,12,0)</f>
        <v>109.00</v>
      </c>
      <c r="F39" s="4" t="str">
        <f>VLOOKUP(A39,HOP!A:C,3,0)</f>
        <v>2279256</v>
      </c>
      <c r="G39" s="4">
        <f>D39-E39</f>
        <v>0</v>
      </c>
      <c r="H39" s="4" t="str">
        <f>$H$1&amp;F39</f>
        <v>，2279256</v>
      </c>
      <c r="I39" s="4" t="str">
        <f>VLOOKUP(A39,HOP!A:T,20,0)</f>
        <v>直连</v>
      </c>
    </row>
    <row r="41" spans="4:4">
      <c r="D41" s="4">
        <f>SUM(D2:D40)</f>
        <v>13251.79</v>
      </c>
    </row>
    <row r="42" spans="4:4">
      <c r="D42" s="4" t="s">
        <v>152</v>
      </c>
    </row>
    <row r="45" spans="1:3">
      <c r="A45" s="4" t="s">
        <v>153</v>
      </c>
      <c r="C45" s="4">
        <v>12964.79</v>
      </c>
    </row>
    <row r="46" spans="1:3">
      <c r="A46" s="4" t="s">
        <v>154</v>
      </c>
      <c r="C46" s="4">
        <v>287</v>
      </c>
    </row>
    <row r="47" spans="1:3">
      <c r="A47" s="4" t="s">
        <v>155</v>
      </c>
      <c r="C47" s="4">
        <f>SUBTOTAL(9,C45:C46)</f>
        <v>13251.79</v>
      </c>
    </row>
  </sheetData>
  <autoFilter ref="A1:XFD42">
    <filterColumn colId="3">
      <filters blank="1">
        <filter val="410"/>
        <filter val="191"/>
        <filter val="311"/>
        <filter val="252"/>
        <filter val="892"/>
        <filter val="154"/>
        <filter val="495"/>
        <filter val="385.95"/>
        <filter val="360"/>
        <filter val="222"/>
        <filter val="523.24"/>
        <filter val="425"/>
        <filter val="526"/>
        <filter val="425.6"/>
        <filter val="567"/>
        <filter val="170"/>
        <filter val="330"/>
        <filter val="930"/>
        <filter val="174"/>
        <filter val="13251.79"/>
        <filter val="140"/>
        <filter val="240"/>
        <filter val="441"/>
        <filter val="781"/>
        <filter val="183"/>
        <filter val="203"/>
        <filter val="186"/>
        <filter val="286"/>
        <filter val="287"/>
        <filter val="307"/>
        <filter val="608"/>
        <filter val="109"/>
        <filter val="149"/>
        <filter val="13251.7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</row>
    <row r="2" s="1" customFormat="1" spans="1:20">
      <c r="A2" s="3">
        <v>16583221057</v>
      </c>
      <c r="B2" s="1" t="s">
        <v>173</v>
      </c>
      <c r="C2" s="1" t="s">
        <v>174</v>
      </c>
      <c r="D2" s="1" t="s">
        <v>175</v>
      </c>
      <c r="E2" s="1" t="s">
        <v>148</v>
      </c>
      <c r="F2" s="1" t="s">
        <v>173</v>
      </c>
      <c r="G2" s="1" t="s">
        <v>176</v>
      </c>
      <c r="H2" s="1" t="s">
        <v>177</v>
      </c>
      <c r="I2" s="1" t="s">
        <v>178</v>
      </c>
      <c r="J2" s="1" t="s">
        <v>179</v>
      </c>
      <c r="K2" s="1" t="s">
        <v>178</v>
      </c>
      <c r="L2" s="1" t="s">
        <v>178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</row>
    <row r="3" s="1" customFormat="1" spans="1:20">
      <c r="A3" s="3">
        <v>16583125577</v>
      </c>
      <c r="B3" s="1" t="s">
        <v>173</v>
      </c>
      <c r="C3" s="1" t="s">
        <v>187</v>
      </c>
      <c r="D3" s="1" t="s">
        <v>188</v>
      </c>
      <c r="E3" s="1" t="s">
        <v>146</v>
      </c>
      <c r="F3" s="1" t="s">
        <v>173</v>
      </c>
      <c r="G3" s="1" t="s">
        <v>176</v>
      </c>
      <c r="H3" s="1" t="s">
        <v>177</v>
      </c>
      <c r="I3" s="1" t="s">
        <v>189</v>
      </c>
      <c r="J3" s="1" t="s">
        <v>179</v>
      </c>
      <c r="K3" s="1" t="s">
        <v>189</v>
      </c>
      <c r="L3" s="1" t="s">
        <v>189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190</v>
      </c>
      <c r="R3" s="1" t="s">
        <v>184</v>
      </c>
      <c r="S3" s="1" t="s">
        <v>185</v>
      </c>
      <c r="T3" s="1" t="s">
        <v>186</v>
      </c>
    </row>
    <row r="4" s="1" customFormat="1" spans="1:20">
      <c r="A4" s="3">
        <v>16582654619</v>
      </c>
      <c r="B4" s="1" t="s">
        <v>173</v>
      </c>
      <c r="C4" s="1" t="s">
        <v>191</v>
      </c>
      <c r="D4" s="1" t="s">
        <v>192</v>
      </c>
      <c r="E4" s="1" t="s">
        <v>143</v>
      </c>
      <c r="F4" s="1" t="s">
        <v>173</v>
      </c>
      <c r="G4" s="1" t="s">
        <v>176</v>
      </c>
      <c r="H4" s="1" t="s">
        <v>177</v>
      </c>
      <c r="I4" s="1" t="s">
        <v>193</v>
      </c>
      <c r="J4" s="1" t="s">
        <v>179</v>
      </c>
      <c r="K4" s="1" t="s">
        <v>193</v>
      </c>
      <c r="L4" s="1" t="s">
        <v>193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194</v>
      </c>
      <c r="R4" s="1" t="s">
        <v>184</v>
      </c>
      <c r="S4" s="1" t="s">
        <v>185</v>
      </c>
      <c r="T4" s="1" t="s">
        <v>186</v>
      </c>
    </row>
    <row r="5" s="1" customFormat="1" spans="1:20">
      <c r="A5" s="3">
        <v>16581487580</v>
      </c>
      <c r="B5" s="1" t="s">
        <v>173</v>
      </c>
      <c r="C5" s="1" t="s">
        <v>195</v>
      </c>
      <c r="D5" s="1" t="s">
        <v>196</v>
      </c>
      <c r="E5" s="1" t="s">
        <v>139</v>
      </c>
      <c r="F5" s="1" t="s">
        <v>173</v>
      </c>
      <c r="G5" s="1" t="s">
        <v>176</v>
      </c>
      <c r="H5" s="1" t="s">
        <v>177</v>
      </c>
      <c r="I5" s="1" t="s">
        <v>197</v>
      </c>
      <c r="J5" s="1" t="s">
        <v>179</v>
      </c>
      <c r="K5" s="1" t="s">
        <v>197</v>
      </c>
      <c r="L5" s="1" t="s">
        <v>197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198</v>
      </c>
      <c r="R5" s="1" t="s">
        <v>184</v>
      </c>
      <c r="S5" s="1" t="s">
        <v>185</v>
      </c>
      <c r="T5" s="1" t="s">
        <v>186</v>
      </c>
    </row>
    <row r="6" s="1" customFormat="1" spans="1:20">
      <c r="A6" s="3">
        <v>16575989993</v>
      </c>
      <c r="B6" s="1" t="s">
        <v>173</v>
      </c>
      <c r="C6" s="1" t="s">
        <v>199</v>
      </c>
      <c r="D6" s="1" t="s">
        <v>200</v>
      </c>
      <c r="E6" s="1" t="s">
        <v>201</v>
      </c>
      <c r="F6" s="1" t="s">
        <v>173</v>
      </c>
      <c r="G6" s="1" t="s">
        <v>176</v>
      </c>
      <c r="H6" s="1" t="s">
        <v>177</v>
      </c>
      <c r="I6" s="1" t="s">
        <v>202</v>
      </c>
      <c r="J6" s="1" t="s">
        <v>179</v>
      </c>
      <c r="K6" s="1" t="s">
        <v>202</v>
      </c>
      <c r="L6" s="1" t="s">
        <v>202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203</v>
      </c>
      <c r="R6" s="1" t="s">
        <v>184</v>
      </c>
      <c r="S6" s="1" t="s">
        <v>185</v>
      </c>
      <c r="T6" s="1" t="s">
        <v>186</v>
      </c>
    </row>
    <row r="7" s="1" customFormat="1" spans="1:20">
      <c r="A7" s="3">
        <v>16575896381</v>
      </c>
      <c r="B7" s="1" t="s">
        <v>173</v>
      </c>
      <c r="C7" s="1" t="s">
        <v>204</v>
      </c>
      <c r="D7" s="1" t="s">
        <v>205</v>
      </c>
      <c r="E7" s="1" t="s">
        <v>135</v>
      </c>
      <c r="F7" s="1" t="s">
        <v>173</v>
      </c>
      <c r="G7" s="1" t="s">
        <v>176</v>
      </c>
      <c r="H7" s="1" t="s">
        <v>177</v>
      </c>
      <c r="I7" s="1" t="s">
        <v>206</v>
      </c>
      <c r="J7" s="1" t="s">
        <v>179</v>
      </c>
      <c r="K7" s="1" t="s">
        <v>206</v>
      </c>
      <c r="L7" s="1" t="s">
        <v>206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207</v>
      </c>
      <c r="R7" s="1" t="s">
        <v>184</v>
      </c>
      <c r="S7" s="1" t="s">
        <v>185</v>
      </c>
      <c r="T7" s="1" t="s">
        <v>186</v>
      </c>
    </row>
    <row r="8" s="1" customFormat="1" spans="1:20">
      <c r="A8" s="3">
        <v>16575881024</v>
      </c>
      <c r="B8" s="1" t="s">
        <v>173</v>
      </c>
      <c r="C8" s="1" t="s">
        <v>208</v>
      </c>
      <c r="D8" s="1" t="s">
        <v>209</v>
      </c>
      <c r="E8" s="1" t="s">
        <v>132</v>
      </c>
      <c r="F8" s="1" t="s">
        <v>173</v>
      </c>
      <c r="G8" s="1" t="s">
        <v>176</v>
      </c>
      <c r="H8" s="1" t="s">
        <v>177</v>
      </c>
      <c r="I8" s="1" t="s">
        <v>210</v>
      </c>
      <c r="J8" s="1" t="s">
        <v>179</v>
      </c>
      <c r="K8" s="1" t="s">
        <v>210</v>
      </c>
      <c r="L8" s="1" t="s">
        <v>210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211</v>
      </c>
      <c r="R8" s="1" t="s">
        <v>184</v>
      </c>
      <c r="S8" s="1" t="s">
        <v>185</v>
      </c>
      <c r="T8" s="1" t="s">
        <v>186</v>
      </c>
    </row>
    <row r="9" s="1" customFormat="1" spans="1:20">
      <c r="A9" s="3">
        <v>16575215906</v>
      </c>
      <c r="B9" s="1" t="s">
        <v>173</v>
      </c>
      <c r="C9" s="1" t="s">
        <v>212</v>
      </c>
      <c r="D9" s="1" t="s">
        <v>213</v>
      </c>
      <c r="E9" s="1" t="s">
        <v>129</v>
      </c>
      <c r="F9" s="1" t="s">
        <v>173</v>
      </c>
      <c r="G9" s="1" t="s">
        <v>176</v>
      </c>
      <c r="H9" s="1" t="s">
        <v>177</v>
      </c>
      <c r="I9" s="1" t="s">
        <v>214</v>
      </c>
      <c r="J9" s="1" t="s">
        <v>179</v>
      </c>
      <c r="K9" s="1" t="s">
        <v>214</v>
      </c>
      <c r="L9" s="1" t="s">
        <v>214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215</v>
      </c>
      <c r="R9" s="1" t="s">
        <v>184</v>
      </c>
      <c r="S9" s="1" t="s">
        <v>185</v>
      </c>
      <c r="T9" s="1" t="s">
        <v>186</v>
      </c>
    </row>
    <row r="10" s="1" customFormat="1" spans="1:20">
      <c r="A10" s="3">
        <v>16574976460</v>
      </c>
      <c r="B10" s="1" t="s">
        <v>173</v>
      </c>
      <c r="C10" s="1" t="s">
        <v>216</v>
      </c>
      <c r="D10" s="1" t="s">
        <v>217</v>
      </c>
      <c r="E10" s="1" t="s">
        <v>218</v>
      </c>
      <c r="F10" s="1" t="s">
        <v>173</v>
      </c>
      <c r="G10" s="1" t="s">
        <v>176</v>
      </c>
      <c r="H10" s="1" t="s">
        <v>177</v>
      </c>
      <c r="I10" s="1" t="s">
        <v>219</v>
      </c>
      <c r="J10" s="1" t="s">
        <v>179</v>
      </c>
      <c r="K10" s="1" t="s">
        <v>219</v>
      </c>
      <c r="L10" s="1" t="s">
        <v>219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220</v>
      </c>
      <c r="R10" s="1" t="s">
        <v>184</v>
      </c>
      <c r="S10" s="1" t="s">
        <v>185</v>
      </c>
      <c r="T10" s="1" t="s">
        <v>186</v>
      </c>
    </row>
    <row r="11" s="1" customFormat="1" spans="1:20">
      <c r="A11" s="3">
        <v>16574922880</v>
      </c>
      <c r="B11" s="1" t="s">
        <v>173</v>
      </c>
      <c r="C11" s="1" t="s">
        <v>221</v>
      </c>
      <c r="D11" s="1" t="s">
        <v>222</v>
      </c>
      <c r="E11" s="1" t="s">
        <v>122</v>
      </c>
      <c r="F11" s="1" t="s">
        <v>173</v>
      </c>
      <c r="G11" s="1" t="s">
        <v>176</v>
      </c>
      <c r="H11" s="1" t="s">
        <v>177</v>
      </c>
      <c r="I11" s="1" t="s">
        <v>223</v>
      </c>
      <c r="J11" s="1" t="s">
        <v>179</v>
      </c>
      <c r="K11" s="1" t="s">
        <v>223</v>
      </c>
      <c r="L11" s="1" t="s">
        <v>223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224</v>
      </c>
      <c r="R11" s="1" t="s">
        <v>184</v>
      </c>
      <c r="S11" s="1" t="s">
        <v>185</v>
      </c>
      <c r="T11" s="1" t="s">
        <v>186</v>
      </c>
    </row>
    <row r="12" s="1" customFormat="1" spans="1:20">
      <c r="A12" s="3">
        <v>16574611092</v>
      </c>
      <c r="B12" s="1" t="s">
        <v>173</v>
      </c>
      <c r="C12" s="1" t="s">
        <v>225</v>
      </c>
      <c r="D12" s="1" t="s">
        <v>226</v>
      </c>
      <c r="E12" s="1" t="s">
        <v>119</v>
      </c>
      <c r="F12" s="1" t="s">
        <v>173</v>
      </c>
      <c r="G12" s="1" t="s">
        <v>176</v>
      </c>
      <c r="H12" s="1" t="s">
        <v>177</v>
      </c>
      <c r="I12" s="1" t="s">
        <v>227</v>
      </c>
      <c r="J12" s="1" t="s">
        <v>179</v>
      </c>
      <c r="K12" s="1" t="s">
        <v>227</v>
      </c>
      <c r="L12" s="1" t="s">
        <v>227</v>
      </c>
      <c r="M12" s="1" t="s">
        <v>180</v>
      </c>
      <c r="N12" s="1" t="s">
        <v>180</v>
      </c>
      <c r="O12" s="1" t="s">
        <v>181</v>
      </c>
      <c r="P12" s="1" t="s">
        <v>182</v>
      </c>
      <c r="Q12" s="1" t="s">
        <v>228</v>
      </c>
      <c r="R12" s="1" t="s">
        <v>184</v>
      </c>
      <c r="S12" s="1" t="s">
        <v>185</v>
      </c>
      <c r="T12" s="1" t="s">
        <v>186</v>
      </c>
    </row>
    <row r="13" s="1" customFormat="1" spans="1:20">
      <c r="A13" s="3">
        <v>16574589825</v>
      </c>
      <c r="B13" s="1" t="s">
        <v>173</v>
      </c>
      <c r="C13" s="1" t="s">
        <v>229</v>
      </c>
      <c r="D13" s="1" t="s">
        <v>230</v>
      </c>
      <c r="E13" s="1" t="s">
        <v>231</v>
      </c>
      <c r="F13" s="1" t="s">
        <v>173</v>
      </c>
      <c r="G13" s="1" t="s">
        <v>176</v>
      </c>
      <c r="H13" s="1" t="s">
        <v>177</v>
      </c>
      <c r="I13" s="1" t="s">
        <v>232</v>
      </c>
      <c r="J13" s="1" t="s">
        <v>179</v>
      </c>
      <c r="K13" s="1" t="s">
        <v>232</v>
      </c>
      <c r="L13" s="1" t="s">
        <v>232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233</v>
      </c>
      <c r="R13" s="1" t="s">
        <v>184</v>
      </c>
      <c r="S13" s="1" t="s">
        <v>185</v>
      </c>
      <c r="T13" s="1" t="s">
        <v>186</v>
      </c>
    </row>
    <row r="14" s="1" customFormat="1" spans="1:20">
      <c r="A14" s="3">
        <v>16574294769</v>
      </c>
      <c r="B14" s="1" t="s">
        <v>173</v>
      </c>
      <c r="C14" s="1" t="s">
        <v>234</v>
      </c>
      <c r="D14" s="1" t="s">
        <v>235</v>
      </c>
      <c r="E14" s="1" t="s">
        <v>236</v>
      </c>
      <c r="F14" s="1" t="s">
        <v>173</v>
      </c>
      <c r="G14" s="1" t="s">
        <v>176</v>
      </c>
      <c r="H14" s="1" t="s">
        <v>177</v>
      </c>
      <c r="I14" s="1" t="s">
        <v>237</v>
      </c>
      <c r="J14" s="1" t="s">
        <v>179</v>
      </c>
      <c r="K14" s="1" t="s">
        <v>237</v>
      </c>
      <c r="L14" s="1" t="s">
        <v>237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238</v>
      </c>
      <c r="R14" s="1" t="s">
        <v>184</v>
      </c>
      <c r="S14" s="1" t="s">
        <v>185</v>
      </c>
      <c r="T14" s="1" t="s">
        <v>186</v>
      </c>
    </row>
    <row r="15" s="1" customFormat="1" spans="1:20">
      <c r="A15" s="3">
        <v>16574249834</v>
      </c>
      <c r="B15" s="1" t="s">
        <v>173</v>
      </c>
      <c r="C15" s="1" t="s">
        <v>239</v>
      </c>
      <c r="D15" s="1" t="s">
        <v>240</v>
      </c>
      <c r="E15" s="1" t="s">
        <v>110</v>
      </c>
      <c r="F15" s="1" t="s">
        <v>173</v>
      </c>
      <c r="G15" s="1" t="s">
        <v>176</v>
      </c>
      <c r="H15" s="1" t="s">
        <v>177</v>
      </c>
      <c r="I15" s="1" t="s">
        <v>241</v>
      </c>
      <c r="J15" s="1" t="s">
        <v>179</v>
      </c>
      <c r="K15" s="1" t="s">
        <v>241</v>
      </c>
      <c r="L15" s="1" t="s">
        <v>241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242</v>
      </c>
      <c r="R15" s="1" t="s">
        <v>184</v>
      </c>
      <c r="S15" s="1" t="s">
        <v>185</v>
      </c>
      <c r="T15" s="1" t="s">
        <v>186</v>
      </c>
    </row>
    <row r="16" s="1" customFormat="1" spans="1:20">
      <c r="A16" s="3">
        <v>16574243710</v>
      </c>
      <c r="B16" s="1" t="s">
        <v>173</v>
      </c>
      <c r="C16" s="1" t="s">
        <v>243</v>
      </c>
      <c r="D16" s="1" t="s">
        <v>244</v>
      </c>
      <c r="E16" s="1" t="s">
        <v>107</v>
      </c>
      <c r="F16" s="1" t="s">
        <v>173</v>
      </c>
      <c r="G16" s="1" t="s">
        <v>176</v>
      </c>
      <c r="H16" s="1" t="s">
        <v>177</v>
      </c>
      <c r="I16" s="1" t="s">
        <v>245</v>
      </c>
      <c r="J16" s="1" t="s">
        <v>179</v>
      </c>
      <c r="K16" s="1" t="s">
        <v>245</v>
      </c>
      <c r="L16" s="1" t="s">
        <v>245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246</v>
      </c>
      <c r="R16" s="1" t="s">
        <v>184</v>
      </c>
      <c r="S16" s="1" t="s">
        <v>185</v>
      </c>
      <c r="T16" s="1" t="s">
        <v>186</v>
      </c>
    </row>
    <row r="17" s="1" customFormat="1" spans="1:20">
      <c r="A17" s="3">
        <v>16574140466</v>
      </c>
      <c r="B17" s="1" t="s">
        <v>173</v>
      </c>
      <c r="C17" s="1" t="s">
        <v>247</v>
      </c>
      <c r="D17" s="1" t="s">
        <v>248</v>
      </c>
      <c r="E17" s="1" t="s">
        <v>249</v>
      </c>
      <c r="F17" s="1" t="s">
        <v>173</v>
      </c>
      <c r="G17" s="1" t="s">
        <v>176</v>
      </c>
      <c r="H17" s="1" t="s">
        <v>177</v>
      </c>
      <c r="I17" s="1" t="s">
        <v>181</v>
      </c>
      <c r="J17" s="1" t="s">
        <v>179</v>
      </c>
      <c r="K17" s="1" t="s">
        <v>181</v>
      </c>
      <c r="L17" s="1" t="s">
        <v>181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250</v>
      </c>
      <c r="R17" s="1" t="s">
        <v>184</v>
      </c>
      <c r="S17" s="1" t="s">
        <v>185</v>
      </c>
      <c r="T17" s="1" t="s">
        <v>186</v>
      </c>
    </row>
    <row r="18" s="1" customFormat="1" spans="1:20">
      <c r="A18" s="3">
        <v>16574043894</v>
      </c>
      <c r="B18" s="1" t="s">
        <v>173</v>
      </c>
      <c r="C18" s="1" t="s">
        <v>251</v>
      </c>
      <c r="D18" s="1" t="s">
        <v>252</v>
      </c>
      <c r="E18" s="1" t="s">
        <v>102</v>
      </c>
      <c r="F18" s="1" t="s">
        <v>173</v>
      </c>
      <c r="G18" s="1" t="s">
        <v>176</v>
      </c>
      <c r="H18" s="1" t="s">
        <v>177</v>
      </c>
      <c r="I18" s="1" t="s">
        <v>181</v>
      </c>
      <c r="J18" s="1" t="s">
        <v>179</v>
      </c>
      <c r="K18" s="1" t="s">
        <v>181</v>
      </c>
      <c r="L18" s="1" t="s">
        <v>181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253</v>
      </c>
      <c r="R18" s="1" t="s">
        <v>184</v>
      </c>
      <c r="S18" s="1" t="s">
        <v>185</v>
      </c>
      <c r="T18" s="1" t="s">
        <v>186</v>
      </c>
    </row>
    <row r="19" s="1" customFormat="1" spans="1:20">
      <c r="A19" s="3">
        <v>16574036204</v>
      </c>
      <c r="B19" s="1" t="s">
        <v>173</v>
      </c>
      <c r="C19" s="1" t="s">
        <v>254</v>
      </c>
      <c r="D19" s="1" t="s">
        <v>255</v>
      </c>
      <c r="E19" s="1" t="s">
        <v>256</v>
      </c>
      <c r="F19" s="1" t="s">
        <v>173</v>
      </c>
      <c r="G19" s="1" t="s">
        <v>176</v>
      </c>
      <c r="H19" s="1" t="s">
        <v>177</v>
      </c>
      <c r="I19" s="1" t="s">
        <v>181</v>
      </c>
      <c r="J19" s="1" t="s">
        <v>179</v>
      </c>
      <c r="K19" s="1" t="s">
        <v>181</v>
      </c>
      <c r="L19" s="1" t="s">
        <v>181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257</v>
      </c>
      <c r="R19" s="1" t="s">
        <v>184</v>
      </c>
      <c r="S19" s="1" t="s">
        <v>185</v>
      </c>
      <c r="T19" s="1" t="s">
        <v>186</v>
      </c>
    </row>
    <row r="20" s="1" customFormat="1" spans="1:20">
      <c r="A20" s="3">
        <v>16573954106</v>
      </c>
      <c r="B20" s="1" t="s">
        <v>173</v>
      </c>
      <c r="C20" s="1" t="s">
        <v>258</v>
      </c>
      <c r="D20" s="1" t="s">
        <v>259</v>
      </c>
      <c r="E20" s="1" t="s">
        <v>99</v>
      </c>
      <c r="F20" s="1" t="s">
        <v>173</v>
      </c>
      <c r="G20" s="1" t="s">
        <v>176</v>
      </c>
      <c r="H20" s="1" t="s">
        <v>177</v>
      </c>
      <c r="I20" s="1" t="s">
        <v>181</v>
      </c>
      <c r="J20" s="1" t="s">
        <v>179</v>
      </c>
      <c r="K20" s="1" t="s">
        <v>181</v>
      </c>
      <c r="L20" s="1" t="s">
        <v>181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260</v>
      </c>
      <c r="R20" s="1" t="s">
        <v>184</v>
      </c>
      <c r="S20" s="1" t="s">
        <v>185</v>
      </c>
      <c r="T20" s="1" t="s">
        <v>186</v>
      </c>
    </row>
    <row r="21" s="1" customFormat="1" spans="1:20">
      <c r="A21" s="3">
        <v>16572482295</v>
      </c>
      <c r="B21" s="1" t="s">
        <v>261</v>
      </c>
      <c r="C21" s="1" t="s">
        <v>262</v>
      </c>
      <c r="D21" s="1" t="s">
        <v>263</v>
      </c>
      <c r="E21" s="1" t="s">
        <v>95</v>
      </c>
      <c r="F21" s="1" t="s">
        <v>261</v>
      </c>
      <c r="G21" s="1" t="s">
        <v>176</v>
      </c>
      <c r="H21" s="1" t="s">
        <v>177</v>
      </c>
      <c r="I21" s="1" t="s">
        <v>264</v>
      </c>
      <c r="J21" s="1" t="s">
        <v>179</v>
      </c>
      <c r="K21" s="1" t="s">
        <v>264</v>
      </c>
      <c r="L21" s="1" t="s">
        <v>264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265</v>
      </c>
      <c r="R21" s="1" t="s">
        <v>184</v>
      </c>
      <c r="S21" s="1" t="s">
        <v>185</v>
      </c>
      <c r="T21" s="1" t="s">
        <v>186</v>
      </c>
    </row>
    <row r="22" s="1" customFormat="1" spans="1:20">
      <c r="A22" s="3">
        <v>16571864987</v>
      </c>
      <c r="B22" s="1" t="s">
        <v>261</v>
      </c>
      <c r="C22" s="1" t="s">
        <v>266</v>
      </c>
      <c r="D22" s="1" t="s">
        <v>267</v>
      </c>
      <c r="E22" s="1" t="s">
        <v>268</v>
      </c>
      <c r="F22" s="1" t="s">
        <v>261</v>
      </c>
      <c r="G22" s="1" t="s">
        <v>176</v>
      </c>
      <c r="H22" s="1" t="s">
        <v>177</v>
      </c>
      <c r="I22" s="1" t="s">
        <v>227</v>
      </c>
      <c r="J22" s="1" t="s">
        <v>179</v>
      </c>
      <c r="K22" s="1" t="s">
        <v>227</v>
      </c>
      <c r="L22" s="1" t="s">
        <v>227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269</v>
      </c>
      <c r="R22" s="1" t="s">
        <v>184</v>
      </c>
      <c r="S22" s="1" t="s">
        <v>185</v>
      </c>
      <c r="T22" s="1" t="s">
        <v>186</v>
      </c>
    </row>
    <row r="23" s="1" customFormat="1" spans="1:20">
      <c r="A23" s="3">
        <v>16571495636</v>
      </c>
      <c r="B23" s="1" t="s">
        <v>261</v>
      </c>
      <c r="C23" s="1" t="s">
        <v>270</v>
      </c>
      <c r="D23" s="1" t="s">
        <v>200</v>
      </c>
      <c r="E23" s="1" t="s">
        <v>271</v>
      </c>
      <c r="F23" s="1" t="s">
        <v>173</v>
      </c>
      <c r="G23" s="1" t="s">
        <v>176</v>
      </c>
      <c r="H23" s="1" t="s">
        <v>177</v>
      </c>
      <c r="I23" s="1" t="s">
        <v>272</v>
      </c>
      <c r="J23" s="1" t="s">
        <v>179</v>
      </c>
      <c r="K23" s="1" t="s">
        <v>272</v>
      </c>
      <c r="L23" s="1" t="s">
        <v>272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273</v>
      </c>
      <c r="R23" s="1" t="s">
        <v>184</v>
      </c>
      <c r="S23" s="1" t="s">
        <v>185</v>
      </c>
      <c r="T23" s="1" t="s">
        <v>186</v>
      </c>
    </row>
    <row r="24" s="1" customFormat="1" spans="1:20">
      <c r="A24" s="3">
        <v>16562934585</v>
      </c>
      <c r="B24" s="1" t="s">
        <v>261</v>
      </c>
      <c r="C24" s="1" t="s">
        <v>274</v>
      </c>
      <c r="D24" s="1" t="s">
        <v>275</v>
      </c>
      <c r="E24" s="1" t="s">
        <v>87</v>
      </c>
      <c r="F24" s="1" t="s">
        <v>173</v>
      </c>
      <c r="G24" s="1" t="s">
        <v>176</v>
      </c>
      <c r="H24" s="1" t="s">
        <v>177</v>
      </c>
      <c r="I24" s="1" t="s">
        <v>276</v>
      </c>
      <c r="J24" s="1" t="s">
        <v>179</v>
      </c>
      <c r="K24" s="1" t="s">
        <v>276</v>
      </c>
      <c r="L24" s="1" t="s">
        <v>276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277</v>
      </c>
      <c r="R24" s="1" t="s">
        <v>184</v>
      </c>
      <c r="S24" s="1" t="s">
        <v>185</v>
      </c>
      <c r="T24" s="1" t="s">
        <v>186</v>
      </c>
    </row>
    <row r="25" s="1" customFormat="1" spans="1:20">
      <c r="A25" s="3">
        <v>16561661005</v>
      </c>
      <c r="B25" s="1" t="s">
        <v>261</v>
      </c>
      <c r="C25" s="1" t="s">
        <v>278</v>
      </c>
      <c r="D25" s="1" t="s">
        <v>279</v>
      </c>
      <c r="E25" s="1" t="s">
        <v>280</v>
      </c>
      <c r="F25" s="1" t="s">
        <v>173</v>
      </c>
      <c r="G25" s="1" t="s">
        <v>176</v>
      </c>
      <c r="H25" s="1" t="s">
        <v>177</v>
      </c>
      <c r="I25" s="1" t="s">
        <v>281</v>
      </c>
      <c r="J25" s="1" t="s">
        <v>179</v>
      </c>
      <c r="K25" s="1" t="s">
        <v>281</v>
      </c>
      <c r="L25" s="1" t="s">
        <v>281</v>
      </c>
      <c r="M25" s="1" t="s">
        <v>180</v>
      </c>
      <c r="N25" s="1" t="s">
        <v>180</v>
      </c>
      <c r="O25" s="1" t="s">
        <v>181</v>
      </c>
      <c r="P25" s="1" t="s">
        <v>182</v>
      </c>
      <c r="Q25" s="1" t="s">
        <v>282</v>
      </c>
      <c r="R25" s="1" t="s">
        <v>184</v>
      </c>
      <c r="S25" s="1" t="s">
        <v>185</v>
      </c>
      <c r="T25" s="1" t="s">
        <v>186</v>
      </c>
    </row>
    <row r="26" s="1" customFormat="1" spans="1:20">
      <c r="A26" s="3">
        <v>16560618815</v>
      </c>
      <c r="B26" s="1" t="s">
        <v>283</v>
      </c>
      <c r="C26" s="1" t="s">
        <v>284</v>
      </c>
      <c r="D26" s="1" t="s">
        <v>285</v>
      </c>
      <c r="E26" s="1" t="s">
        <v>81</v>
      </c>
      <c r="F26" s="1" t="s">
        <v>261</v>
      </c>
      <c r="G26" s="1" t="s">
        <v>176</v>
      </c>
      <c r="H26" s="1" t="s">
        <v>177</v>
      </c>
      <c r="I26" s="1" t="s">
        <v>193</v>
      </c>
      <c r="J26" s="1" t="s">
        <v>179</v>
      </c>
      <c r="K26" s="1" t="s">
        <v>193</v>
      </c>
      <c r="L26" s="1" t="s">
        <v>193</v>
      </c>
      <c r="M26" s="1" t="s">
        <v>180</v>
      </c>
      <c r="N26" s="1" t="s">
        <v>180</v>
      </c>
      <c r="O26" s="1" t="s">
        <v>181</v>
      </c>
      <c r="P26" s="1" t="s">
        <v>182</v>
      </c>
      <c r="Q26" s="1" t="s">
        <v>286</v>
      </c>
      <c r="R26" s="1" t="s">
        <v>184</v>
      </c>
      <c r="S26" s="1" t="s">
        <v>185</v>
      </c>
      <c r="T26" s="1" t="s">
        <v>186</v>
      </c>
    </row>
    <row r="27" s="1" customFormat="1" spans="1:20">
      <c r="A27" s="3">
        <v>16560215214</v>
      </c>
      <c r="B27" s="1" t="s">
        <v>283</v>
      </c>
      <c r="C27" s="1" t="s">
        <v>287</v>
      </c>
      <c r="D27" s="1" t="s">
        <v>288</v>
      </c>
      <c r="E27" s="1" t="s">
        <v>289</v>
      </c>
      <c r="F27" s="1" t="s">
        <v>173</v>
      </c>
      <c r="G27" s="1" t="s">
        <v>176</v>
      </c>
      <c r="H27" s="1" t="s">
        <v>177</v>
      </c>
      <c r="I27" s="1" t="s">
        <v>290</v>
      </c>
      <c r="J27" s="1" t="s">
        <v>179</v>
      </c>
      <c r="K27" s="1" t="s">
        <v>290</v>
      </c>
      <c r="L27" s="1" t="s">
        <v>290</v>
      </c>
      <c r="M27" s="1" t="s">
        <v>180</v>
      </c>
      <c r="N27" s="1" t="s">
        <v>180</v>
      </c>
      <c r="O27" s="1" t="s">
        <v>181</v>
      </c>
      <c r="P27" s="1" t="s">
        <v>182</v>
      </c>
      <c r="Q27" s="1" t="s">
        <v>291</v>
      </c>
      <c r="R27" s="1" t="s">
        <v>184</v>
      </c>
      <c r="S27" s="1" t="s">
        <v>185</v>
      </c>
      <c r="T27" s="1" t="s">
        <v>186</v>
      </c>
    </row>
    <row r="28" s="1" customFormat="1" spans="1:20">
      <c r="A28" s="3">
        <v>16551291047</v>
      </c>
      <c r="B28" s="1" t="s">
        <v>283</v>
      </c>
      <c r="C28" s="1" t="s">
        <v>292</v>
      </c>
      <c r="D28" s="1" t="s">
        <v>293</v>
      </c>
      <c r="E28" s="1" t="s">
        <v>74</v>
      </c>
      <c r="F28" s="1" t="s">
        <v>283</v>
      </c>
      <c r="G28" s="1" t="s">
        <v>176</v>
      </c>
      <c r="H28" s="1" t="s">
        <v>177</v>
      </c>
      <c r="I28" s="1" t="s">
        <v>294</v>
      </c>
      <c r="J28" s="1" t="s">
        <v>179</v>
      </c>
      <c r="K28" s="1" t="s">
        <v>294</v>
      </c>
      <c r="L28" s="1" t="s">
        <v>294</v>
      </c>
      <c r="M28" s="1" t="s">
        <v>180</v>
      </c>
      <c r="N28" s="1" t="s">
        <v>180</v>
      </c>
      <c r="O28" s="1" t="s">
        <v>181</v>
      </c>
      <c r="P28" s="1" t="s">
        <v>182</v>
      </c>
      <c r="Q28" s="1" t="s">
        <v>295</v>
      </c>
      <c r="R28" s="1" t="s">
        <v>184</v>
      </c>
      <c r="S28" s="1" t="s">
        <v>185</v>
      </c>
      <c r="T28" s="1" t="s">
        <v>186</v>
      </c>
    </row>
    <row r="29" s="1" customFormat="1" spans="1:20">
      <c r="A29" s="3">
        <v>16551273349</v>
      </c>
      <c r="B29" s="1" t="s">
        <v>283</v>
      </c>
      <c r="C29" s="1" t="s">
        <v>296</v>
      </c>
      <c r="D29" s="1" t="s">
        <v>293</v>
      </c>
      <c r="E29" s="1" t="s">
        <v>72</v>
      </c>
      <c r="F29" s="1" t="s">
        <v>283</v>
      </c>
      <c r="G29" s="1" t="s">
        <v>176</v>
      </c>
      <c r="H29" s="1" t="s">
        <v>177</v>
      </c>
      <c r="I29" s="1" t="s">
        <v>294</v>
      </c>
      <c r="J29" s="1" t="s">
        <v>179</v>
      </c>
      <c r="K29" s="1" t="s">
        <v>294</v>
      </c>
      <c r="L29" s="1" t="s">
        <v>294</v>
      </c>
      <c r="M29" s="1" t="s">
        <v>180</v>
      </c>
      <c r="N29" s="1" t="s">
        <v>180</v>
      </c>
      <c r="O29" s="1" t="s">
        <v>181</v>
      </c>
      <c r="P29" s="1" t="s">
        <v>182</v>
      </c>
      <c r="Q29" s="1" t="s">
        <v>297</v>
      </c>
      <c r="R29" s="1" t="s">
        <v>184</v>
      </c>
      <c r="S29" s="1" t="s">
        <v>185</v>
      </c>
      <c r="T29" s="1" t="s">
        <v>186</v>
      </c>
    </row>
    <row r="30" s="1" customFormat="1" spans="1:20">
      <c r="A30" s="3">
        <v>16549916274</v>
      </c>
      <c r="B30" s="1" t="s">
        <v>283</v>
      </c>
      <c r="C30" s="1" t="s">
        <v>298</v>
      </c>
      <c r="D30" s="1" t="s">
        <v>263</v>
      </c>
      <c r="E30" s="1" t="s">
        <v>68</v>
      </c>
      <c r="F30" s="1" t="s">
        <v>283</v>
      </c>
      <c r="G30" s="1" t="s">
        <v>176</v>
      </c>
      <c r="H30" s="1" t="s">
        <v>177</v>
      </c>
      <c r="I30" s="1" t="s">
        <v>299</v>
      </c>
      <c r="J30" s="1" t="s">
        <v>179</v>
      </c>
      <c r="K30" s="1" t="s">
        <v>299</v>
      </c>
      <c r="L30" s="1" t="s">
        <v>299</v>
      </c>
      <c r="M30" s="1" t="s">
        <v>180</v>
      </c>
      <c r="N30" s="1" t="s">
        <v>180</v>
      </c>
      <c r="O30" s="1" t="s">
        <v>181</v>
      </c>
      <c r="P30" s="1" t="s">
        <v>182</v>
      </c>
      <c r="Q30" s="1" t="s">
        <v>300</v>
      </c>
      <c r="R30" s="1" t="s">
        <v>184</v>
      </c>
      <c r="S30" s="1" t="s">
        <v>185</v>
      </c>
      <c r="T30" s="1" t="s">
        <v>186</v>
      </c>
    </row>
    <row r="31" s="1" customFormat="1" spans="1:20">
      <c r="A31" s="3">
        <v>16549475710</v>
      </c>
      <c r="B31" s="1" t="s">
        <v>283</v>
      </c>
      <c r="C31" s="1" t="s">
        <v>301</v>
      </c>
      <c r="D31" s="1" t="s">
        <v>302</v>
      </c>
      <c r="E31" s="1" t="s">
        <v>65</v>
      </c>
      <c r="F31" s="1" t="s">
        <v>261</v>
      </c>
      <c r="G31" s="1" t="s">
        <v>176</v>
      </c>
      <c r="H31" s="1" t="s">
        <v>177</v>
      </c>
      <c r="I31" s="1" t="s">
        <v>303</v>
      </c>
      <c r="J31" s="1" t="s">
        <v>179</v>
      </c>
      <c r="K31" s="1" t="s">
        <v>303</v>
      </c>
      <c r="L31" s="1" t="s">
        <v>303</v>
      </c>
      <c r="M31" s="1" t="s">
        <v>180</v>
      </c>
      <c r="N31" s="1" t="s">
        <v>180</v>
      </c>
      <c r="O31" s="1" t="s">
        <v>181</v>
      </c>
      <c r="P31" s="1" t="s">
        <v>182</v>
      </c>
      <c r="Q31" s="1" t="s">
        <v>304</v>
      </c>
      <c r="R31" s="1" t="s">
        <v>184</v>
      </c>
      <c r="S31" s="1" t="s">
        <v>185</v>
      </c>
      <c r="T31" s="1" t="s">
        <v>186</v>
      </c>
    </row>
    <row r="32" s="1" customFormat="1" spans="1:20">
      <c r="A32" s="3">
        <v>16549401215</v>
      </c>
      <c r="B32" s="1" t="s">
        <v>283</v>
      </c>
      <c r="C32" s="1" t="s">
        <v>305</v>
      </c>
      <c r="D32" s="1" t="s">
        <v>306</v>
      </c>
      <c r="E32" s="1" t="s">
        <v>62</v>
      </c>
      <c r="F32" s="1" t="s">
        <v>283</v>
      </c>
      <c r="G32" s="1" t="s">
        <v>176</v>
      </c>
      <c r="H32" s="1" t="s">
        <v>177</v>
      </c>
      <c r="I32" s="1" t="s">
        <v>307</v>
      </c>
      <c r="J32" s="1" t="s">
        <v>179</v>
      </c>
      <c r="K32" s="1" t="s">
        <v>307</v>
      </c>
      <c r="L32" s="1" t="s">
        <v>307</v>
      </c>
      <c r="M32" s="1" t="s">
        <v>180</v>
      </c>
      <c r="N32" s="1" t="s">
        <v>180</v>
      </c>
      <c r="O32" s="1" t="s">
        <v>181</v>
      </c>
      <c r="P32" s="1" t="s">
        <v>182</v>
      </c>
      <c r="Q32" s="1" t="s">
        <v>308</v>
      </c>
      <c r="R32" s="1" t="s">
        <v>184</v>
      </c>
      <c r="S32" s="1" t="s">
        <v>185</v>
      </c>
      <c r="T32" s="1" t="s">
        <v>186</v>
      </c>
    </row>
    <row r="33" s="1" customFormat="1" spans="1:20">
      <c r="A33" s="3">
        <v>16533321996</v>
      </c>
      <c r="B33" s="1" t="s">
        <v>309</v>
      </c>
      <c r="C33" s="1" t="s">
        <v>310</v>
      </c>
      <c r="D33" s="1" t="s">
        <v>311</v>
      </c>
      <c r="E33" s="1" t="s">
        <v>58</v>
      </c>
      <c r="F33" s="1" t="s">
        <v>173</v>
      </c>
      <c r="G33" s="1" t="s">
        <v>176</v>
      </c>
      <c r="H33" s="1" t="s">
        <v>177</v>
      </c>
      <c r="I33" s="1" t="s">
        <v>312</v>
      </c>
      <c r="J33" s="1" t="s">
        <v>179</v>
      </c>
      <c r="K33" s="1" t="s">
        <v>312</v>
      </c>
      <c r="L33" s="1" t="s">
        <v>312</v>
      </c>
      <c r="M33" s="1" t="s">
        <v>180</v>
      </c>
      <c r="N33" s="1" t="s">
        <v>180</v>
      </c>
      <c r="O33" s="1" t="s">
        <v>181</v>
      </c>
      <c r="P33" s="1" t="s">
        <v>182</v>
      </c>
      <c r="Q33" s="1" t="s">
        <v>313</v>
      </c>
      <c r="R33" s="1" t="s">
        <v>184</v>
      </c>
      <c r="S33" s="1" t="s">
        <v>185</v>
      </c>
      <c r="T33" s="1" t="s">
        <v>186</v>
      </c>
    </row>
    <row r="34" s="1" customFormat="1" spans="1:20">
      <c r="A34" s="3">
        <v>16532307534</v>
      </c>
      <c r="B34" s="1" t="s">
        <v>309</v>
      </c>
      <c r="C34" s="1" t="s">
        <v>314</v>
      </c>
      <c r="D34" s="1" t="s">
        <v>315</v>
      </c>
      <c r="E34" s="1" t="s">
        <v>54</v>
      </c>
      <c r="F34" s="1" t="s">
        <v>173</v>
      </c>
      <c r="G34" s="1" t="s">
        <v>176</v>
      </c>
      <c r="H34" s="1" t="s">
        <v>177</v>
      </c>
      <c r="I34" s="1" t="s">
        <v>316</v>
      </c>
      <c r="J34" s="1" t="s">
        <v>179</v>
      </c>
      <c r="K34" s="1" t="s">
        <v>316</v>
      </c>
      <c r="L34" s="1" t="s">
        <v>316</v>
      </c>
      <c r="M34" s="1" t="s">
        <v>180</v>
      </c>
      <c r="N34" s="1" t="s">
        <v>180</v>
      </c>
      <c r="O34" s="1" t="s">
        <v>181</v>
      </c>
      <c r="P34" s="1" t="s">
        <v>182</v>
      </c>
      <c r="Q34" s="1" t="s">
        <v>317</v>
      </c>
      <c r="R34" s="1" t="s">
        <v>184</v>
      </c>
      <c r="S34" s="1" t="s">
        <v>185</v>
      </c>
      <c r="T34" s="1" t="s">
        <v>186</v>
      </c>
    </row>
    <row r="35" s="1" customFormat="1" spans="1:20">
      <c r="A35" s="3">
        <v>16523035850</v>
      </c>
      <c r="B35" s="1" t="s">
        <v>318</v>
      </c>
      <c r="C35" s="1" t="s">
        <v>319</v>
      </c>
      <c r="D35" s="1" t="s">
        <v>200</v>
      </c>
      <c r="E35" s="1" t="s">
        <v>320</v>
      </c>
      <c r="F35" s="1" t="s">
        <v>173</v>
      </c>
      <c r="G35" s="1" t="s">
        <v>176</v>
      </c>
      <c r="H35" s="1" t="s">
        <v>177</v>
      </c>
      <c r="I35" s="1" t="s">
        <v>321</v>
      </c>
      <c r="J35" s="1" t="s">
        <v>179</v>
      </c>
      <c r="K35" s="1" t="s">
        <v>321</v>
      </c>
      <c r="L35" s="1" t="s">
        <v>321</v>
      </c>
      <c r="M35" s="1" t="s">
        <v>180</v>
      </c>
      <c r="N35" s="1" t="s">
        <v>180</v>
      </c>
      <c r="O35" s="1" t="s">
        <v>181</v>
      </c>
      <c r="P35" s="1" t="s">
        <v>182</v>
      </c>
      <c r="Q35" s="1" t="s">
        <v>322</v>
      </c>
      <c r="R35" s="1" t="s">
        <v>184</v>
      </c>
      <c r="S35" s="1" t="s">
        <v>185</v>
      </c>
      <c r="T35" s="1" t="s">
        <v>186</v>
      </c>
    </row>
    <row r="36" s="1" customFormat="1" spans="1:20">
      <c r="A36" s="3">
        <v>16521347067</v>
      </c>
      <c r="B36" s="1" t="s">
        <v>323</v>
      </c>
      <c r="C36" s="1" t="s">
        <v>324</v>
      </c>
      <c r="D36" s="1" t="s">
        <v>325</v>
      </c>
      <c r="E36" s="1" t="s">
        <v>44</v>
      </c>
      <c r="F36" s="1" t="s">
        <v>173</v>
      </c>
      <c r="G36" s="1" t="s">
        <v>176</v>
      </c>
      <c r="H36" s="1" t="s">
        <v>177</v>
      </c>
      <c r="I36" s="1" t="s">
        <v>326</v>
      </c>
      <c r="J36" s="1" t="s">
        <v>179</v>
      </c>
      <c r="K36" s="1" t="s">
        <v>326</v>
      </c>
      <c r="L36" s="1" t="s">
        <v>326</v>
      </c>
      <c r="M36" s="1" t="s">
        <v>180</v>
      </c>
      <c r="N36" s="1" t="s">
        <v>180</v>
      </c>
      <c r="O36" s="1" t="s">
        <v>181</v>
      </c>
      <c r="P36" s="1" t="s">
        <v>182</v>
      </c>
      <c r="Q36" s="1" t="s">
        <v>327</v>
      </c>
      <c r="R36" s="1" t="s">
        <v>184</v>
      </c>
      <c r="S36" s="1" t="s">
        <v>185</v>
      </c>
      <c r="T36" s="1" t="s">
        <v>186</v>
      </c>
    </row>
    <row r="37" s="1" customFormat="1" spans="1:20">
      <c r="A37" s="3">
        <v>16515068492</v>
      </c>
      <c r="B37" s="1" t="s">
        <v>323</v>
      </c>
      <c r="C37" s="1" t="s">
        <v>328</v>
      </c>
      <c r="D37" s="1" t="s">
        <v>329</v>
      </c>
      <c r="E37" s="1" t="s">
        <v>330</v>
      </c>
      <c r="F37" s="1" t="s">
        <v>173</v>
      </c>
      <c r="G37" s="1" t="s">
        <v>176</v>
      </c>
      <c r="H37" s="1" t="s">
        <v>177</v>
      </c>
      <c r="I37" s="1" t="s">
        <v>331</v>
      </c>
      <c r="J37" s="1" t="s">
        <v>179</v>
      </c>
      <c r="K37" s="1" t="s">
        <v>331</v>
      </c>
      <c r="L37" s="1" t="s">
        <v>331</v>
      </c>
      <c r="M37" s="1" t="s">
        <v>180</v>
      </c>
      <c r="N37" s="1" t="s">
        <v>180</v>
      </c>
      <c r="O37" s="1" t="s">
        <v>181</v>
      </c>
      <c r="P37" s="1" t="s">
        <v>182</v>
      </c>
      <c r="Q37" s="1" t="s">
        <v>332</v>
      </c>
      <c r="R37" s="1" t="s">
        <v>184</v>
      </c>
      <c r="S37" s="1" t="s">
        <v>185</v>
      </c>
      <c r="T37" s="1" t="s">
        <v>186</v>
      </c>
    </row>
    <row r="38" s="1" customFormat="1" spans="1:20">
      <c r="A38" s="3">
        <v>16510791370</v>
      </c>
      <c r="B38" s="1" t="s">
        <v>333</v>
      </c>
      <c r="C38" s="1" t="s">
        <v>334</v>
      </c>
      <c r="D38" s="1" t="s">
        <v>335</v>
      </c>
      <c r="E38" s="1" t="s">
        <v>37</v>
      </c>
      <c r="F38" s="1" t="s">
        <v>261</v>
      </c>
      <c r="G38" s="1" t="s">
        <v>176</v>
      </c>
      <c r="H38" s="1" t="s">
        <v>177</v>
      </c>
      <c r="I38" s="1" t="s">
        <v>336</v>
      </c>
      <c r="J38" s="1" t="s">
        <v>179</v>
      </c>
      <c r="K38" s="1" t="s">
        <v>336</v>
      </c>
      <c r="L38" s="1" t="s">
        <v>336</v>
      </c>
      <c r="M38" s="1" t="s">
        <v>180</v>
      </c>
      <c r="N38" s="1" t="s">
        <v>180</v>
      </c>
      <c r="O38" s="1" t="s">
        <v>181</v>
      </c>
      <c r="P38" s="1" t="s">
        <v>182</v>
      </c>
      <c r="Q38" s="1" t="s">
        <v>337</v>
      </c>
      <c r="R38" s="1" t="s">
        <v>184</v>
      </c>
      <c r="S38" s="1" t="s">
        <v>185</v>
      </c>
      <c r="T38" s="1" t="s">
        <v>186</v>
      </c>
    </row>
    <row r="39" s="1" customFormat="1" spans="1:20">
      <c r="A39" s="3">
        <v>16506537891</v>
      </c>
      <c r="B39" s="1" t="s">
        <v>338</v>
      </c>
      <c r="C39" s="1" t="s">
        <v>339</v>
      </c>
      <c r="D39" s="1" t="s">
        <v>279</v>
      </c>
      <c r="E39" s="1" t="s">
        <v>340</v>
      </c>
      <c r="F39" s="1" t="s">
        <v>173</v>
      </c>
      <c r="G39" s="1" t="s">
        <v>176</v>
      </c>
      <c r="H39" s="1" t="s">
        <v>177</v>
      </c>
      <c r="I39" s="1" t="s">
        <v>341</v>
      </c>
      <c r="J39" s="1" t="s">
        <v>179</v>
      </c>
      <c r="K39" s="1" t="s">
        <v>341</v>
      </c>
      <c r="L39" s="1" t="s">
        <v>341</v>
      </c>
      <c r="M39" s="1" t="s">
        <v>180</v>
      </c>
      <c r="N39" s="1" t="s">
        <v>180</v>
      </c>
      <c r="O39" s="1" t="s">
        <v>181</v>
      </c>
      <c r="P39" s="1" t="s">
        <v>182</v>
      </c>
      <c r="Q39" s="1" t="s">
        <v>342</v>
      </c>
      <c r="R39" s="1" t="s">
        <v>184</v>
      </c>
      <c r="S39" s="1" t="s">
        <v>185</v>
      </c>
      <c r="T39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2021-11-02T02:07:25Z</dcterms:created>
  <dcterms:modified xsi:type="dcterms:W3CDTF">2021-11-02T02:15:47Z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42C7BB2669C34EEEAAB5B9DDAC3AB942</vt:lpwstr>
  </property>
  <property fmtid="{D5CDD505-2E9C-101B-9397-08002B2CF9AE}" pid="3" name="KSOProductBuildVer">
    <vt:lpwstr>2052-11.1.0.10938</vt:lpwstr>
  </property>
</Properties>
</file>