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1280" activeTab="1"/>
  </bookViews>
  <sheets>
    <sheet name="Sheet1" sheetId="1" r:id="rId1"/>
    <sheet name="对账" sheetId="2" r:id="rId2"/>
    <sheet name="HOP" sheetId="3" r:id="rId3"/>
  </sheets>
  <definedNames>
    <definedName name="_xlnm._FilterDatabase" localSheetId="1" hidden="1">对账!$1:$19</definedName>
  </definedNames>
  <calcPr calcId="144525"/>
</workbook>
</file>

<file path=xl/sharedStrings.xml><?xml version="1.0" encoding="utf-8"?>
<sst xmlns="http://schemas.openxmlformats.org/spreadsheetml/2006/main" count="558" uniqueCount="215">
  <si>
    <t>订单号</t>
  </si>
  <si>
    <t>来源</t>
  </si>
  <si>
    <t>订单类型</t>
  </si>
  <si>
    <t>[城市]酒店</t>
  </si>
  <si>
    <t>房型名称</t>
  </si>
  <si>
    <t>入住日期</t>
  </si>
  <si>
    <t>离店日期</t>
  </si>
  <si>
    <t>间数</t>
  </si>
  <si>
    <t>晚数</t>
  </si>
  <si>
    <t>间夜量</t>
  </si>
  <si>
    <t>结算币种</t>
  </si>
  <si>
    <t>总金额</t>
  </si>
  <si>
    <t>应收</t>
  </si>
  <si>
    <t>入住人</t>
  </si>
  <si>
    <t>结算批次号</t>
  </si>
  <si>
    <t>结算状态</t>
  </si>
  <si>
    <t>流水号</t>
  </si>
  <si>
    <t>预订日期</t>
  </si>
  <si>
    <t>应结日期</t>
  </si>
  <si>
    <t>开票类型</t>
  </si>
  <si>
    <t>供应商开票金额</t>
  </si>
  <si>
    <t>携程开票金额</t>
  </si>
  <si>
    <t>礼品卡金额</t>
  </si>
  <si>
    <t>供应商订单号</t>
  </si>
  <si>
    <t>酒店确认号</t>
  </si>
  <si>
    <t>Ctrip</t>
  </si>
  <si>
    <t>正常</t>
  </si>
  <si>
    <t>[拉斯维加斯]热带拉斯维加斯希尔顿逸林酒店(Tropicana Las Vegas a DoubleTree by Hilton Hotel and Resort)(70391520)</t>
  </si>
  <si>
    <t>塔楼豪华乐园特大床房&lt;不退款&gt;&lt;2人入住&gt;</t>
  </si>
  <si>
    <t>HKD</t>
  </si>
  <si>
    <t>Bucca/Jenna</t>
  </si>
  <si>
    <t>CA13030211102HKD</t>
  </si>
  <si>
    <t>未提现</t>
  </si>
  <si>
    <t>携程开票</t>
  </si>
  <si>
    <t>acknowledge</t>
  </si>
  <si>
    <t>[檀香山]威基基喜来登酒店(Sheraton Waikiki)(55862055)</t>
  </si>
  <si>
    <t>客房, 1 张特大床, 海滨&lt;不退款&gt;&lt;2人入住&gt;</t>
  </si>
  <si>
    <t>Daughtry/Donte Marquise,Fells/Niketia</t>
  </si>
  <si>
    <t>[慕尼黑]欧洲之星大中心酒店(Eurostars Grand Central)(55519541)</t>
  </si>
  <si>
    <t>客房&lt;不退款&gt;&lt;2人入住&gt;</t>
  </si>
  <si>
    <t>Otto-Bethe/Alexandra,Otto/Johannes</t>
  </si>
  <si>
    <t>[万锦]多伦多马克姆万豪酒店(Toronto Marriott Markham)(60480442)</t>
  </si>
  <si>
    <t>庭景特大床房&lt;不退款&gt;&lt;2人入住&gt;</t>
  </si>
  <si>
    <t>To/Wendy</t>
  </si>
  <si>
    <t>[多伦多]多伦多市中心喜来登酒店(Sheraton Centre Toronto Hotel)(55822362)</t>
  </si>
  <si>
    <t>大床房&lt;不退款&gt;&lt;2人入住&gt;</t>
  </si>
  <si>
    <t>MacDonald/Alexandra</t>
  </si>
  <si>
    <t>Zhao/Liting,Kong/Jielei</t>
  </si>
  <si>
    <t>[Lebak Gede]万隆尼欧蒂帕迪优库尔酒店(Hotel Neo Dipatiukur Bandung)(60514391)</t>
  </si>
  <si>
    <t>尼欧房&lt;2人入住&gt;&lt;不退款&gt;&lt;早餐&gt;</t>
  </si>
  <si>
    <t>Asmara/Harris Suryo</t>
  </si>
  <si>
    <t>[里昂]里昂塞特万豪国际酒店(Lyon Marriott Hotel Cité Internationale)(55299331)</t>
  </si>
  <si>
    <t>标准房&lt;不退款&gt;&lt;2人入住&gt;</t>
  </si>
  <si>
    <t>Sarf/Ibrahim</t>
  </si>
  <si>
    <t>[巴统]巴统艾美酒店(Le Méridien Batumi)(71612777)</t>
  </si>
  <si>
    <t>城景豪华特大床房带阳台&lt;2人入住&gt;&lt;不退款&gt;&lt;早餐&gt;</t>
  </si>
  <si>
    <t>Chen/Libing</t>
  </si>
  <si>
    <t>[布鲁塞尔]蒙哥马利欧洲之星酒店(Eurostars Montgomery)(55290367)</t>
  </si>
  <si>
    <t>豪华双人床房&lt;不退款&gt;&lt;2人入住&gt;</t>
  </si>
  <si>
    <t>Delcourt/Laurane</t>
  </si>
  <si>
    <t>[新加坡]新加坡京华酒店 (Staycation Approved)(Hotel Royal Singapore (Staycation Approved))(55465127)</t>
  </si>
  <si>
    <t>豪华双人房&lt;不退款&gt;&lt;2人入住&gt;</t>
  </si>
  <si>
    <t>Ibrahim/Muhammad Arham bin Mohd Ibrahim,rahim/SITI FARZIAN</t>
  </si>
  <si>
    <t>Fuerbeth/Marie-Madeleine</t>
  </si>
  <si>
    <t>[新路头]槟城仙丹花酒店 (槟城对抗新冠肺炎认证)(Ixora Hotel Penang (PenangFightCovid-19 Certified))(55944620)</t>
  </si>
  <si>
    <t>高级房&lt;不退款&gt;&lt;2人入住&gt;</t>
  </si>
  <si>
    <t>Ling Chan/Yew</t>
  </si>
  <si>
    <t>Fueser/Heike</t>
  </si>
  <si>
    <t>[吉隆坡]吉隆坡威斯汀酒店(The Westin Kuala Lumpur)(55666037)</t>
  </si>
  <si>
    <t>豪华特大床房&lt;早餐&gt;&lt;不退款&gt;&lt;2人入住&gt;</t>
  </si>
  <si>
    <t>Mohd Safaai/Khairunnisa,Ismail/Khairul Nor Al-Hafiz</t>
  </si>
  <si>
    <t>[加尔兴]慕尼黑加兴万怡酒店(Courtyard by Marriott Munich Garching)(76205447)</t>
  </si>
  <si>
    <t>豪华特大床房&lt;2人入住&gt;&lt;不退款&gt;&lt;早餐&gt;</t>
  </si>
  <si>
    <t>zhong/qichen,ZHONG/QIXUAN</t>
  </si>
  <si>
    <t>[布鲁塞尔]勒查特莱兰酒店(Hotel Le Châtelain)(56140563)</t>
  </si>
  <si>
    <t>高级双人床房&lt;不退款&gt;&lt;2人入住&gt;</t>
  </si>
  <si>
    <t>Pires/Joao Lourenco</t>
  </si>
  <si>
    <t>Wu/Weiyi</t>
  </si>
  <si>
    <t>，</t>
  </si>
  <si>
    <t>28415 HKD</t>
  </si>
  <si>
    <t>A211102104944481</t>
  </si>
  <si>
    <t>总计：28415HKD</t>
  </si>
  <si>
    <t>渠道单号</t>
  </si>
  <si>
    <t>下单日期</t>
  </si>
  <si>
    <t>单号</t>
  </si>
  <si>
    <t>酒店名称</t>
  </si>
  <si>
    <t>结算类型</t>
  </si>
  <si>
    <t>RMB金额</t>
  </si>
  <si>
    <t>收款币种</t>
  </si>
  <si>
    <t>应入帐</t>
  </si>
  <si>
    <t>实际入账</t>
  </si>
  <si>
    <t>原币抵冲</t>
  </si>
  <si>
    <t>RMB抵冲</t>
  </si>
  <si>
    <t>优惠金额RMB</t>
  </si>
  <si>
    <t>代理商</t>
  </si>
  <si>
    <t>确认时间</t>
  </si>
  <si>
    <t>是否赔付</t>
  </si>
  <si>
    <t>签约主体</t>
  </si>
  <si>
    <t>业务线</t>
  </si>
  <si>
    <t>2021-10-29</t>
  </si>
  <si>
    <t>2285528</t>
  </si>
  <si>
    <t>多伦多马克姆万豪酒店</t>
  </si>
  <si>
    <t>Wu Weiyi</t>
  </si>
  <si>
    <t>2021-10-30</t>
  </si>
  <si>
    <t>退房日周结</t>
  </si>
  <si>
    <t>545.09</t>
  </si>
  <si>
    <t>662.00</t>
  </si>
  <si>
    <t>0</t>
  </si>
  <si>
    <t>0.00</t>
  </si>
  <si>
    <t>携程汇智国际直连</t>
  </si>
  <si>
    <t>2021-10-29 22:28:30</t>
  </si>
  <si>
    <t>否</t>
  </si>
  <si>
    <t>汇智国际旅游发展有限公司</t>
  </si>
  <si>
    <t>直连</t>
  </si>
  <si>
    <t>2285499</t>
  </si>
  <si>
    <t>勒查特莱兰酒店</t>
  </si>
  <si>
    <t>Pires Joao Lourenco</t>
  </si>
  <si>
    <t>710.59</t>
  </si>
  <si>
    <t>863.00</t>
  </si>
  <si>
    <t>2021-10-29 21:54:41</t>
  </si>
  <si>
    <t>2285398</t>
  </si>
  <si>
    <t>Courtyard by Marriott Munich Garching</t>
  </si>
  <si>
    <t>zhong qichen,ZHONG QIXUAN</t>
  </si>
  <si>
    <t>440.52</t>
  </si>
  <si>
    <t>535.00</t>
  </si>
  <si>
    <t>2021-10-29 20:14:23</t>
  </si>
  <si>
    <t>2285295</t>
  </si>
  <si>
    <t>吉隆坡威斯汀酒店</t>
  </si>
  <si>
    <t>Mohd Safaai Khairunnisa,Ismail Khairul Nor Al-Hafiz</t>
  </si>
  <si>
    <t>550.03</t>
  </si>
  <si>
    <t>668.00</t>
  </si>
  <si>
    <t>2021-10-29 18:15:57</t>
  </si>
  <si>
    <t>2285236</t>
  </si>
  <si>
    <t>里昂塞特万豪国际酒店</t>
  </si>
  <si>
    <t>Fueser Heike</t>
  </si>
  <si>
    <t>543.44</t>
  </si>
  <si>
    <t>660.00</t>
  </si>
  <si>
    <t>2021-10-29 17:13:27</t>
  </si>
  <si>
    <t>2285116</t>
  </si>
  <si>
    <t>槟城仙丹花酒店</t>
  </si>
  <si>
    <t>Ling Chan Yew</t>
  </si>
  <si>
    <t>263.49</t>
  </si>
  <si>
    <t>320.00</t>
  </si>
  <si>
    <t>2021-10-29 14:28:55</t>
  </si>
  <si>
    <t>2285104</t>
  </si>
  <si>
    <t>Fuerbeth Marie-Madeleine</t>
  </si>
  <si>
    <t>2021-10-29 14:14:32</t>
  </si>
  <si>
    <t>2285042</t>
  </si>
  <si>
    <t>新加坡京华酒店</t>
  </si>
  <si>
    <t>Ibrahim Muhammad Arham bin Mohd Ibrahim,rahim SITI FARZIAN</t>
  </si>
  <si>
    <t>2021-10-29 12:44:59</t>
  </si>
  <si>
    <t>2284859</t>
  </si>
  <si>
    <t>蒙哥马利欧洲之星酒店</t>
  </si>
  <si>
    <t>Delcourt Laurane</t>
  </si>
  <si>
    <t>848.93</t>
  </si>
  <si>
    <t>1031.00</t>
  </si>
  <si>
    <t>2021-10-29 04:25:42</t>
  </si>
  <si>
    <t>2284790</t>
  </si>
  <si>
    <t>巴统艾美酒店</t>
  </si>
  <si>
    <t>Chen Libing</t>
  </si>
  <si>
    <t>628.33</t>
  </si>
  <si>
    <t>763.00</t>
  </si>
  <si>
    <t>2021-10-29 00:04:59</t>
  </si>
  <si>
    <t>2021-10-28</t>
  </si>
  <si>
    <t>2284740</t>
  </si>
  <si>
    <t>Sarf Ibrahim</t>
  </si>
  <si>
    <t>1364.54</t>
  </si>
  <si>
    <t>1657.00</t>
  </si>
  <si>
    <t>2021-10-28 22:37:18</t>
  </si>
  <si>
    <t>2284689</t>
  </si>
  <si>
    <t>万隆尼欧蒂帕迪优库尔酒店</t>
  </si>
  <si>
    <t>Asmara Harris Suryo</t>
  </si>
  <si>
    <t>191.88</t>
  </si>
  <si>
    <t>233.00</t>
  </si>
  <si>
    <t>2021-10-28 21:20:35</t>
  </si>
  <si>
    <t>2021-10-26</t>
  </si>
  <si>
    <t>2283367</t>
  </si>
  <si>
    <t>多伦多市中心喜来登酒店</t>
  </si>
  <si>
    <t>Zhao Liting,Kong Jielei</t>
  </si>
  <si>
    <t>2021-10-27</t>
  </si>
  <si>
    <t>2158.73</t>
  </si>
  <si>
    <t>2623.00</t>
  </si>
  <si>
    <t>2021-10-26 08:28:33</t>
  </si>
  <si>
    <t>2021-10-25</t>
  </si>
  <si>
    <t>2283270</t>
  </si>
  <si>
    <t>MacDonald Alexandra</t>
  </si>
  <si>
    <t>2156.26</t>
  </si>
  <si>
    <t>2620.00</t>
  </si>
  <si>
    <t>2021-10-25 23:43:38</t>
  </si>
  <si>
    <t>2282942</t>
  </si>
  <si>
    <t>To Wendy</t>
  </si>
  <si>
    <t>1752.99</t>
  </si>
  <si>
    <t>2130.00</t>
  </si>
  <si>
    <t>2021-10-25 07:58:09</t>
  </si>
  <si>
    <t>2021-10-20</t>
  </si>
  <si>
    <t>2280720</t>
  </si>
  <si>
    <t>欧洲之星大中心酒店</t>
  </si>
  <si>
    <t>Otto-Bethe Alexandra,Otto Johannes</t>
  </si>
  <si>
    <t>3338.94</t>
  </si>
  <si>
    <t>4060.00</t>
  </si>
  <si>
    <t>2021-10-20 16:27:38</t>
  </si>
  <si>
    <t>2021-10-17</t>
  </si>
  <si>
    <t>2278848</t>
  </si>
  <si>
    <t>威基基喜来登酒店</t>
  </si>
  <si>
    <t>Daughtry Donte Marquise,Fells Niketia</t>
  </si>
  <si>
    <t>5259.37</t>
  </si>
  <si>
    <t>6345.00</t>
  </si>
  <si>
    <t>2021-10-17 00:07:59</t>
  </si>
  <si>
    <t>2021-10-07</t>
  </si>
  <si>
    <t>2273871</t>
  </si>
  <si>
    <t>热带拉斯维加斯希尔顿逸林酒店</t>
  </si>
  <si>
    <t>Bucca Jenna</t>
  </si>
  <si>
    <t>1437.39</t>
  </si>
  <si>
    <t>1732.00</t>
  </si>
  <si>
    <t>2021-10-07 01:33:07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</si>
</sst>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indexed="10"/>
      <name val="Arial"/>
      <charset val="0"/>
    </font>
    <font>
      <sz val="11"/>
      <color theme="1"/>
      <name val="宋体"/>
      <charset val="134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" fillId="0" borderId="0" applyFont="0" applyFill="0" applyBorder="0" applyAlignment="0" applyProtection="0">
      <alignment vertical="center"/>
    </xf>
    <xf numFmtId="0" fontId="10" fillId="5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3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" fillId="14" borderId="6" applyNumberFormat="0" applyFont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15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4" fillId="0" borderId="1" applyNumberFormat="0" applyFill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14" fillId="15" borderId="7" applyNumberFormat="0" applyAlignment="0" applyProtection="0">
      <alignment vertical="center"/>
    </xf>
    <xf numFmtId="0" fontId="18" fillId="15" borderId="4" applyNumberFormat="0" applyAlignment="0" applyProtection="0">
      <alignment vertical="center"/>
    </xf>
    <xf numFmtId="0" fontId="7" fillId="2" borderId="3" applyNumberFormat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</cellStyleXfs>
  <cellXfs count="7">
    <xf numFmtId="0" fontId="0" fillId="0" borderId="0" xfId="0">
      <alignment vertical="center"/>
    </xf>
    <xf numFmtId="0" fontId="1" fillId="0" borderId="0" xfId="0" applyFont="1" applyFill="1" applyBorder="1" applyAlignment="1"/>
    <xf numFmtId="0" fontId="2" fillId="0" borderId="0" xfId="0" applyFont="1" applyFill="1" applyBorder="1" applyAlignment="1">
      <alignment horizontal="center" vertical="center"/>
    </xf>
    <xf numFmtId="0" fontId="1" fillId="0" borderId="0" xfId="0" applyNumberFormat="1" applyFont="1" applyFill="1" applyBorder="1" applyAlignment="1"/>
    <xf numFmtId="0" fontId="3" fillId="0" borderId="0" xfId="0" applyFont="1" applyFill="1" applyAlignment="1">
      <alignment vertical="center"/>
    </xf>
    <xf numFmtId="14" fontId="3" fillId="0" borderId="0" xfId="0" applyNumberFormat="1" applyFont="1" applyFill="1" applyAlignment="1">
      <alignment vertical="center"/>
    </xf>
    <xf numFmtId="22" fontId="3" fillId="0" borderId="0" xfId="0" applyNumberFormat="1" applyFont="1" applyFill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A1" sqref="$A1:$XFD1048576"/>
    </sheetView>
  </sheetViews>
  <sheetFormatPr defaultColWidth="9" defaultRowHeight="13.5"/>
  <cols>
    <col min="1" max="16384" width="9" style="4"/>
  </cols>
  <sheetData>
    <row r="1" s="4" customFormat="1" spans="1: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4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4" t="s">
        <v>14</v>
      </c>
      <c r="P1" s="4" t="s">
        <v>15</v>
      </c>
      <c r="Q1" s="4" t="s">
        <v>16</v>
      </c>
      <c r="R1" s="4" t="s">
        <v>17</v>
      </c>
      <c r="S1" s="4" t="s">
        <v>18</v>
      </c>
      <c r="T1" s="4" t="s">
        <v>19</v>
      </c>
      <c r="U1" s="4" t="s">
        <v>20</v>
      </c>
      <c r="V1" s="4" t="s">
        <v>21</v>
      </c>
      <c r="W1" s="4" t="s">
        <v>22</v>
      </c>
      <c r="X1" s="4" t="s">
        <v>23</v>
      </c>
      <c r="Y1" s="4" t="s">
        <v>24</v>
      </c>
    </row>
    <row r="2" s="4" customFormat="1" spans="1:25">
      <c r="A2" s="4">
        <v>16486568765</v>
      </c>
      <c r="B2" s="4" t="s">
        <v>25</v>
      </c>
      <c r="C2" s="4" t="s">
        <v>26</v>
      </c>
      <c r="D2" s="4" t="s">
        <v>27</v>
      </c>
      <c r="E2" s="4" t="s">
        <v>28</v>
      </c>
      <c r="F2" s="5">
        <v>44497</v>
      </c>
      <c r="G2" s="5">
        <v>44499</v>
      </c>
      <c r="H2" s="4">
        <v>1</v>
      </c>
      <c r="I2" s="4">
        <v>2</v>
      </c>
      <c r="J2" s="4">
        <v>2</v>
      </c>
      <c r="K2" s="4" t="s">
        <v>29</v>
      </c>
      <c r="L2" s="4">
        <v>1732</v>
      </c>
      <c r="M2" s="4">
        <v>1732</v>
      </c>
      <c r="N2" s="4" t="s">
        <v>30</v>
      </c>
      <c r="O2" s="4" t="s">
        <v>31</v>
      </c>
      <c r="P2" s="4" t="s">
        <v>32</v>
      </c>
      <c r="Q2" s="4">
        <v>0</v>
      </c>
      <c r="R2" s="6">
        <v>44476</v>
      </c>
      <c r="S2" s="5">
        <v>44502</v>
      </c>
      <c r="T2" s="4" t="s">
        <v>33</v>
      </c>
      <c r="U2" s="4">
        <v>1732</v>
      </c>
      <c r="V2" s="4">
        <v>0</v>
      </c>
      <c r="W2" s="4">
        <v>0</v>
      </c>
      <c r="X2" s="4">
        <v>2273871</v>
      </c>
      <c r="Y2" s="4" t="s">
        <v>34</v>
      </c>
    </row>
    <row r="3" s="4" customFormat="1" spans="1:25">
      <c r="A3" s="4">
        <v>16573837098</v>
      </c>
      <c r="B3" s="4" t="s">
        <v>25</v>
      </c>
      <c r="C3" s="4" t="s">
        <v>26</v>
      </c>
      <c r="D3" s="4" t="s">
        <v>35</v>
      </c>
      <c r="E3" s="4" t="s">
        <v>36</v>
      </c>
      <c r="F3" s="5">
        <v>44496</v>
      </c>
      <c r="G3" s="5">
        <v>44499</v>
      </c>
      <c r="H3" s="4">
        <v>1</v>
      </c>
      <c r="I3" s="4">
        <v>3</v>
      </c>
      <c r="J3" s="4">
        <v>3</v>
      </c>
      <c r="K3" s="4" t="s">
        <v>29</v>
      </c>
      <c r="L3" s="4">
        <v>6345</v>
      </c>
      <c r="M3" s="4">
        <v>6345</v>
      </c>
      <c r="N3" s="4" t="s">
        <v>37</v>
      </c>
      <c r="O3" s="4" t="s">
        <v>31</v>
      </c>
      <c r="P3" s="4" t="s">
        <v>32</v>
      </c>
      <c r="Q3" s="4">
        <v>0</v>
      </c>
      <c r="R3" s="6">
        <v>44486</v>
      </c>
      <c r="S3" s="5">
        <v>44502</v>
      </c>
      <c r="T3" s="4" t="s">
        <v>33</v>
      </c>
      <c r="U3" s="4">
        <v>6345</v>
      </c>
      <c r="V3" s="4">
        <v>0</v>
      </c>
      <c r="W3" s="4">
        <v>0</v>
      </c>
      <c r="X3" s="4"/>
      <c r="Y3" s="4">
        <v>84603091</v>
      </c>
    </row>
    <row r="4" s="4" customFormat="1" spans="1:23">
      <c r="A4" s="4">
        <v>16610090726</v>
      </c>
      <c r="B4" s="4" t="s">
        <v>25</v>
      </c>
      <c r="C4" s="4" t="s">
        <v>26</v>
      </c>
      <c r="D4" s="4" t="s">
        <v>38</v>
      </c>
      <c r="E4" s="4" t="s">
        <v>39</v>
      </c>
      <c r="F4" s="5">
        <v>44494</v>
      </c>
      <c r="G4" s="5">
        <v>44499</v>
      </c>
      <c r="H4" s="4">
        <v>1</v>
      </c>
      <c r="I4" s="4">
        <v>5</v>
      </c>
      <c r="J4" s="4">
        <v>5</v>
      </c>
      <c r="K4" s="4" t="s">
        <v>29</v>
      </c>
      <c r="L4" s="4">
        <v>4050</v>
      </c>
      <c r="M4" s="4">
        <v>4050</v>
      </c>
      <c r="N4" s="4" t="s">
        <v>40</v>
      </c>
      <c r="O4" s="4" t="s">
        <v>31</v>
      </c>
      <c r="P4" s="4" t="s">
        <v>32</v>
      </c>
      <c r="Q4" s="4">
        <v>0</v>
      </c>
      <c r="R4" s="6">
        <v>44489</v>
      </c>
      <c r="S4" s="5">
        <v>44502</v>
      </c>
      <c r="T4" s="4" t="s">
        <v>33</v>
      </c>
      <c r="U4" s="4">
        <v>4050</v>
      </c>
      <c r="V4" s="4">
        <v>0</v>
      </c>
      <c r="W4" s="4">
        <v>0</v>
      </c>
    </row>
    <row r="5" s="4" customFormat="1" spans="1:25">
      <c r="A5" s="4">
        <v>16655851456</v>
      </c>
      <c r="B5" s="4" t="s">
        <v>25</v>
      </c>
      <c r="C5" s="4" t="s">
        <v>26</v>
      </c>
      <c r="D5" s="4" t="s">
        <v>41</v>
      </c>
      <c r="E5" s="4" t="s">
        <v>42</v>
      </c>
      <c r="F5" s="5">
        <v>44496</v>
      </c>
      <c r="G5" s="5">
        <v>44499</v>
      </c>
      <c r="H5" s="4">
        <v>1</v>
      </c>
      <c r="I5" s="4">
        <v>3</v>
      </c>
      <c r="J5" s="4">
        <v>3</v>
      </c>
      <c r="K5" s="4" t="s">
        <v>29</v>
      </c>
      <c r="L5" s="4">
        <v>2130</v>
      </c>
      <c r="M5" s="4">
        <v>2130</v>
      </c>
      <c r="N5" s="4" t="s">
        <v>43</v>
      </c>
      <c r="O5" s="4" t="s">
        <v>31</v>
      </c>
      <c r="P5" s="4" t="s">
        <v>32</v>
      </c>
      <c r="Q5" s="4">
        <v>0</v>
      </c>
      <c r="R5" s="6">
        <v>44494</v>
      </c>
      <c r="S5" s="5">
        <v>44502</v>
      </c>
      <c r="T5" s="4" t="s">
        <v>33</v>
      </c>
      <c r="U5" s="4">
        <v>2130</v>
      </c>
      <c r="V5" s="4">
        <v>0</v>
      </c>
      <c r="W5" s="4">
        <v>0</v>
      </c>
      <c r="X5" s="4"/>
      <c r="Y5" s="4">
        <v>91813720</v>
      </c>
    </row>
    <row r="6" s="4" customFormat="1" spans="1:25">
      <c r="A6" s="4">
        <v>16665108582</v>
      </c>
      <c r="B6" s="4" t="s">
        <v>25</v>
      </c>
      <c r="C6" s="4" t="s">
        <v>26</v>
      </c>
      <c r="D6" s="4" t="s">
        <v>44</v>
      </c>
      <c r="E6" s="4" t="s">
        <v>45</v>
      </c>
      <c r="F6" s="5">
        <v>44496</v>
      </c>
      <c r="G6" s="5">
        <v>44499</v>
      </c>
      <c r="H6" s="4">
        <v>1</v>
      </c>
      <c r="I6" s="4">
        <v>3</v>
      </c>
      <c r="J6" s="4">
        <v>3</v>
      </c>
      <c r="K6" s="4" t="s">
        <v>29</v>
      </c>
      <c r="L6" s="4">
        <v>2620</v>
      </c>
      <c r="M6" s="4">
        <v>2620</v>
      </c>
      <c r="N6" s="4" t="s">
        <v>46</v>
      </c>
      <c r="O6" s="4" t="s">
        <v>31</v>
      </c>
      <c r="P6" s="4" t="s">
        <v>32</v>
      </c>
      <c r="Q6" s="4">
        <v>0</v>
      </c>
      <c r="R6" s="6">
        <v>44494</v>
      </c>
      <c r="S6" s="5">
        <v>44502</v>
      </c>
      <c r="T6" s="4" t="s">
        <v>33</v>
      </c>
      <c r="U6" s="4">
        <v>2620</v>
      </c>
      <c r="V6" s="4">
        <v>0</v>
      </c>
      <c r="W6" s="4">
        <v>0</v>
      </c>
      <c r="X6" s="4"/>
      <c r="Y6" s="4">
        <v>92327256</v>
      </c>
    </row>
    <row r="7" s="4" customFormat="1" spans="1:25">
      <c r="A7" s="4">
        <v>16666030229</v>
      </c>
      <c r="B7" s="4" t="s">
        <v>25</v>
      </c>
      <c r="C7" s="4" t="s">
        <v>26</v>
      </c>
      <c r="D7" s="4" t="s">
        <v>44</v>
      </c>
      <c r="E7" s="4" t="s">
        <v>45</v>
      </c>
      <c r="F7" s="5">
        <v>44496</v>
      </c>
      <c r="G7" s="5">
        <v>44499</v>
      </c>
      <c r="H7" s="4">
        <v>1</v>
      </c>
      <c r="I7" s="4">
        <v>3</v>
      </c>
      <c r="J7" s="4">
        <v>3</v>
      </c>
      <c r="K7" s="4" t="s">
        <v>29</v>
      </c>
      <c r="L7" s="4">
        <v>2623</v>
      </c>
      <c r="M7" s="4">
        <v>2623</v>
      </c>
      <c r="N7" s="4" t="s">
        <v>47</v>
      </c>
      <c r="O7" s="4" t="s">
        <v>31</v>
      </c>
      <c r="P7" s="4" t="s">
        <v>32</v>
      </c>
      <c r="Q7" s="4">
        <v>0</v>
      </c>
      <c r="R7" s="6">
        <v>44495</v>
      </c>
      <c r="S7" s="5">
        <v>44502</v>
      </c>
      <c r="T7" s="4" t="s">
        <v>33</v>
      </c>
      <c r="U7" s="4">
        <v>2623</v>
      </c>
      <c r="V7" s="4">
        <v>0</v>
      </c>
      <c r="W7" s="4">
        <v>0</v>
      </c>
      <c r="X7" s="4">
        <v>2283367</v>
      </c>
      <c r="Y7" s="4">
        <v>92879106</v>
      </c>
    </row>
    <row r="8" s="4" customFormat="1" spans="1:23">
      <c r="A8" s="4">
        <v>16689361765</v>
      </c>
      <c r="B8" s="4" t="s">
        <v>25</v>
      </c>
      <c r="C8" s="4" t="s">
        <v>26</v>
      </c>
      <c r="D8" s="4" t="s">
        <v>48</v>
      </c>
      <c r="E8" s="4" t="s">
        <v>49</v>
      </c>
      <c r="F8" s="5">
        <v>44498</v>
      </c>
      <c r="G8" s="5">
        <v>44499</v>
      </c>
      <c r="H8" s="4">
        <v>1</v>
      </c>
      <c r="I8" s="4">
        <v>1</v>
      </c>
      <c r="J8" s="4">
        <v>1</v>
      </c>
      <c r="K8" s="4" t="s">
        <v>29</v>
      </c>
      <c r="L8" s="4">
        <v>233</v>
      </c>
      <c r="M8" s="4">
        <v>233</v>
      </c>
      <c r="N8" s="4" t="s">
        <v>50</v>
      </c>
      <c r="O8" s="4" t="s">
        <v>31</v>
      </c>
      <c r="P8" s="4" t="s">
        <v>32</v>
      </c>
      <c r="Q8" s="4">
        <v>0</v>
      </c>
      <c r="R8" s="6">
        <v>44497</v>
      </c>
      <c r="S8" s="5">
        <v>44502</v>
      </c>
      <c r="T8" s="4" t="s">
        <v>33</v>
      </c>
      <c r="U8" s="4">
        <v>233</v>
      </c>
      <c r="V8" s="4">
        <v>0</v>
      </c>
      <c r="W8" s="4">
        <v>0</v>
      </c>
    </row>
    <row r="9" s="4" customFormat="1" spans="1:25">
      <c r="A9" s="4">
        <v>16690068889</v>
      </c>
      <c r="B9" s="4" t="s">
        <v>25</v>
      </c>
      <c r="C9" s="4" t="s">
        <v>26</v>
      </c>
      <c r="D9" s="4" t="s">
        <v>51</v>
      </c>
      <c r="E9" s="4" t="s">
        <v>52</v>
      </c>
      <c r="F9" s="5">
        <v>44497</v>
      </c>
      <c r="G9" s="5">
        <v>44499</v>
      </c>
      <c r="H9" s="4">
        <v>1</v>
      </c>
      <c r="I9" s="4">
        <v>2</v>
      </c>
      <c r="J9" s="4">
        <v>2</v>
      </c>
      <c r="K9" s="4" t="s">
        <v>29</v>
      </c>
      <c r="L9" s="4">
        <v>1657</v>
      </c>
      <c r="M9" s="4">
        <v>1657</v>
      </c>
      <c r="N9" s="4" t="s">
        <v>53</v>
      </c>
      <c r="O9" s="4" t="s">
        <v>31</v>
      </c>
      <c r="P9" s="4" t="s">
        <v>32</v>
      </c>
      <c r="Q9" s="4">
        <v>0</v>
      </c>
      <c r="R9" s="6">
        <v>44497</v>
      </c>
      <c r="S9" s="5">
        <v>44502</v>
      </c>
      <c r="T9" s="4" t="s">
        <v>33</v>
      </c>
      <c r="U9" s="4">
        <v>1657</v>
      </c>
      <c r="V9" s="4">
        <v>0</v>
      </c>
      <c r="W9" s="4">
        <v>0</v>
      </c>
      <c r="X9" s="4"/>
      <c r="Y9" s="4">
        <v>95335479</v>
      </c>
    </row>
    <row r="10" s="4" customFormat="1" spans="1:25">
      <c r="A10" s="4">
        <v>16690494540</v>
      </c>
      <c r="B10" s="4" t="s">
        <v>25</v>
      </c>
      <c r="C10" s="4" t="s">
        <v>26</v>
      </c>
      <c r="D10" s="4" t="s">
        <v>54</v>
      </c>
      <c r="E10" s="4" t="s">
        <v>55</v>
      </c>
      <c r="F10" s="5">
        <v>44498</v>
      </c>
      <c r="G10" s="5">
        <v>44499</v>
      </c>
      <c r="H10" s="4">
        <v>1</v>
      </c>
      <c r="I10" s="4">
        <v>1</v>
      </c>
      <c r="J10" s="4">
        <v>1</v>
      </c>
      <c r="K10" s="4" t="s">
        <v>29</v>
      </c>
      <c r="L10" s="4">
        <v>763</v>
      </c>
      <c r="M10" s="4">
        <v>763</v>
      </c>
      <c r="N10" s="4" t="s">
        <v>56</v>
      </c>
      <c r="O10" s="4" t="s">
        <v>31</v>
      </c>
      <c r="P10" s="4" t="s">
        <v>32</v>
      </c>
      <c r="Q10" s="4">
        <v>0</v>
      </c>
      <c r="R10" s="6">
        <v>44498</v>
      </c>
      <c r="S10" s="5">
        <v>44502</v>
      </c>
      <c r="T10" s="4" t="s">
        <v>33</v>
      </c>
      <c r="U10" s="4">
        <v>763</v>
      </c>
      <c r="V10" s="4">
        <v>0</v>
      </c>
      <c r="W10" s="4">
        <v>0</v>
      </c>
      <c r="X10" s="4">
        <v>2284790</v>
      </c>
      <c r="Y10" s="4">
        <v>95426651</v>
      </c>
    </row>
    <row r="11" s="4" customFormat="1" spans="1:25">
      <c r="A11" s="4">
        <v>16690845304</v>
      </c>
      <c r="B11" s="4" t="s">
        <v>25</v>
      </c>
      <c r="C11" s="4" t="s">
        <v>26</v>
      </c>
      <c r="D11" s="4" t="s">
        <v>57</v>
      </c>
      <c r="E11" s="4" t="s">
        <v>58</v>
      </c>
      <c r="F11" s="5">
        <v>44498</v>
      </c>
      <c r="G11" s="5">
        <v>44499</v>
      </c>
      <c r="H11" s="4">
        <v>1</v>
      </c>
      <c r="I11" s="4">
        <v>1</v>
      </c>
      <c r="J11" s="4">
        <v>1</v>
      </c>
      <c r="K11" s="4" t="s">
        <v>29</v>
      </c>
      <c r="L11" s="4">
        <v>1031</v>
      </c>
      <c r="M11" s="4">
        <v>1031</v>
      </c>
      <c r="N11" s="4" t="s">
        <v>59</v>
      </c>
      <c r="O11" s="4" t="s">
        <v>31</v>
      </c>
      <c r="P11" s="4" t="s">
        <v>32</v>
      </c>
      <c r="Q11" s="4">
        <v>0</v>
      </c>
      <c r="R11" s="6">
        <v>44498</v>
      </c>
      <c r="S11" s="5">
        <v>44502</v>
      </c>
      <c r="T11" s="4" t="s">
        <v>33</v>
      </c>
      <c r="U11" s="4">
        <v>1031</v>
      </c>
      <c r="V11" s="4">
        <v>0</v>
      </c>
      <c r="W11" s="4">
        <v>0</v>
      </c>
      <c r="X11" s="4"/>
      <c r="Y11" s="4">
        <v>37961563</v>
      </c>
    </row>
    <row r="12" s="4" customFormat="1" spans="1:25">
      <c r="A12" s="4">
        <v>16692068666</v>
      </c>
      <c r="B12" s="4" t="s">
        <v>25</v>
      </c>
      <c r="C12" s="4" t="s">
        <v>26</v>
      </c>
      <c r="D12" s="4" t="s">
        <v>60</v>
      </c>
      <c r="E12" s="4" t="s">
        <v>61</v>
      </c>
      <c r="F12" s="5">
        <v>44498</v>
      </c>
      <c r="G12" s="5">
        <v>44499</v>
      </c>
      <c r="H12" s="4">
        <v>1</v>
      </c>
      <c r="I12" s="4">
        <v>1</v>
      </c>
      <c r="J12" s="4">
        <v>1</v>
      </c>
      <c r="K12" s="4" t="s">
        <v>29</v>
      </c>
      <c r="L12" s="4">
        <v>863</v>
      </c>
      <c r="M12" s="4">
        <v>863</v>
      </c>
      <c r="N12" s="4" t="s">
        <v>62</v>
      </c>
      <c r="O12" s="4" t="s">
        <v>31</v>
      </c>
      <c r="P12" s="4" t="s">
        <v>32</v>
      </c>
      <c r="Q12" s="4">
        <v>0</v>
      </c>
      <c r="R12" s="6">
        <v>44498</v>
      </c>
      <c r="S12" s="5">
        <v>44502</v>
      </c>
      <c r="T12" s="4" t="s">
        <v>33</v>
      </c>
      <c r="U12" s="4">
        <v>863</v>
      </c>
      <c r="V12" s="4">
        <v>0</v>
      </c>
      <c r="W12" s="4">
        <v>0</v>
      </c>
      <c r="X12" s="4"/>
      <c r="Y12" s="4">
        <v>37962821</v>
      </c>
    </row>
    <row r="13" s="4" customFormat="1" spans="1:25">
      <c r="A13" s="4">
        <v>16692462402</v>
      </c>
      <c r="B13" s="4" t="s">
        <v>25</v>
      </c>
      <c r="C13" s="4" t="s">
        <v>26</v>
      </c>
      <c r="D13" s="4" t="s">
        <v>51</v>
      </c>
      <c r="E13" s="4" t="s">
        <v>52</v>
      </c>
      <c r="F13" s="5">
        <v>44498</v>
      </c>
      <c r="G13" s="5">
        <v>44499</v>
      </c>
      <c r="H13" s="4">
        <v>1</v>
      </c>
      <c r="I13" s="4">
        <v>1</v>
      </c>
      <c r="J13" s="4">
        <v>1</v>
      </c>
      <c r="K13" s="4" t="s">
        <v>29</v>
      </c>
      <c r="L13" s="4">
        <v>660</v>
      </c>
      <c r="M13" s="4">
        <v>660</v>
      </c>
      <c r="N13" s="4" t="s">
        <v>63</v>
      </c>
      <c r="O13" s="4" t="s">
        <v>31</v>
      </c>
      <c r="P13" s="4" t="s">
        <v>32</v>
      </c>
      <c r="Q13" s="4">
        <v>0</v>
      </c>
      <c r="R13" s="6">
        <v>44498</v>
      </c>
      <c r="S13" s="5">
        <v>44502</v>
      </c>
      <c r="T13" s="4" t="s">
        <v>33</v>
      </c>
      <c r="U13" s="4">
        <v>660</v>
      </c>
      <c r="V13" s="4">
        <v>0</v>
      </c>
      <c r="W13" s="4">
        <v>0</v>
      </c>
      <c r="X13" s="4">
        <v>2285104</v>
      </c>
      <c r="Y13" s="4">
        <v>96046919</v>
      </c>
    </row>
    <row r="14" s="4" customFormat="1" spans="1:24">
      <c r="A14" s="4">
        <v>16692532293</v>
      </c>
      <c r="B14" s="4" t="s">
        <v>25</v>
      </c>
      <c r="C14" s="4" t="s">
        <v>26</v>
      </c>
      <c r="D14" s="4" t="s">
        <v>64</v>
      </c>
      <c r="E14" s="4" t="s">
        <v>65</v>
      </c>
      <c r="F14" s="5">
        <v>44498</v>
      </c>
      <c r="G14" s="5">
        <v>44499</v>
      </c>
      <c r="H14" s="4">
        <v>1</v>
      </c>
      <c r="I14" s="4">
        <v>1</v>
      </c>
      <c r="J14" s="4">
        <v>1</v>
      </c>
      <c r="K14" s="4" t="s">
        <v>29</v>
      </c>
      <c r="L14" s="4">
        <v>320</v>
      </c>
      <c r="M14" s="4">
        <v>320</v>
      </c>
      <c r="N14" s="4" t="s">
        <v>66</v>
      </c>
      <c r="O14" s="4" t="s">
        <v>31</v>
      </c>
      <c r="P14" s="4" t="s">
        <v>32</v>
      </c>
      <c r="Q14" s="4">
        <v>0</v>
      </c>
      <c r="R14" s="6">
        <v>44498</v>
      </c>
      <c r="S14" s="5">
        <v>44502</v>
      </c>
      <c r="T14" s="4" t="s">
        <v>33</v>
      </c>
      <c r="U14" s="4">
        <v>320</v>
      </c>
      <c r="V14" s="4">
        <v>0</v>
      </c>
      <c r="W14" s="4">
        <v>0</v>
      </c>
      <c r="X14" s="4">
        <v>2285116</v>
      </c>
    </row>
    <row r="15" s="4" customFormat="1" spans="1:25">
      <c r="A15" s="4">
        <v>16693258196</v>
      </c>
      <c r="B15" s="4" t="s">
        <v>25</v>
      </c>
      <c r="C15" s="4" t="s">
        <v>26</v>
      </c>
      <c r="D15" s="4" t="s">
        <v>51</v>
      </c>
      <c r="E15" s="4" t="s">
        <v>52</v>
      </c>
      <c r="F15" s="5">
        <v>44498</v>
      </c>
      <c r="G15" s="5">
        <v>44499</v>
      </c>
      <c r="H15" s="4">
        <v>1</v>
      </c>
      <c r="I15" s="4">
        <v>1</v>
      </c>
      <c r="J15" s="4">
        <v>1</v>
      </c>
      <c r="K15" s="4" t="s">
        <v>29</v>
      </c>
      <c r="L15" s="4">
        <v>660</v>
      </c>
      <c r="M15" s="4">
        <v>660</v>
      </c>
      <c r="N15" s="4" t="s">
        <v>67</v>
      </c>
      <c r="O15" s="4" t="s">
        <v>31</v>
      </c>
      <c r="P15" s="4" t="s">
        <v>32</v>
      </c>
      <c r="Q15" s="4">
        <v>0</v>
      </c>
      <c r="R15" s="6">
        <v>44498</v>
      </c>
      <c r="S15" s="5">
        <v>44502</v>
      </c>
      <c r="T15" s="4" t="s">
        <v>33</v>
      </c>
      <c r="U15" s="4">
        <v>660</v>
      </c>
      <c r="V15" s="4">
        <v>0</v>
      </c>
      <c r="W15" s="4">
        <v>0</v>
      </c>
      <c r="X15" s="4"/>
      <c r="Y15" s="4">
        <v>96113190</v>
      </c>
    </row>
    <row r="16" s="4" customFormat="1" spans="1:25">
      <c r="A16" s="4">
        <v>16693600854</v>
      </c>
      <c r="B16" s="4" t="s">
        <v>25</v>
      </c>
      <c r="C16" s="4" t="s">
        <v>26</v>
      </c>
      <c r="D16" s="4" t="s">
        <v>68</v>
      </c>
      <c r="E16" s="4" t="s">
        <v>69</v>
      </c>
      <c r="F16" s="5">
        <v>44498</v>
      </c>
      <c r="G16" s="5">
        <v>44499</v>
      </c>
      <c r="H16" s="4">
        <v>1</v>
      </c>
      <c r="I16" s="4">
        <v>1</v>
      </c>
      <c r="J16" s="4">
        <v>1</v>
      </c>
      <c r="K16" s="4" t="s">
        <v>29</v>
      </c>
      <c r="L16" s="4">
        <v>668</v>
      </c>
      <c r="M16" s="4">
        <v>668</v>
      </c>
      <c r="N16" s="4" t="s">
        <v>70</v>
      </c>
      <c r="O16" s="4" t="s">
        <v>31</v>
      </c>
      <c r="P16" s="4" t="s">
        <v>32</v>
      </c>
      <c r="Q16" s="4">
        <v>0</v>
      </c>
      <c r="R16" s="6">
        <v>44498</v>
      </c>
      <c r="S16" s="5">
        <v>44502</v>
      </c>
      <c r="T16" s="4" t="s">
        <v>33</v>
      </c>
      <c r="U16" s="4">
        <v>668</v>
      </c>
      <c r="V16" s="4">
        <v>0</v>
      </c>
      <c r="W16" s="4">
        <v>0</v>
      </c>
      <c r="X16" s="4">
        <v>2285295</v>
      </c>
      <c r="Y16" s="4">
        <v>96136611</v>
      </c>
    </row>
    <row r="17" s="4" customFormat="1" spans="1:25">
      <c r="A17" s="4">
        <v>16694209962</v>
      </c>
      <c r="B17" s="4" t="s">
        <v>25</v>
      </c>
      <c r="C17" s="4" t="s">
        <v>26</v>
      </c>
      <c r="D17" s="4" t="s">
        <v>71</v>
      </c>
      <c r="E17" s="4" t="s">
        <v>72</v>
      </c>
      <c r="F17" s="5">
        <v>44498</v>
      </c>
      <c r="G17" s="5">
        <v>44499</v>
      </c>
      <c r="H17" s="4">
        <v>1</v>
      </c>
      <c r="I17" s="4">
        <v>1</v>
      </c>
      <c r="J17" s="4">
        <v>1</v>
      </c>
      <c r="K17" s="4" t="s">
        <v>29</v>
      </c>
      <c r="L17" s="4">
        <v>535</v>
      </c>
      <c r="M17" s="4">
        <v>535</v>
      </c>
      <c r="N17" s="4" t="s">
        <v>73</v>
      </c>
      <c r="O17" s="4" t="s">
        <v>31</v>
      </c>
      <c r="P17" s="4" t="s">
        <v>32</v>
      </c>
      <c r="Q17" s="4">
        <v>0</v>
      </c>
      <c r="R17" s="6">
        <v>44498</v>
      </c>
      <c r="S17" s="5">
        <v>44502</v>
      </c>
      <c r="T17" s="4" t="s">
        <v>33</v>
      </c>
      <c r="U17" s="4">
        <v>535</v>
      </c>
      <c r="V17" s="4">
        <v>0</v>
      </c>
      <c r="W17" s="4">
        <v>0</v>
      </c>
      <c r="X17" s="4">
        <v>2285398</v>
      </c>
      <c r="Y17" s="4">
        <v>96181894</v>
      </c>
    </row>
    <row r="18" s="4" customFormat="1" spans="1:23">
      <c r="A18" s="4">
        <v>16694677920</v>
      </c>
      <c r="B18" s="4" t="s">
        <v>25</v>
      </c>
      <c r="C18" s="4" t="s">
        <v>26</v>
      </c>
      <c r="D18" s="4" t="s">
        <v>74</v>
      </c>
      <c r="E18" s="4" t="s">
        <v>75</v>
      </c>
      <c r="F18" s="5">
        <v>44498</v>
      </c>
      <c r="G18" s="5">
        <v>44499</v>
      </c>
      <c r="H18" s="4">
        <v>1</v>
      </c>
      <c r="I18" s="4">
        <v>1</v>
      </c>
      <c r="J18" s="4">
        <v>1</v>
      </c>
      <c r="K18" s="4" t="s">
        <v>29</v>
      </c>
      <c r="L18" s="4">
        <v>863</v>
      </c>
      <c r="M18" s="4">
        <v>863</v>
      </c>
      <c r="N18" s="4" t="s">
        <v>76</v>
      </c>
      <c r="O18" s="4" t="s">
        <v>31</v>
      </c>
      <c r="P18" s="4" t="s">
        <v>32</v>
      </c>
      <c r="Q18" s="4">
        <v>0</v>
      </c>
      <c r="R18" s="6">
        <v>44498</v>
      </c>
      <c r="S18" s="5">
        <v>44502</v>
      </c>
      <c r="T18" s="4" t="s">
        <v>33</v>
      </c>
      <c r="U18" s="4">
        <v>863</v>
      </c>
      <c r="V18" s="4">
        <v>0</v>
      </c>
      <c r="W18" s="4">
        <v>0</v>
      </c>
    </row>
    <row r="19" s="4" customFormat="1" spans="1:25">
      <c r="A19" s="4">
        <v>16694856550</v>
      </c>
      <c r="B19" s="4" t="s">
        <v>25</v>
      </c>
      <c r="C19" s="4" t="s">
        <v>26</v>
      </c>
      <c r="D19" s="4" t="s">
        <v>41</v>
      </c>
      <c r="E19" s="4" t="s">
        <v>42</v>
      </c>
      <c r="F19" s="5">
        <v>44498</v>
      </c>
      <c r="G19" s="5">
        <v>44499</v>
      </c>
      <c r="H19" s="4">
        <v>1</v>
      </c>
      <c r="I19" s="4">
        <v>1</v>
      </c>
      <c r="J19" s="4">
        <v>1</v>
      </c>
      <c r="K19" s="4" t="s">
        <v>29</v>
      </c>
      <c r="L19" s="4">
        <v>662</v>
      </c>
      <c r="M19" s="4">
        <v>662</v>
      </c>
      <c r="N19" s="4" t="s">
        <v>77</v>
      </c>
      <c r="O19" s="4" t="s">
        <v>31</v>
      </c>
      <c r="P19" s="4" t="s">
        <v>32</v>
      </c>
      <c r="Q19" s="4">
        <v>0</v>
      </c>
      <c r="R19" s="6">
        <v>44498</v>
      </c>
      <c r="S19" s="5">
        <v>44502</v>
      </c>
      <c r="T19" s="4" t="s">
        <v>33</v>
      </c>
      <c r="U19" s="4">
        <v>662</v>
      </c>
      <c r="V19" s="4">
        <v>0</v>
      </c>
      <c r="W19" s="4">
        <v>0</v>
      </c>
      <c r="X19" s="4">
        <v>2285528</v>
      </c>
      <c r="Y19" s="4">
        <v>96275652</v>
      </c>
    </row>
  </sheetData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abSelected="1" workbookViewId="0">
      <selection activeCell="F34" sqref="F34"/>
    </sheetView>
  </sheetViews>
  <sheetFormatPr defaultColWidth="9" defaultRowHeight="13.5"/>
  <cols>
    <col min="1" max="1" width="15.125" style="4" customWidth="1"/>
    <col min="2" max="3" width="11.5" style="4"/>
    <col min="4" max="16362" width="9" style="4"/>
  </cols>
  <sheetData>
    <row r="1" s="4" customFormat="1" spans="1:8">
      <c r="A1" s="4" t="s">
        <v>0</v>
      </c>
      <c r="B1" s="4" t="s">
        <v>5</v>
      </c>
      <c r="C1" s="4" t="s">
        <v>6</v>
      </c>
      <c r="D1" s="4" t="s">
        <v>12</v>
      </c>
      <c r="H1" s="4" t="s">
        <v>78</v>
      </c>
    </row>
    <row r="2" s="4" customFormat="1" spans="1:9">
      <c r="A2" s="4">
        <v>16486568765</v>
      </c>
      <c r="B2" s="5">
        <v>44497</v>
      </c>
      <c r="C2" s="5">
        <v>44499</v>
      </c>
      <c r="D2" s="4">
        <v>1732</v>
      </c>
      <c r="E2" s="4" t="str">
        <f>VLOOKUP(A2,HOP!A:L,12,0)</f>
        <v>1732.00</v>
      </c>
      <c r="F2" s="4" t="str">
        <f>VLOOKUP(A2,HOP!A:C,3,0)</f>
        <v>2273871</v>
      </c>
      <c r="G2" s="4">
        <f>D2-E2</f>
        <v>0</v>
      </c>
      <c r="H2" s="4" t="str">
        <f>$H$1&amp;F2</f>
        <v>，2273871</v>
      </c>
      <c r="I2" s="4" t="str">
        <f>VLOOKUP(A2,HOP!A:T,20,0)</f>
        <v>直连</v>
      </c>
    </row>
    <row r="3" s="4" customFormat="1" spans="1:9">
      <c r="A3" s="4">
        <v>16573837098</v>
      </c>
      <c r="B3" s="5">
        <v>44496</v>
      </c>
      <c r="C3" s="5">
        <v>44499</v>
      </c>
      <c r="D3" s="4">
        <v>6345</v>
      </c>
      <c r="E3" s="4" t="str">
        <f>VLOOKUP(A3,HOP!A:L,12,0)</f>
        <v>6345.00</v>
      </c>
      <c r="F3" s="4" t="str">
        <f>VLOOKUP(A3,HOP!A:C,3,0)</f>
        <v>2278848</v>
      </c>
      <c r="G3" s="4">
        <f t="shared" ref="G3:G19" si="0">D3-E3</f>
        <v>0</v>
      </c>
      <c r="H3" s="4" t="str">
        <f t="shared" ref="H3:H19" si="1">$H$1&amp;F3</f>
        <v>，2278848</v>
      </c>
      <c r="I3" s="4" t="str">
        <f>VLOOKUP(A3,HOP!A:T,20,0)</f>
        <v>直连</v>
      </c>
    </row>
    <row r="4" s="4" customFormat="1" spans="1:9">
      <c r="A4" s="4">
        <v>16610090726</v>
      </c>
      <c r="B4" s="5">
        <v>44494</v>
      </c>
      <c r="C4" s="5">
        <v>44499</v>
      </c>
      <c r="D4" s="4">
        <v>4050</v>
      </c>
      <c r="E4" s="4">
        <v>4050</v>
      </c>
      <c r="F4" s="4" t="str">
        <f>VLOOKUP(A4,HOP!A:C,3,0)</f>
        <v>2280720</v>
      </c>
      <c r="G4" s="4">
        <f t="shared" si="0"/>
        <v>0</v>
      </c>
      <c r="H4" s="4" t="str">
        <f t="shared" si="1"/>
        <v>，2280720</v>
      </c>
      <c r="I4" s="4" t="str">
        <f>VLOOKUP(A4,HOP!A:T,20,0)</f>
        <v>直连</v>
      </c>
    </row>
    <row r="5" s="4" customFormat="1" spans="1:9">
      <c r="A5" s="4">
        <v>16655851456</v>
      </c>
      <c r="B5" s="5">
        <v>44496</v>
      </c>
      <c r="C5" s="5">
        <v>44499</v>
      </c>
      <c r="D5" s="4">
        <v>2130</v>
      </c>
      <c r="E5" s="4" t="str">
        <f>VLOOKUP(A5,HOP!A:L,12,0)</f>
        <v>2130.00</v>
      </c>
      <c r="F5" s="4" t="str">
        <f>VLOOKUP(A5,HOP!A:C,3,0)</f>
        <v>2282942</v>
      </c>
      <c r="G5" s="4">
        <f t="shared" si="0"/>
        <v>0</v>
      </c>
      <c r="H5" s="4" t="str">
        <f t="shared" si="1"/>
        <v>，2282942</v>
      </c>
      <c r="I5" s="4" t="str">
        <f>VLOOKUP(A5,HOP!A:T,20,0)</f>
        <v>直连</v>
      </c>
    </row>
    <row r="6" s="4" customFormat="1" spans="1:9">
      <c r="A6" s="4">
        <v>16665108582</v>
      </c>
      <c r="B6" s="5">
        <v>44496</v>
      </c>
      <c r="C6" s="5">
        <v>44499</v>
      </c>
      <c r="D6" s="4">
        <v>2620</v>
      </c>
      <c r="E6" s="4" t="str">
        <f>VLOOKUP(A6,HOP!A:L,12,0)</f>
        <v>2620.00</v>
      </c>
      <c r="F6" s="4" t="str">
        <f>VLOOKUP(A6,HOP!A:C,3,0)</f>
        <v>2283270</v>
      </c>
      <c r="G6" s="4">
        <f t="shared" si="0"/>
        <v>0</v>
      </c>
      <c r="H6" s="4" t="str">
        <f t="shared" si="1"/>
        <v>，2283270</v>
      </c>
      <c r="I6" s="4" t="str">
        <f>VLOOKUP(A6,HOP!A:T,20,0)</f>
        <v>直连</v>
      </c>
    </row>
    <row r="7" s="4" customFormat="1" spans="1:9">
      <c r="A7" s="4">
        <v>16666030229</v>
      </c>
      <c r="B7" s="5">
        <v>44496</v>
      </c>
      <c r="C7" s="5">
        <v>44499</v>
      </c>
      <c r="D7" s="4">
        <v>2623</v>
      </c>
      <c r="E7" s="4" t="str">
        <f>VLOOKUP(A7,HOP!A:L,12,0)</f>
        <v>2623.00</v>
      </c>
      <c r="F7" s="4" t="str">
        <f>VLOOKUP(A7,HOP!A:C,3,0)</f>
        <v>2283367</v>
      </c>
      <c r="G7" s="4">
        <f t="shared" si="0"/>
        <v>0</v>
      </c>
      <c r="H7" s="4" t="str">
        <f t="shared" si="1"/>
        <v>，2283367</v>
      </c>
      <c r="I7" s="4" t="str">
        <f>VLOOKUP(A7,HOP!A:T,20,0)</f>
        <v>直连</v>
      </c>
    </row>
    <row r="8" s="4" customFormat="1" spans="1:9">
      <c r="A8" s="4">
        <v>16689361765</v>
      </c>
      <c r="B8" s="5">
        <v>44498</v>
      </c>
      <c r="C8" s="5">
        <v>44499</v>
      </c>
      <c r="D8" s="4">
        <v>233</v>
      </c>
      <c r="E8" s="4" t="str">
        <f>VLOOKUP(A8,HOP!A:L,12,0)</f>
        <v>233.00</v>
      </c>
      <c r="F8" s="4" t="str">
        <f>VLOOKUP(A8,HOP!A:C,3,0)</f>
        <v>2284689</v>
      </c>
      <c r="G8" s="4">
        <f t="shared" si="0"/>
        <v>0</v>
      </c>
      <c r="H8" s="4" t="str">
        <f t="shared" si="1"/>
        <v>，2284689</v>
      </c>
      <c r="I8" s="4" t="str">
        <f>VLOOKUP(A8,HOP!A:T,20,0)</f>
        <v>直连</v>
      </c>
    </row>
    <row r="9" s="4" customFormat="1" spans="1:9">
      <c r="A9" s="4">
        <v>16690068889</v>
      </c>
      <c r="B9" s="5">
        <v>44497</v>
      </c>
      <c r="C9" s="5">
        <v>44499</v>
      </c>
      <c r="D9" s="4">
        <v>1657</v>
      </c>
      <c r="E9" s="4" t="str">
        <f>VLOOKUP(A9,HOP!A:L,12,0)</f>
        <v>1657.00</v>
      </c>
      <c r="F9" s="4" t="str">
        <f>VLOOKUP(A9,HOP!A:C,3,0)</f>
        <v>2284740</v>
      </c>
      <c r="G9" s="4">
        <f t="shared" si="0"/>
        <v>0</v>
      </c>
      <c r="H9" s="4" t="str">
        <f t="shared" si="1"/>
        <v>，2284740</v>
      </c>
      <c r="I9" s="4" t="str">
        <f>VLOOKUP(A9,HOP!A:T,20,0)</f>
        <v>直连</v>
      </c>
    </row>
    <row r="10" s="4" customFormat="1" spans="1:9">
      <c r="A10" s="4">
        <v>16690494540</v>
      </c>
      <c r="B10" s="5">
        <v>44498</v>
      </c>
      <c r="C10" s="5">
        <v>44499</v>
      </c>
      <c r="D10" s="4">
        <v>763</v>
      </c>
      <c r="E10" s="4" t="str">
        <f>VLOOKUP(A10,HOP!A:L,12,0)</f>
        <v>763.00</v>
      </c>
      <c r="F10" s="4" t="str">
        <f>VLOOKUP(A10,HOP!A:C,3,0)</f>
        <v>2284790</v>
      </c>
      <c r="G10" s="4">
        <f t="shared" si="0"/>
        <v>0</v>
      </c>
      <c r="H10" s="4" t="str">
        <f t="shared" si="1"/>
        <v>，2284790</v>
      </c>
      <c r="I10" s="4" t="str">
        <f>VLOOKUP(A10,HOP!A:T,20,0)</f>
        <v>直连</v>
      </c>
    </row>
    <row r="11" s="4" customFormat="1" spans="1:9">
      <c r="A11" s="4">
        <v>16690845304</v>
      </c>
      <c r="B11" s="5">
        <v>44498</v>
      </c>
      <c r="C11" s="5">
        <v>44499</v>
      </c>
      <c r="D11" s="4">
        <v>1031</v>
      </c>
      <c r="E11" s="4" t="str">
        <f>VLOOKUP(A11,HOP!A:L,12,0)</f>
        <v>1031.00</v>
      </c>
      <c r="F11" s="4" t="str">
        <f>VLOOKUP(A11,HOP!A:C,3,0)</f>
        <v>2284859</v>
      </c>
      <c r="G11" s="4">
        <f t="shared" si="0"/>
        <v>0</v>
      </c>
      <c r="H11" s="4" t="str">
        <f t="shared" si="1"/>
        <v>，2284859</v>
      </c>
      <c r="I11" s="4" t="str">
        <f>VLOOKUP(A11,HOP!A:T,20,0)</f>
        <v>直连</v>
      </c>
    </row>
    <row r="12" s="4" customFormat="1" spans="1:9">
      <c r="A12" s="4">
        <v>16692068666</v>
      </c>
      <c r="B12" s="5">
        <v>44498</v>
      </c>
      <c r="C12" s="5">
        <v>44499</v>
      </c>
      <c r="D12" s="4">
        <v>863</v>
      </c>
      <c r="E12" s="4" t="str">
        <f>VLOOKUP(A12,HOP!A:L,12,0)</f>
        <v>863.00</v>
      </c>
      <c r="F12" s="4" t="str">
        <f>VLOOKUP(A12,HOP!A:C,3,0)</f>
        <v>2285042</v>
      </c>
      <c r="G12" s="4">
        <f t="shared" si="0"/>
        <v>0</v>
      </c>
      <c r="H12" s="4" t="str">
        <f t="shared" si="1"/>
        <v>，2285042</v>
      </c>
      <c r="I12" s="4" t="str">
        <f>VLOOKUP(A12,HOP!A:T,20,0)</f>
        <v>直连</v>
      </c>
    </row>
    <row r="13" s="4" customFormat="1" spans="1:9">
      <c r="A13" s="4">
        <v>16692462402</v>
      </c>
      <c r="B13" s="5">
        <v>44498</v>
      </c>
      <c r="C13" s="5">
        <v>44499</v>
      </c>
      <c r="D13" s="4">
        <v>660</v>
      </c>
      <c r="E13" s="4" t="str">
        <f>VLOOKUP(A13,HOP!A:L,12,0)</f>
        <v>660.00</v>
      </c>
      <c r="F13" s="4" t="str">
        <f>VLOOKUP(A13,HOP!A:C,3,0)</f>
        <v>2285104</v>
      </c>
      <c r="G13" s="4">
        <f t="shared" si="0"/>
        <v>0</v>
      </c>
      <c r="H13" s="4" t="str">
        <f t="shared" si="1"/>
        <v>，2285104</v>
      </c>
      <c r="I13" s="4" t="str">
        <f>VLOOKUP(A13,HOP!A:T,20,0)</f>
        <v>直连</v>
      </c>
    </row>
    <row r="14" s="4" customFormat="1" spans="1:9">
      <c r="A14" s="4">
        <v>16692532293</v>
      </c>
      <c r="B14" s="5">
        <v>44498</v>
      </c>
      <c r="C14" s="5">
        <v>44499</v>
      </c>
      <c r="D14" s="4">
        <v>320</v>
      </c>
      <c r="E14" s="4" t="str">
        <f>VLOOKUP(A14,HOP!A:L,12,0)</f>
        <v>320.00</v>
      </c>
      <c r="F14" s="4" t="str">
        <f>VLOOKUP(A14,HOP!A:C,3,0)</f>
        <v>2285116</v>
      </c>
      <c r="G14" s="4">
        <f t="shared" si="0"/>
        <v>0</v>
      </c>
      <c r="H14" s="4" t="str">
        <f t="shared" si="1"/>
        <v>，2285116</v>
      </c>
      <c r="I14" s="4" t="str">
        <f>VLOOKUP(A14,HOP!A:T,20,0)</f>
        <v>直连</v>
      </c>
    </row>
    <row r="15" s="4" customFormat="1" spans="1:9">
      <c r="A15" s="4">
        <v>16693258196</v>
      </c>
      <c r="B15" s="5">
        <v>44498</v>
      </c>
      <c r="C15" s="5">
        <v>44499</v>
      </c>
      <c r="D15" s="4">
        <v>660</v>
      </c>
      <c r="E15" s="4" t="str">
        <f>VLOOKUP(A15,HOP!A:L,12,0)</f>
        <v>660.00</v>
      </c>
      <c r="F15" s="4" t="str">
        <f>VLOOKUP(A15,HOP!A:C,3,0)</f>
        <v>2285236</v>
      </c>
      <c r="G15" s="4">
        <f t="shared" si="0"/>
        <v>0</v>
      </c>
      <c r="H15" s="4" t="str">
        <f t="shared" si="1"/>
        <v>，2285236</v>
      </c>
      <c r="I15" s="4" t="str">
        <f>VLOOKUP(A15,HOP!A:T,20,0)</f>
        <v>直连</v>
      </c>
    </row>
    <row r="16" s="4" customFormat="1" spans="1:9">
      <c r="A16" s="4">
        <v>16693600854</v>
      </c>
      <c r="B16" s="5">
        <v>44498</v>
      </c>
      <c r="C16" s="5">
        <v>44499</v>
      </c>
      <c r="D16" s="4">
        <v>668</v>
      </c>
      <c r="E16" s="4" t="str">
        <f>VLOOKUP(A16,HOP!A:L,12,0)</f>
        <v>668.00</v>
      </c>
      <c r="F16" s="4" t="str">
        <f>VLOOKUP(A16,HOP!A:C,3,0)</f>
        <v>2285295</v>
      </c>
      <c r="G16" s="4">
        <f t="shared" si="0"/>
        <v>0</v>
      </c>
      <c r="H16" s="4" t="str">
        <f t="shared" si="1"/>
        <v>，2285295</v>
      </c>
      <c r="I16" s="4" t="str">
        <f>VLOOKUP(A16,HOP!A:T,20,0)</f>
        <v>直连</v>
      </c>
    </row>
    <row r="17" s="4" customFormat="1" spans="1:9">
      <c r="A17" s="4">
        <v>16694209962</v>
      </c>
      <c r="B17" s="5">
        <v>44498</v>
      </c>
      <c r="C17" s="5">
        <v>44499</v>
      </c>
      <c r="D17" s="4">
        <v>535</v>
      </c>
      <c r="E17" s="4" t="str">
        <f>VLOOKUP(A17,HOP!A:L,12,0)</f>
        <v>535.00</v>
      </c>
      <c r="F17" s="4" t="str">
        <f>VLOOKUP(A17,HOP!A:C,3,0)</f>
        <v>2285398</v>
      </c>
      <c r="G17" s="4">
        <f t="shared" si="0"/>
        <v>0</v>
      </c>
      <c r="H17" s="4" t="str">
        <f t="shared" si="1"/>
        <v>，2285398</v>
      </c>
      <c r="I17" s="4" t="str">
        <f>VLOOKUP(A17,HOP!A:T,20,0)</f>
        <v>直连</v>
      </c>
    </row>
    <row r="18" s="4" customFormat="1" spans="1:9">
      <c r="A18" s="4">
        <v>16694677920</v>
      </c>
      <c r="B18" s="5">
        <v>44498</v>
      </c>
      <c r="C18" s="5">
        <v>44499</v>
      </c>
      <c r="D18" s="4">
        <v>863</v>
      </c>
      <c r="E18" s="4" t="str">
        <f>VLOOKUP(A18,HOP!A:L,12,0)</f>
        <v>863.00</v>
      </c>
      <c r="F18" s="4" t="str">
        <f>VLOOKUP(A18,HOP!A:C,3,0)</f>
        <v>2285499</v>
      </c>
      <c r="G18" s="4">
        <f t="shared" si="0"/>
        <v>0</v>
      </c>
      <c r="H18" s="4" t="str">
        <f t="shared" si="1"/>
        <v>，2285499</v>
      </c>
      <c r="I18" s="4" t="str">
        <f>VLOOKUP(A18,HOP!A:T,20,0)</f>
        <v>直连</v>
      </c>
    </row>
    <row r="19" s="4" customFormat="1" spans="1:9">
      <c r="A19" s="4">
        <v>16694856550</v>
      </c>
      <c r="B19" s="5">
        <v>44498</v>
      </c>
      <c r="C19" s="5">
        <v>44499</v>
      </c>
      <c r="D19" s="4">
        <v>662</v>
      </c>
      <c r="E19" s="4" t="str">
        <f>VLOOKUP(A19,HOP!A:L,12,0)</f>
        <v>662.00</v>
      </c>
      <c r="F19" s="4" t="str">
        <f>VLOOKUP(A19,HOP!A:C,3,0)</f>
        <v>2285528</v>
      </c>
      <c r="G19" s="4">
        <f t="shared" si="0"/>
        <v>0</v>
      </c>
      <c r="H19" s="4" t="str">
        <f t="shared" si="1"/>
        <v>，2285528</v>
      </c>
      <c r="I19" s="4" t="str">
        <f>VLOOKUP(A19,HOP!A:T,20,0)</f>
        <v>直连</v>
      </c>
    </row>
    <row r="21" spans="4:4">
      <c r="D21" s="4">
        <f>SUM(D2:D20)</f>
        <v>28415</v>
      </c>
    </row>
    <row r="22" spans="4:4">
      <c r="D22" s="4" t="s">
        <v>79</v>
      </c>
    </row>
    <row r="25" spans="1:1">
      <c r="A25" s="4" t="s">
        <v>80</v>
      </c>
    </row>
    <row r="26" spans="1:1">
      <c r="A26" s="4" t="s">
        <v>81</v>
      </c>
    </row>
  </sheetData>
  <autoFilter ref="A1:XFD19">
    <extLst/>
  </autoFilter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T19"/>
  <sheetViews>
    <sheetView workbookViewId="0">
      <selection activeCell="A2" sqref="A2:A1048576"/>
    </sheetView>
  </sheetViews>
  <sheetFormatPr defaultColWidth="8" defaultRowHeight="12.75"/>
  <cols>
    <col min="1" max="1" width="11.125" style="1"/>
    <col min="2" max="16383" width="8" style="1"/>
  </cols>
  <sheetData>
    <row r="1" s="1" customFormat="1" spans="1:20">
      <c r="A1" s="2" t="s">
        <v>82</v>
      </c>
      <c r="B1" s="2" t="s">
        <v>83</v>
      </c>
      <c r="C1" s="2" t="s">
        <v>84</v>
      </c>
      <c r="D1" s="2" t="s">
        <v>85</v>
      </c>
      <c r="E1" s="2" t="s">
        <v>13</v>
      </c>
      <c r="F1" s="2" t="s">
        <v>5</v>
      </c>
      <c r="G1" s="2" t="s">
        <v>6</v>
      </c>
      <c r="H1" s="2" t="s">
        <v>86</v>
      </c>
      <c r="I1" s="2" t="s">
        <v>87</v>
      </c>
      <c r="J1" s="2" t="s">
        <v>88</v>
      </c>
      <c r="K1" s="2" t="s">
        <v>89</v>
      </c>
      <c r="L1" s="2" t="s">
        <v>90</v>
      </c>
      <c r="M1" s="2" t="s">
        <v>91</v>
      </c>
      <c r="N1" s="2" t="s">
        <v>92</v>
      </c>
      <c r="O1" s="2" t="s">
        <v>93</v>
      </c>
      <c r="P1" s="2" t="s">
        <v>94</v>
      </c>
      <c r="Q1" s="2" t="s">
        <v>95</v>
      </c>
      <c r="R1" s="2" t="s">
        <v>96</v>
      </c>
      <c r="S1" s="2" t="s">
        <v>97</v>
      </c>
      <c r="T1" s="2" t="s">
        <v>98</v>
      </c>
    </row>
    <row r="2" s="1" customFormat="1" spans="1:20">
      <c r="A2" s="3">
        <v>16694856550</v>
      </c>
      <c r="B2" s="1" t="s">
        <v>99</v>
      </c>
      <c r="C2" s="1" t="s">
        <v>100</v>
      </c>
      <c r="D2" s="1" t="s">
        <v>101</v>
      </c>
      <c r="E2" s="1" t="s">
        <v>102</v>
      </c>
      <c r="F2" s="1" t="s">
        <v>99</v>
      </c>
      <c r="G2" s="1" t="s">
        <v>103</v>
      </c>
      <c r="H2" s="1" t="s">
        <v>104</v>
      </c>
      <c r="I2" s="1" t="s">
        <v>105</v>
      </c>
      <c r="J2" s="1" t="s">
        <v>29</v>
      </c>
      <c r="K2" s="1" t="s">
        <v>106</v>
      </c>
      <c r="L2" s="1" t="s">
        <v>106</v>
      </c>
      <c r="M2" s="1" t="s">
        <v>107</v>
      </c>
      <c r="N2" s="1" t="s">
        <v>107</v>
      </c>
      <c r="O2" s="1" t="s">
        <v>108</v>
      </c>
      <c r="P2" s="1" t="s">
        <v>109</v>
      </c>
      <c r="Q2" s="1" t="s">
        <v>110</v>
      </c>
      <c r="R2" s="1" t="s">
        <v>111</v>
      </c>
      <c r="S2" s="1" t="s">
        <v>112</v>
      </c>
      <c r="T2" s="1" t="s">
        <v>113</v>
      </c>
    </row>
    <row r="3" s="1" customFormat="1" spans="1:20">
      <c r="A3" s="3">
        <v>16694677920</v>
      </c>
      <c r="B3" s="1" t="s">
        <v>99</v>
      </c>
      <c r="C3" s="1" t="s">
        <v>114</v>
      </c>
      <c r="D3" s="1" t="s">
        <v>115</v>
      </c>
      <c r="E3" s="1" t="s">
        <v>116</v>
      </c>
      <c r="F3" s="1" t="s">
        <v>99</v>
      </c>
      <c r="G3" s="1" t="s">
        <v>103</v>
      </c>
      <c r="H3" s="1" t="s">
        <v>104</v>
      </c>
      <c r="I3" s="1" t="s">
        <v>117</v>
      </c>
      <c r="J3" s="1" t="s">
        <v>29</v>
      </c>
      <c r="K3" s="1" t="s">
        <v>118</v>
      </c>
      <c r="L3" s="1" t="s">
        <v>118</v>
      </c>
      <c r="M3" s="1" t="s">
        <v>107</v>
      </c>
      <c r="N3" s="1" t="s">
        <v>107</v>
      </c>
      <c r="O3" s="1" t="s">
        <v>108</v>
      </c>
      <c r="P3" s="1" t="s">
        <v>109</v>
      </c>
      <c r="Q3" s="1" t="s">
        <v>119</v>
      </c>
      <c r="R3" s="1" t="s">
        <v>111</v>
      </c>
      <c r="S3" s="1" t="s">
        <v>112</v>
      </c>
      <c r="T3" s="1" t="s">
        <v>113</v>
      </c>
    </row>
    <row r="4" s="1" customFormat="1" spans="1:20">
      <c r="A4" s="3">
        <v>16694209962</v>
      </c>
      <c r="B4" s="1" t="s">
        <v>99</v>
      </c>
      <c r="C4" s="1" t="s">
        <v>120</v>
      </c>
      <c r="D4" s="1" t="s">
        <v>121</v>
      </c>
      <c r="E4" s="1" t="s">
        <v>122</v>
      </c>
      <c r="F4" s="1" t="s">
        <v>99</v>
      </c>
      <c r="G4" s="1" t="s">
        <v>103</v>
      </c>
      <c r="H4" s="1" t="s">
        <v>104</v>
      </c>
      <c r="I4" s="1" t="s">
        <v>123</v>
      </c>
      <c r="J4" s="1" t="s">
        <v>29</v>
      </c>
      <c r="K4" s="1" t="s">
        <v>124</v>
      </c>
      <c r="L4" s="1" t="s">
        <v>124</v>
      </c>
      <c r="M4" s="1" t="s">
        <v>107</v>
      </c>
      <c r="N4" s="1" t="s">
        <v>107</v>
      </c>
      <c r="O4" s="1" t="s">
        <v>108</v>
      </c>
      <c r="P4" s="1" t="s">
        <v>109</v>
      </c>
      <c r="Q4" s="1" t="s">
        <v>125</v>
      </c>
      <c r="R4" s="1" t="s">
        <v>111</v>
      </c>
      <c r="S4" s="1" t="s">
        <v>112</v>
      </c>
      <c r="T4" s="1" t="s">
        <v>113</v>
      </c>
    </row>
    <row r="5" s="1" customFormat="1" spans="1:20">
      <c r="A5" s="3">
        <v>16693600854</v>
      </c>
      <c r="B5" s="1" t="s">
        <v>99</v>
      </c>
      <c r="C5" s="1" t="s">
        <v>126</v>
      </c>
      <c r="D5" s="1" t="s">
        <v>127</v>
      </c>
      <c r="E5" s="1" t="s">
        <v>128</v>
      </c>
      <c r="F5" s="1" t="s">
        <v>99</v>
      </c>
      <c r="G5" s="1" t="s">
        <v>103</v>
      </c>
      <c r="H5" s="1" t="s">
        <v>104</v>
      </c>
      <c r="I5" s="1" t="s">
        <v>129</v>
      </c>
      <c r="J5" s="1" t="s">
        <v>29</v>
      </c>
      <c r="K5" s="1" t="s">
        <v>130</v>
      </c>
      <c r="L5" s="1" t="s">
        <v>130</v>
      </c>
      <c r="M5" s="1" t="s">
        <v>107</v>
      </c>
      <c r="N5" s="1" t="s">
        <v>107</v>
      </c>
      <c r="O5" s="1" t="s">
        <v>108</v>
      </c>
      <c r="P5" s="1" t="s">
        <v>109</v>
      </c>
      <c r="Q5" s="1" t="s">
        <v>131</v>
      </c>
      <c r="R5" s="1" t="s">
        <v>111</v>
      </c>
      <c r="S5" s="1" t="s">
        <v>112</v>
      </c>
      <c r="T5" s="1" t="s">
        <v>113</v>
      </c>
    </row>
    <row r="6" s="1" customFormat="1" spans="1:20">
      <c r="A6" s="3">
        <v>16693258196</v>
      </c>
      <c r="B6" s="1" t="s">
        <v>99</v>
      </c>
      <c r="C6" s="1" t="s">
        <v>132</v>
      </c>
      <c r="D6" s="1" t="s">
        <v>133</v>
      </c>
      <c r="E6" s="1" t="s">
        <v>134</v>
      </c>
      <c r="F6" s="1" t="s">
        <v>99</v>
      </c>
      <c r="G6" s="1" t="s">
        <v>103</v>
      </c>
      <c r="H6" s="1" t="s">
        <v>104</v>
      </c>
      <c r="I6" s="1" t="s">
        <v>135</v>
      </c>
      <c r="J6" s="1" t="s">
        <v>29</v>
      </c>
      <c r="K6" s="1" t="s">
        <v>136</v>
      </c>
      <c r="L6" s="1" t="s">
        <v>136</v>
      </c>
      <c r="M6" s="1" t="s">
        <v>107</v>
      </c>
      <c r="N6" s="1" t="s">
        <v>107</v>
      </c>
      <c r="O6" s="1" t="s">
        <v>108</v>
      </c>
      <c r="P6" s="1" t="s">
        <v>109</v>
      </c>
      <c r="Q6" s="1" t="s">
        <v>137</v>
      </c>
      <c r="R6" s="1" t="s">
        <v>111</v>
      </c>
      <c r="S6" s="1" t="s">
        <v>112</v>
      </c>
      <c r="T6" s="1" t="s">
        <v>113</v>
      </c>
    </row>
    <row r="7" s="1" customFormat="1" spans="1:20">
      <c r="A7" s="3">
        <v>16692532293</v>
      </c>
      <c r="B7" s="1" t="s">
        <v>99</v>
      </c>
      <c r="C7" s="1" t="s">
        <v>138</v>
      </c>
      <c r="D7" s="1" t="s">
        <v>139</v>
      </c>
      <c r="E7" s="1" t="s">
        <v>140</v>
      </c>
      <c r="F7" s="1" t="s">
        <v>99</v>
      </c>
      <c r="G7" s="1" t="s">
        <v>103</v>
      </c>
      <c r="H7" s="1" t="s">
        <v>104</v>
      </c>
      <c r="I7" s="1" t="s">
        <v>141</v>
      </c>
      <c r="J7" s="1" t="s">
        <v>29</v>
      </c>
      <c r="K7" s="1" t="s">
        <v>142</v>
      </c>
      <c r="L7" s="1" t="s">
        <v>142</v>
      </c>
      <c r="M7" s="1" t="s">
        <v>107</v>
      </c>
      <c r="N7" s="1" t="s">
        <v>107</v>
      </c>
      <c r="O7" s="1" t="s">
        <v>108</v>
      </c>
      <c r="P7" s="1" t="s">
        <v>109</v>
      </c>
      <c r="Q7" s="1" t="s">
        <v>143</v>
      </c>
      <c r="R7" s="1" t="s">
        <v>111</v>
      </c>
      <c r="S7" s="1" t="s">
        <v>112</v>
      </c>
      <c r="T7" s="1" t="s">
        <v>113</v>
      </c>
    </row>
    <row r="8" s="1" customFormat="1" spans="1:20">
      <c r="A8" s="3">
        <v>16692462402</v>
      </c>
      <c r="B8" s="1" t="s">
        <v>99</v>
      </c>
      <c r="C8" s="1" t="s">
        <v>144</v>
      </c>
      <c r="D8" s="1" t="s">
        <v>133</v>
      </c>
      <c r="E8" s="1" t="s">
        <v>145</v>
      </c>
      <c r="F8" s="1" t="s">
        <v>99</v>
      </c>
      <c r="G8" s="1" t="s">
        <v>103</v>
      </c>
      <c r="H8" s="1" t="s">
        <v>104</v>
      </c>
      <c r="I8" s="1" t="s">
        <v>135</v>
      </c>
      <c r="J8" s="1" t="s">
        <v>29</v>
      </c>
      <c r="K8" s="1" t="s">
        <v>136</v>
      </c>
      <c r="L8" s="1" t="s">
        <v>136</v>
      </c>
      <c r="M8" s="1" t="s">
        <v>107</v>
      </c>
      <c r="N8" s="1" t="s">
        <v>107</v>
      </c>
      <c r="O8" s="1" t="s">
        <v>108</v>
      </c>
      <c r="P8" s="1" t="s">
        <v>109</v>
      </c>
      <c r="Q8" s="1" t="s">
        <v>146</v>
      </c>
      <c r="R8" s="1" t="s">
        <v>111</v>
      </c>
      <c r="S8" s="1" t="s">
        <v>112</v>
      </c>
      <c r="T8" s="1" t="s">
        <v>113</v>
      </c>
    </row>
    <row r="9" s="1" customFormat="1" spans="1:20">
      <c r="A9" s="3">
        <v>16692068666</v>
      </c>
      <c r="B9" s="1" t="s">
        <v>99</v>
      </c>
      <c r="C9" s="1" t="s">
        <v>147</v>
      </c>
      <c r="D9" s="1" t="s">
        <v>148</v>
      </c>
      <c r="E9" s="1" t="s">
        <v>149</v>
      </c>
      <c r="F9" s="1" t="s">
        <v>99</v>
      </c>
      <c r="G9" s="1" t="s">
        <v>103</v>
      </c>
      <c r="H9" s="1" t="s">
        <v>104</v>
      </c>
      <c r="I9" s="1" t="s">
        <v>117</v>
      </c>
      <c r="J9" s="1" t="s">
        <v>29</v>
      </c>
      <c r="K9" s="1" t="s">
        <v>118</v>
      </c>
      <c r="L9" s="1" t="s">
        <v>118</v>
      </c>
      <c r="M9" s="1" t="s">
        <v>107</v>
      </c>
      <c r="N9" s="1" t="s">
        <v>107</v>
      </c>
      <c r="O9" s="1" t="s">
        <v>108</v>
      </c>
      <c r="P9" s="1" t="s">
        <v>109</v>
      </c>
      <c r="Q9" s="1" t="s">
        <v>150</v>
      </c>
      <c r="R9" s="1" t="s">
        <v>111</v>
      </c>
      <c r="S9" s="1" t="s">
        <v>112</v>
      </c>
      <c r="T9" s="1" t="s">
        <v>113</v>
      </c>
    </row>
    <row r="10" s="1" customFormat="1" spans="1:20">
      <c r="A10" s="3">
        <v>16690845304</v>
      </c>
      <c r="B10" s="1" t="s">
        <v>99</v>
      </c>
      <c r="C10" s="1" t="s">
        <v>151</v>
      </c>
      <c r="D10" s="1" t="s">
        <v>152</v>
      </c>
      <c r="E10" s="1" t="s">
        <v>153</v>
      </c>
      <c r="F10" s="1" t="s">
        <v>99</v>
      </c>
      <c r="G10" s="1" t="s">
        <v>103</v>
      </c>
      <c r="H10" s="1" t="s">
        <v>104</v>
      </c>
      <c r="I10" s="1" t="s">
        <v>154</v>
      </c>
      <c r="J10" s="1" t="s">
        <v>29</v>
      </c>
      <c r="K10" s="1" t="s">
        <v>155</v>
      </c>
      <c r="L10" s="1" t="s">
        <v>155</v>
      </c>
      <c r="M10" s="1" t="s">
        <v>107</v>
      </c>
      <c r="N10" s="1" t="s">
        <v>107</v>
      </c>
      <c r="O10" s="1" t="s">
        <v>108</v>
      </c>
      <c r="P10" s="1" t="s">
        <v>109</v>
      </c>
      <c r="Q10" s="1" t="s">
        <v>156</v>
      </c>
      <c r="R10" s="1" t="s">
        <v>111</v>
      </c>
      <c r="S10" s="1" t="s">
        <v>112</v>
      </c>
      <c r="T10" s="1" t="s">
        <v>113</v>
      </c>
    </row>
    <row r="11" s="1" customFormat="1" spans="1:20">
      <c r="A11" s="3">
        <v>16690494540</v>
      </c>
      <c r="B11" s="1" t="s">
        <v>99</v>
      </c>
      <c r="C11" s="1" t="s">
        <v>157</v>
      </c>
      <c r="D11" s="1" t="s">
        <v>158</v>
      </c>
      <c r="E11" s="1" t="s">
        <v>159</v>
      </c>
      <c r="F11" s="1" t="s">
        <v>99</v>
      </c>
      <c r="G11" s="1" t="s">
        <v>103</v>
      </c>
      <c r="H11" s="1" t="s">
        <v>104</v>
      </c>
      <c r="I11" s="1" t="s">
        <v>160</v>
      </c>
      <c r="J11" s="1" t="s">
        <v>29</v>
      </c>
      <c r="K11" s="1" t="s">
        <v>161</v>
      </c>
      <c r="L11" s="1" t="s">
        <v>161</v>
      </c>
      <c r="M11" s="1" t="s">
        <v>107</v>
      </c>
      <c r="N11" s="1" t="s">
        <v>107</v>
      </c>
      <c r="O11" s="1" t="s">
        <v>108</v>
      </c>
      <c r="P11" s="1" t="s">
        <v>109</v>
      </c>
      <c r="Q11" s="1" t="s">
        <v>162</v>
      </c>
      <c r="R11" s="1" t="s">
        <v>111</v>
      </c>
      <c r="S11" s="1" t="s">
        <v>112</v>
      </c>
      <c r="T11" s="1" t="s">
        <v>113</v>
      </c>
    </row>
    <row r="12" s="1" customFormat="1" spans="1:20">
      <c r="A12" s="3">
        <v>16690068889</v>
      </c>
      <c r="B12" s="1" t="s">
        <v>163</v>
      </c>
      <c r="C12" s="1" t="s">
        <v>164</v>
      </c>
      <c r="D12" s="1" t="s">
        <v>133</v>
      </c>
      <c r="E12" s="1" t="s">
        <v>165</v>
      </c>
      <c r="F12" s="1" t="s">
        <v>163</v>
      </c>
      <c r="G12" s="1" t="s">
        <v>103</v>
      </c>
      <c r="H12" s="1" t="s">
        <v>104</v>
      </c>
      <c r="I12" s="1" t="s">
        <v>166</v>
      </c>
      <c r="J12" s="1" t="s">
        <v>29</v>
      </c>
      <c r="K12" s="1" t="s">
        <v>167</v>
      </c>
      <c r="L12" s="1" t="s">
        <v>167</v>
      </c>
      <c r="M12" s="1" t="s">
        <v>107</v>
      </c>
      <c r="N12" s="1" t="s">
        <v>107</v>
      </c>
      <c r="O12" s="1" t="s">
        <v>108</v>
      </c>
      <c r="P12" s="1" t="s">
        <v>109</v>
      </c>
      <c r="Q12" s="1" t="s">
        <v>168</v>
      </c>
      <c r="R12" s="1" t="s">
        <v>111</v>
      </c>
      <c r="S12" s="1" t="s">
        <v>112</v>
      </c>
      <c r="T12" s="1" t="s">
        <v>113</v>
      </c>
    </row>
    <row r="13" s="1" customFormat="1" spans="1:20">
      <c r="A13" s="3">
        <v>16689361765</v>
      </c>
      <c r="B13" s="1" t="s">
        <v>163</v>
      </c>
      <c r="C13" s="1" t="s">
        <v>169</v>
      </c>
      <c r="D13" s="1" t="s">
        <v>170</v>
      </c>
      <c r="E13" s="1" t="s">
        <v>171</v>
      </c>
      <c r="F13" s="1" t="s">
        <v>99</v>
      </c>
      <c r="G13" s="1" t="s">
        <v>103</v>
      </c>
      <c r="H13" s="1" t="s">
        <v>104</v>
      </c>
      <c r="I13" s="1" t="s">
        <v>172</v>
      </c>
      <c r="J13" s="1" t="s">
        <v>29</v>
      </c>
      <c r="K13" s="1" t="s">
        <v>173</v>
      </c>
      <c r="L13" s="1" t="s">
        <v>173</v>
      </c>
      <c r="M13" s="1" t="s">
        <v>107</v>
      </c>
      <c r="N13" s="1" t="s">
        <v>107</v>
      </c>
      <c r="O13" s="1" t="s">
        <v>108</v>
      </c>
      <c r="P13" s="1" t="s">
        <v>109</v>
      </c>
      <c r="Q13" s="1" t="s">
        <v>174</v>
      </c>
      <c r="R13" s="1" t="s">
        <v>111</v>
      </c>
      <c r="S13" s="1" t="s">
        <v>112</v>
      </c>
      <c r="T13" s="1" t="s">
        <v>113</v>
      </c>
    </row>
    <row r="14" s="1" customFormat="1" spans="1:20">
      <c r="A14" s="3">
        <v>16666030229</v>
      </c>
      <c r="B14" s="1" t="s">
        <v>175</v>
      </c>
      <c r="C14" s="1" t="s">
        <v>176</v>
      </c>
      <c r="D14" s="1" t="s">
        <v>177</v>
      </c>
      <c r="E14" s="1" t="s">
        <v>178</v>
      </c>
      <c r="F14" s="1" t="s">
        <v>179</v>
      </c>
      <c r="G14" s="1" t="s">
        <v>103</v>
      </c>
      <c r="H14" s="1" t="s">
        <v>104</v>
      </c>
      <c r="I14" s="1" t="s">
        <v>180</v>
      </c>
      <c r="J14" s="1" t="s">
        <v>29</v>
      </c>
      <c r="K14" s="1" t="s">
        <v>181</v>
      </c>
      <c r="L14" s="1" t="s">
        <v>181</v>
      </c>
      <c r="M14" s="1" t="s">
        <v>107</v>
      </c>
      <c r="N14" s="1" t="s">
        <v>107</v>
      </c>
      <c r="O14" s="1" t="s">
        <v>108</v>
      </c>
      <c r="P14" s="1" t="s">
        <v>109</v>
      </c>
      <c r="Q14" s="1" t="s">
        <v>182</v>
      </c>
      <c r="R14" s="1" t="s">
        <v>111</v>
      </c>
      <c r="S14" s="1" t="s">
        <v>112</v>
      </c>
      <c r="T14" s="1" t="s">
        <v>113</v>
      </c>
    </row>
    <row r="15" s="1" customFormat="1" spans="1:20">
      <c r="A15" s="3">
        <v>16665108582</v>
      </c>
      <c r="B15" s="1" t="s">
        <v>183</v>
      </c>
      <c r="C15" s="1" t="s">
        <v>184</v>
      </c>
      <c r="D15" s="1" t="s">
        <v>177</v>
      </c>
      <c r="E15" s="1" t="s">
        <v>185</v>
      </c>
      <c r="F15" s="1" t="s">
        <v>179</v>
      </c>
      <c r="G15" s="1" t="s">
        <v>103</v>
      </c>
      <c r="H15" s="1" t="s">
        <v>104</v>
      </c>
      <c r="I15" s="1" t="s">
        <v>186</v>
      </c>
      <c r="J15" s="1" t="s">
        <v>29</v>
      </c>
      <c r="K15" s="1" t="s">
        <v>187</v>
      </c>
      <c r="L15" s="1" t="s">
        <v>187</v>
      </c>
      <c r="M15" s="1" t="s">
        <v>107</v>
      </c>
      <c r="N15" s="1" t="s">
        <v>107</v>
      </c>
      <c r="O15" s="1" t="s">
        <v>108</v>
      </c>
      <c r="P15" s="1" t="s">
        <v>109</v>
      </c>
      <c r="Q15" s="1" t="s">
        <v>188</v>
      </c>
      <c r="R15" s="1" t="s">
        <v>111</v>
      </c>
      <c r="S15" s="1" t="s">
        <v>112</v>
      </c>
      <c r="T15" s="1" t="s">
        <v>113</v>
      </c>
    </row>
    <row r="16" s="1" customFormat="1" spans="1:20">
      <c r="A16" s="3">
        <v>16655851456</v>
      </c>
      <c r="B16" s="1" t="s">
        <v>183</v>
      </c>
      <c r="C16" s="1" t="s">
        <v>189</v>
      </c>
      <c r="D16" s="1" t="s">
        <v>101</v>
      </c>
      <c r="E16" s="1" t="s">
        <v>190</v>
      </c>
      <c r="F16" s="1" t="s">
        <v>179</v>
      </c>
      <c r="G16" s="1" t="s">
        <v>103</v>
      </c>
      <c r="H16" s="1" t="s">
        <v>104</v>
      </c>
      <c r="I16" s="1" t="s">
        <v>191</v>
      </c>
      <c r="J16" s="1" t="s">
        <v>29</v>
      </c>
      <c r="K16" s="1" t="s">
        <v>192</v>
      </c>
      <c r="L16" s="1" t="s">
        <v>192</v>
      </c>
      <c r="M16" s="1" t="s">
        <v>107</v>
      </c>
      <c r="N16" s="1" t="s">
        <v>107</v>
      </c>
      <c r="O16" s="1" t="s">
        <v>108</v>
      </c>
      <c r="P16" s="1" t="s">
        <v>109</v>
      </c>
      <c r="Q16" s="1" t="s">
        <v>193</v>
      </c>
      <c r="R16" s="1" t="s">
        <v>111</v>
      </c>
      <c r="S16" s="1" t="s">
        <v>112</v>
      </c>
      <c r="T16" s="1" t="s">
        <v>113</v>
      </c>
    </row>
    <row r="17" s="1" customFormat="1" spans="1:20">
      <c r="A17" s="3">
        <v>16610090726</v>
      </c>
      <c r="B17" s="1" t="s">
        <v>194</v>
      </c>
      <c r="C17" s="1" t="s">
        <v>195</v>
      </c>
      <c r="D17" s="1" t="s">
        <v>196</v>
      </c>
      <c r="E17" s="1" t="s">
        <v>197</v>
      </c>
      <c r="F17" s="1" t="s">
        <v>183</v>
      </c>
      <c r="G17" s="1" t="s">
        <v>103</v>
      </c>
      <c r="H17" s="1" t="s">
        <v>104</v>
      </c>
      <c r="I17" s="1" t="s">
        <v>198</v>
      </c>
      <c r="J17" s="1" t="s">
        <v>29</v>
      </c>
      <c r="K17" s="1" t="s">
        <v>199</v>
      </c>
      <c r="L17" s="1" t="s">
        <v>199</v>
      </c>
      <c r="M17" s="1" t="s">
        <v>107</v>
      </c>
      <c r="N17" s="1" t="s">
        <v>107</v>
      </c>
      <c r="O17" s="1" t="s">
        <v>108</v>
      </c>
      <c r="P17" s="1" t="s">
        <v>109</v>
      </c>
      <c r="Q17" s="1" t="s">
        <v>200</v>
      </c>
      <c r="R17" s="1" t="s">
        <v>111</v>
      </c>
      <c r="S17" s="1" t="s">
        <v>112</v>
      </c>
      <c r="T17" s="1" t="s">
        <v>113</v>
      </c>
    </row>
    <row r="18" s="1" customFormat="1" spans="1:20">
      <c r="A18" s="3">
        <v>16573837098</v>
      </c>
      <c r="B18" s="1" t="s">
        <v>201</v>
      </c>
      <c r="C18" s="1" t="s">
        <v>202</v>
      </c>
      <c r="D18" s="1" t="s">
        <v>203</v>
      </c>
      <c r="E18" s="1" t="s">
        <v>204</v>
      </c>
      <c r="F18" s="1" t="s">
        <v>179</v>
      </c>
      <c r="G18" s="1" t="s">
        <v>103</v>
      </c>
      <c r="H18" s="1" t="s">
        <v>104</v>
      </c>
      <c r="I18" s="1" t="s">
        <v>205</v>
      </c>
      <c r="J18" s="1" t="s">
        <v>29</v>
      </c>
      <c r="K18" s="1" t="s">
        <v>206</v>
      </c>
      <c r="L18" s="1" t="s">
        <v>206</v>
      </c>
      <c r="M18" s="1" t="s">
        <v>107</v>
      </c>
      <c r="N18" s="1" t="s">
        <v>107</v>
      </c>
      <c r="O18" s="1" t="s">
        <v>108</v>
      </c>
      <c r="P18" s="1" t="s">
        <v>109</v>
      </c>
      <c r="Q18" s="1" t="s">
        <v>207</v>
      </c>
      <c r="R18" s="1" t="s">
        <v>111</v>
      </c>
      <c r="S18" s="1" t="s">
        <v>112</v>
      </c>
      <c r="T18" s="1" t="s">
        <v>113</v>
      </c>
    </row>
    <row r="19" s="1" customFormat="1" spans="1:20">
      <c r="A19" s="3">
        <v>16486568765</v>
      </c>
      <c r="B19" s="1" t="s">
        <v>208</v>
      </c>
      <c r="C19" s="1" t="s">
        <v>209</v>
      </c>
      <c r="D19" s="1" t="s">
        <v>210</v>
      </c>
      <c r="E19" s="1" t="s">
        <v>211</v>
      </c>
      <c r="F19" s="1" t="s">
        <v>163</v>
      </c>
      <c r="G19" s="1" t="s">
        <v>103</v>
      </c>
      <c r="H19" s="1" t="s">
        <v>104</v>
      </c>
      <c r="I19" s="1" t="s">
        <v>212</v>
      </c>
      <c r="J19" s="1" t="s">
        <v>29</v>
      </c>
      <c r="K19" s="1" t="s">
        <v>213</v>
      </c>
      <c r="L19" s="1" t="s">
        <v>213</v>
      </c>
      <c r="M19" s="1" t="s">
        <v>107</v>
      </c>
      <c r="N19" s="1" t="s">
        <v>107</v>
      </c>
      <c r="O19" s="1" t="s">
        <v>108</v>
      </c>
      <c r="P19" s="1" t="s">
        <v>109</v>
      </c>
      <c r="Q19" s="1" t="s">
        <v>214</v>
      </c>
      <c r="R19" s="1" t="s">
        <v>111</v>
      </c>
      <c r="S19" s="1" t="s">
        <v>112</v>
      </c>
      <c r="T19" s="1" t="s">
        <v>113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对账</vt:lpstr>
      <vt:lpstr>HOP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2021-11-02T02:43:13Z</dcterms:created>
  <dcterms:modified xsi:type="dcterms:W3CDTF">2021-11-02T02:48:27Z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5FDF6B2021784CF2A0C2D62AFF18FE25</vt:lpwstr>
  </property>
  <property fmtid="{D5CDD505-2E9C-101B-9397-08002B2CF9AE}" pid="3" name="KSOProductBuildVer">
    <vt:lpwstr>2052-11.1.0.10938</vt:lpwstr>
  </property>
</Properties>
</file>