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44525"/>
</workbook>
</file>

<file path=xl/sharedStrings.xml><?xml version="1.0" encoding="utf-8"?>
<sst xmlns="http://schemas.openxmlformats.org/spreadsheetml/2006/main" count="166" uniqueCount="93">
  <si>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</si>
  <si>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</si>
  <si>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</si>
  <si>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</si>
  <si>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</si>
  <si>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</si>
  <si>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</si>
  <si>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</si>
  <si>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</si>
  <si>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</si>
  <si>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</si>
  <si>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</si>
  <si>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</si>
  <si>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</si>
  <si>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</si>
  <si>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</si>
  <si>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</si>
  <si>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</si>
  <si>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</si>
  <si>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</si>
  <si>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</si>
  <si>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</si>
  <si>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</si>
  <si>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</si>
  <si>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</si>
  <si>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</si>
  <si>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</si>
  <si>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[合肥]合肥中心智选假日酒店(68264698)</t>
  </si>
  <si>
    <t>标准双床房&lt;双人入住&gt;&lt;内宾&gt;&lt;预付&gt;&lt;双早&gt;</t>
  </si>
  <si>
    <t>CNY</t>
  </si>
  <si>
    <t>严考亮</t>
  </si>
  <si>
    <t>CA363211103CNY</t>
  </si>
  <si>
    <t>未提现</t>
  </si>
  <si>
    <t>携程开票</t>
  </si>
  <si>
    <t>[武汉]麗枫酒店(武汉吴家山店)(67324902)</t>
  </si>
  <si>
    <t>标准单人房&lt;双人入住&gt;&lt;内宾&gt;&lt;预付&gt;&lt;无早&gt;</t>
  </si>
  <si>
    <t>张辉</t>
  </si>
  <si>
    <t>[江阴]锦江都城酒店(江阴澄江万达广场店)(67324733)</t>
  </si>
  <si>
    <t>风雅商务房&lt;双人入住&gt;&lt;内宾&gt;&lt;预付&gt;&lt;双早&gt;</t>
  </si>
  <si>
    <t>何成</t>
  </si>
  <si>
    <t>[长治]如家精选酒店(长治八一广场威远门中路店)(79875101)</t>
  </si>
  <si>
    <t>精选高级商务房&lt;双人入住&gt;&lt;无早&gt;</t>
  </si>
  <si>
    <t>任伟</t>
  </si>
  <si>
    <t>，</t>
  </si>
  <si>
    <t>A211103101608481</t>
  </si>
  <si>
    <t>A211103101652481</t>
  </si>
  <si>
    <t>CNY / HKD 当前参考汇率: 1.216011289</t>
  </si>
  <si>
    <t>总计：976.42 CNY/
1187.34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</si>
  <si>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</si>
  <si>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</si>
  <si>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</si>
  <si>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</si>
  <si>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</si>
  <si>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</si>
  <si>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</si>
  <si>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</si>
  <si>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</si>
  <si>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</si>
  <si>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</si>
  <si>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</si>
  <si>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</si>
  <si>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</si>
  <si>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</si>
  <si>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</si>
  <si>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</si>
  <si>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2021-10-18</t>
  </si>
  <si>
    <t>2279719</t>
  </si>
  <si>
    <t>如家精选酒店(长治八一广场威远门中路店)</t>
  </si>
  <si>
    <t>2021-10-19</t>
  </si>
  <si>
    <t>退房日周结</t>
  </si>
  <si>
    <t>176.00</t>
  </si>
  <si>
    <t>RMB</t>
  </si>
  <si>
    <t>0</t>
  </si>
  <si>
    <t>0.00</t>
  </si>
  <si>
    <t>携程国内直连(DD)</t>
  </si>
  <si>
    <t>2021-10-18 17:32:22</t>
  </si>
  <si>
    <t>否</t>
  </si>
  <si>
    <t>汇智国际旅游发展有限公司</t>
  </si>
  <si>
    <t>直采</t>
  </si>
  <si>
    <t>2279672</t>
  </si>
  <si>
    <t>锦江都城酒店(江阴澄江万达广场店)</t>
  </si>
  <si>
    <t>335.75</t>
  </si>
  <si>
    <t>2021-10-18 15:53:29</t>
  </si>
  <si>
    <t>直连</t>
  </si>
  <si>
    <t>2279652</t>
  </si>
  <si>
    <t>麗枫酒店(武汉吴家山店)</t>
  </si>
  <si>
    <t>216.86</t>
  </si>
  <si>
    <t>2021-10-18 14:55:49</t>
  </si>
  <si>
    <t>2021-10-17</t>
  </si>
  <si>
    <t>2279048</t>
  </si>
  <si>
    <t>合肥中心智选假日酒店</t>
  </si>
  <si>
    <t>247.81</t>
  </si>
  <si>
    <t>2021-10-17 12:41:49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</si>
</sst>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9" fillId="16" borderId="1" applyNumberFormat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16575260347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44487</v>
      </c>
      <c r="G2" s="5">
        <v>44488</v>
      </c>
      <c r="H2" s="4">
        <v>1</v>
      </c>
      <c r="I2" s="4">
        <v>1</v>
      </c>
      <c r="J2" s="4">
        <v>1</v>
      </c>
      <c r="K2" s="4" t="s">
        <v>29</v>
      </c>
      <c r="L2" s="4">
        <v>247.81</v>
      </c>
      <c r="M2" s="4">
        <v>247.81</v>
      </c>
      <c r="N2" s="4" t="s">
        <v>30</v>
      </c>
      <c r="O2" s="4" t="s">
        <v>31</v>
      </c>
      <c r="P2" s="4" t="s">
        <v>32</v>
      </c>
      <c r="Q2" s="4">
        <v>0</v>
      </c>
      <c r="R2" s="6">
        <v>44486</v>
      </c>
      <c r="S2" s="5">
        <v>44503</v>
      </c>
      <c r="T2" s="4" t="s">
        <v>33</v>
      </c>
      <c r="U2" s="4">
        <v>247.81</v>
      </c>
      <c r="V2" s="4">
        <v>0</v>
      </c>
      <c r="W2" s="4">
        <v>0</v>
      </c>
      <c r="X2" s="4">
        <v>2279048</v>
      </c>
    </row>
    <row r="3" s="4" customFormat="1" spans="1:24">
      <c r="A3" s="4">
        <v>16586385016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44487</v>
      </c>
      <c r="G3" s="5">
        <v>44488</v>
      </c>
      <c r="H3" s="4">
        <v>1</v>
      </c>
      <c r="I3" s="4">
        <v>1</v>
      </c>
      <c r="J3" s="4">
        <v>1</v>
      </c>
      <c r="K3" s="4" t="s">
        <v>29</v>
      </c>
      <c r="L3" s="4">
        <v>216.86</v>
      </c>
      <c r="M3" s="4">
        <v>216.86</v>
      </c>
      <c r="N3" s="4" t="s">
        <v>36</v>
      </c>
      <c r="O3" s="4" t="s">
        <v>31</v>
      </c>
      <c r="P3" s="4" t="s">
        <v>32</v>
      </c>
      <c r="Q3" s="4">
        <v>0</v>
      </c>
      <c r="R3" s="6">
        <v>44487</v>
      </c>
      <c r="S3" s="5">
        <v>44503</v>
      </c>
      <c r="T3" s="4" t="s">
        <v>33</v>
      </c>
      <c r="U3" s="4">
        <v>216.86</v>
      </c>
      <c r="V3" s="4">
        <v>0</v>
      </c>
      <c r="W3" s="4">
        <v>0</v>
      </c>
      <c r="X3" s="4">
        <v>2279652</v>
      </c>
    </row>
    <row r="4" s="4" customFormat="1" spans="1:24">
      <c r="A4" s="4">
        <v>16586648051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44487</v>
      </c>
      <c r="G4" s="5">
        <v>44488</v>
      </c>
      <c r="H4" s="4">
        <v>1</v>
      </c>
      <c r="I4" s="4">
        <v>1</v>
      </c>
      <c r="J4" s="4">
        <v>1</v>
      </c>
      <c r="K4" s="4" t="s">
        <v>29</v>
      </c>
      <c r="L4" s="4">
        <v>335.75</v>
      </c>
      <c r="M4" s="4">
        <v>335.75</v>
      </c>
      <c r="N4" s="4" t="s">
        <v>39</v>
      </c>
      <c r="O4" s="4" t="s">
        <v>31</v>
      </c>
      <c r="P4" s="4" t="s">
        <v>32</v>
      </c>
      <c r="Q4" s="4">
        <v>0</v>
      </c>
      <c r="R4" s="6">
        <v>44487</v>
      </c>
      <c r="S4" s="5">
        <v>44503</v>
      </c>
      <c r="T4" s="4" t="s">
        <v>33</v>
      </c>
      <c r="U4" s="4">
        <v>335.75</v>
      </c>
      <c r="V4" s="4">
        <v>0</v>
      </c>
      <c r="W4" s="4">
        <v>0</v>
      </c>
      <c r="X4" s="4">
        <v>2279672</v>
      </c>
    </row>
    <row r="5" s="4" customFormat="1" spans="1:24">
      <c r="A5" s="4">
        <v>16590306663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44487</v>
      </c>
      <c r="G5" s="5">
        <v>44488</v>
      </c>
      <c r="H5" s="4">
        <v>1</v>
      </c>
      <c r="I5" s="4">
        <v>1</v>
      </c>
      <c r="J5" s="4">
        <v>1</v>
      </c>
      <c r="K5" s="4" t="s">
        <v>29</v>
      </c>
      <c r="L5" s="4">
        <v>176</v>
      </c>
      <c r="M5" s="4">
        <v>176</v>
      </c>
      <c r="N5" s="4" t="s">
        <v>42</v>
      </c>
      <c r="O5" s="4" t="s">
        <v>31</v>
      </c>
      <c r="P5" s="4" t="s">
        <v>32</v>
      </c>
      <c r="Q5" s="4">
        <v>0</v>
      </c>
      <c r="R5" s="6">
        <v>44487</v>
      </c>
      <c r="S5" s="5">
        <v>44503</v>
      </c>
      <c r="T5" s="4" t="s">
        <v>33</v>
      </c>
      <c r="U5" s="4">
        <v>176</v>
      </c>
      <c r="V5" s="4">
        <v>0</v>
      </c>
      <c r="W5" s="4">
        <v>0</v>
      </c>
      <c r="X5" s="4">
        <v>2279719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1" sqref="A11:E14"/>
    </sheetView>
  </sheetViews>
  <sheetFormatPr defaultColWidth="9" defaultRowHeight="13.5"/>
  <cols>
    <col min="1" max="1" width="14.625" style="4" customWidth="1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4">
        <v>16575260347</v>
      </c>
      <c r="B2" s="5">
        <v>44487</v>
      </c>
      <c r="C2" s="5">
        <v>44488</v>
      </c>
      <c r="D2" s="4">
        <v>247.81</v>
      </c>
      <c r="E2" s="4" t="str">
        <f>VLOOKUP(A2,HOP!A:L,12,0)</f>
        <v>247.81</v>
      </c>
      <c r="F2" s="4" t="str">
        <f>VLOOKUP(A2,HOP!A:C,3,0)</f>
        <v>2279048</v>
      </c>
      <c r="G2" s="4">
        <f>D2-E2</f>
        <v>0</v>
      </c>
      <c r="H2" s="4" t="str">
        <f>$H$1&amp;F2</f>
        <v>，2279048</v>
      </c>
      <c r="I2" s="4" t="str">
        <f>VLOOKUP(A2,HOP!A:T,20,0)</f>
        <v>直连</v>
      </c>
    </row>
    <row r="3" s="4" customFormat="1" spans="1:9">
      <c r="A3" s="4">
        <v>16586385016</v>
      </c>
      <c r="B3" s="5">
        <v>44487</v>
      </c>
      <c r="C3" s="5">
        <v>44488</v>
      </c>
      <c r="D3" s="4">
        <v>216.86</v>
      </c>
      <c r="E3" s="4" t="str">
        <f>VLOOKUP(A3,HOP!A:L,12,0)</f>
        <v>216.86</v>
      </c>
      <c r="F3" s="4" t="str">
        <f>VLOOKUP(A3,HOP!A:C,3,0)</f>
        <v>2279652</v>
      </c>
      <c r="G3" s="4">
        <f>D3-E3</f>
        <v>0</v>
      </c>
      <c r="H3" s="4" t="str">
        <f>$H$1&amp;F3</f>
        <v>，2279652</v>
      </c>
      <c r="I3" s="4" t="str">
        <f>VLOOKUP(A3,HOP!A:T,20,0)</f>
        <v>直连</v>
      </c>
    </row>
    <row r="4" s="4" customFormat="1" spans="1:9">
      <c r="A4" s="4">
        <v>16586648051</v>
      </c>
      <c r="B4" s="5">
        <v>44487</v>
      </c>
      <c r="C4" s="5">
        <v>44488</v>
      </c>
      <c r="D4" s="4">
        <v>335.75</v>
      </c>
      <c r="E4" s="4" t="str">
        <f>VLOOKUP(A4,HOP!A:L,12,0)</f>
        <v>335.75</v>
      </c>
      <c r="F4" s="4" t="str">
        <f>VLOOKUP(A4,HOP!A:C,3,0)</f>
        <v>2279672</v>
      </c>
      <c r="G4" s="4">
        <f>D4-E4</f>
        <v>0</v>
      </c>
      <c r="H4" s="4" t="str">
        <f>$H$1&amp;F4</f>
        <v>，2279672</v>
      </c>
      <c r="I4" s="4" t="str">
        <f>VLOOKUP(A4,HOP!A:T,20,0)</f>
        <v>直连</v>
      </c>
    </row>
    <row r="5" s="4" customFormat="1" spans="1:9">
      <c r="A5" s="4">
        <v>16590306663</v>
      </c>
      <c r="B5" s="5">
        <v>44487</v>
      </c>
      <c r="C5" s="5">
        <v>44488</v>
      </c>
      <c r="D5" s="4">
        <v>176</v>
      </c>
      <c r="E5" s="4" t="str">
        <f>VLOOKUP(A5,HOP!A:L,12,0)</f>
        <v>176.00</v>
      </c>
      <c r="F5" s="4" t="str">
        <f>VLOOKUP(A5,HOP!A:C,3,0)</f>
        <v>2279719</v>
      </c>
      <c r="G5" s="4">
        <f>D5-E5</f>
        <v>0</v>
      </c>
      <c r="H5" s="4" t="str">
        <f>$H$1&amp;F5</f>
        <v>，2279719</v>
      </c>
      <c r="I5" s="4" t="str">
        <f>VLOOKUP(A5,HOP!A:T,20,0)</f>
        <v>直采</v>
      </c>
    </row>
    <row r="7" spans="4:4">
      <c r="D7" s="4">
        <f>SUM(D2:D6)</f>
        <v>976.42</v>
      </c>
    </row>
    <row r="11" spans="1:5">
      <c r="A11" s="4" t="s">
        <v>44</v>
      </c>
      <c r="D11" s="4">
        <v>176</v>
      </c>
      <c r="E11" s="4">
        <v>214.02</v>
      </c>
    </row>
    <row r="12" spans="1:5">
      <c r="A12" s="4" t="s">
        <v>45</v>
      </c>
      <c r="D12" s="4">
        <v>800.42</v>
      </c>
      <c r="E12" s="4">
        <v>973.32</v>
      </c>
    </row>
    <row r="13" spans="1:5">
      <c r="A13" s="4" t="s">
        <v>46</v>
      </c>
      <c r="D13" s="4">
        <f>SUM(D11:D12)</f>
        <v>976.42</v>
      </c>
      <c r="E13" s="4">
        <f>SUM(E11:E12)</f>
        <v>1187.34</v>
      </c>
    </row>
    <row r="14" spans="1:1">
      <c r="A14" s="4" t="s">
        <v>47</v>
      </c>
    </row>
  </sheetData>
  <autoFilter ref="A1:XFD5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</row>
    <row r="2" s="1" customFormat="1" spans="1:20">
      <c r="A2" s="3">
        <v>16590306663</v>
      </c>
      <c r="B2" s="1" t="s">
        <v>65</v>
      </c>
      <c r="C2" s="1" t="s">
        <v>66</v>
      </c>
      <c r="D2" s="1" t="s">
        <v>67</v>
      </c>
      <c r="E2" s="1" t="s">
        <v>42</v>
      </c>
      <c r="F2" s="1" t="s">
        <v>65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</row>
    <row r="3" s="1" customFormat="1" spans="1:20">
      <c r="A3" s="3">
        <v>16586648051</v>
      </c>
      <c r="B3" s="1" t="s">
        <v>65</v>
      </c>
      <c r="C3" s="1" t="s">
        <v>79</v>
      </c>
      <c r="D3" s="1" t="s">
        <v>80</v>
      </c>
      <c r="E3" s="1" t="s">
        <v>39</v>
      </c>
      <c r="F3" s="1" t="s">
        <v>65</v>
      </c>
      <c r="G3" s="1" t="s">
        <v>68</v>
      </c>
      <c r="H3" s="1" t="s">
        <v>69</v>
      </c>
      <c r="I3" s="1" t="s">
        <v>81</v>
      </c>
      <c r="J3" s="1" t="s">
        <v>71</v>
      </c>
      <c r="K3" s="1" t="s">
        <v>81</v>
      </c>
      <c r="L3" s="1" t="s">
        <v>81</v>
      </c>
      <c r="M3" s="1" t="s">
        <v>72</v>
      </c>
      <c r="N3" s="1" t="s">
        <v>72</v>
      </c>
      <c r="O3" s="1" t="s">
        <v>73</v>
      </c>
      <c r="P3" s="1" t="s">
        <v>74</v>
      </c>
      <c r="Q3" s="1" t="s">
        <v>82</v>
      </c>
      <c r="R3" s="1" t="s">
        <v>76</v>
      </c>
      <c r="S3" s="1" t="s">
        <v>77</v>
      </c>
      <c r="T3" s="1" t="s">
        <v>83</v>
      </c>
    </row>
    <row r="4" s="1" customFormat="1" spans="1:20">
      <c r="A4" s="3">
        <v>16586385016</v>
      </c>
      <c r="B4" s="1" t="s">
        <v>65</v>
      </c>
      <c r="C4" s="1" t="s">
        <v>84</v>
      </c>
      <c r="D4" s="1" t="s">
        <v>85</v>
      </c>
      <c r="E4" s="1" t="s">
        <v>36</v>
      </c>
      <c r="F4" s="1" t="s">
        <v>65</v>
      </c>
      <c r="G4" s="1" t="s">
        <v>68</v>
      </c>
      <c r="H4" s="1" t="s">
        <v>69</v>
      </c>
      <c r="I4" s="1" t="s">
        <v>86</v>
      </c>
      <c r="J4" s="1" t="s">
        <v>71</v>
      </c>
      <c r="K4" s="1" t="s">
        <v>86</v>
      </c>
      <c r="L4" s="1" t="s">
        <v>86</v>
      </c>
      <c r="M4" s="1" t="s">
        <v>72</v>
      </c>
      <c r="N4" s="1" t="s">
        <v>72</v>
      </c>
      <c r="O4" s="1" t="s">
        <v>73</v>
      </c>
      <c r="P4" s="1" t="s">
        <v>74</v>
      </c>
      <c r="Q4" s="1" t="s">
        <v>87</v>
      </c>
      <c r="R4" s="1" t="s">
        <v>76</v>
      </c>
      <c r="S4" s="1" t="s">
        <v>77</v>
      </c>
      <c r="T4" s="1" t="s">
        <v>83</v>
      </c>
    </row>
    <row r="5" s="1" customFormat="1" spans="1:20">
      <c r="A5" s="3">
        <v>16575260347</v>
      </c>
      <c r="B5" s="1" t="s">
        <v>88</v>
      </c>
      <c r="C5" s="1" t="s">
        <v>89</v>
      </c>
      <c r="D5" s="1" t="s">
        <v>90</v>
      </c>
      <c r="E5" s="1" t="s">
        <v>30</v>
      </c>
      <c r="F5" s="1" t="s">
        <v>65</v>
      </c>
      <c r="G5" s="1" t="s">
        <v>68</v>
      </c>
      <c r="H5" s="1" t="s">
        <v>69</v>
      </c>
      <c r="I5" s="1" t="s">
        <v>91</v>
      </c>
      <c r="J5" s="1" t="s">
        <v>71</v>
      </c>
      <c r="K5" s="1" t="s">
        <v>91</v>
      </c>
      <c r="L5" s="1" t="s">
        <v>91</v>
      </c>
      <c r="M5" s="1" t="s">
        <v>72</v>
      </c>
      <c r="N5" s="1" t="s">
        <v>72</v>
      </c>
      <c r="O5" s="1" t="s">
        <v>73</v>
      </c>
      <c r="P5" s="1" t="s">
        <v>74</v>
      </c>
      <c r="Q5" s="1" t="s">
        <v>92</v>
      </c>
      <c r="R5" s="1" t="s">
        <v>76</v>
      </c>
      <c r="S5" s="1" t="s">
        <v>77</v>
      </c>
      <c r="T5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2021-11-03T02:09:40Z</dcterms:created>
  <dcterms:modified xsi:type="dcterms:W3CDTF">2021-11-03T02:16:04Z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49354B7AD82B404183D2A2BB20A8B681</vt:lpwstr>
  </property>
  <property fmtid="{D5CDD505-2E9C-101B-9397-08002B2CF9AE}" pid="3" name="KSOProductBuildVer">
    <vt:lpwstr>2052-11.1.0.10938</vt:lpwstr>
  </property>
</Properties>
</file>