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对账!$1:$48</definedName>
  </definedNames>
  <calcPr calcId="144525"/>
</workbook>
</file>

<file path=xl/sharedStrings.xml><?xml version="1.0" encoding="utf-8"?>
<sst xmlns="http://schemas.openxmlformats.org/spreadsheetml/2006/main" count="1231" uniqueCount="364">
  <si>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</si>
  <si>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</si>
  <si>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</si>
  <si>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</si>
  <si>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</si>
  <si>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</si>
  <si>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</si>
  <si>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</si>
  <si>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</si>
  <si>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</si>
  <si>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</si>
  <si>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</si>
  <si>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</si>
  <si>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</si>
  <si>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</si>
  <si>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</si>
  <si>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</si>
  <si>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</si>
  <si>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</si>
  <si>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</si>
  <si>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</si>
  <si>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</si>
  <si>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</si>
  <si>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</si>
  <si>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</si>
  <si>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</si>
  <si>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</si>
  <si>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[台南]台南富驿時尚酒店(FX HOTEL TAINAN)(80941323)</t>
  </si>
  <si>
    <t>时尚双床房&lt;2人入住&gt;</t>
  </si>
  <si>
    <t>CNY</t>
  </si>
  <si>
    <t>LU/MINGFEN</t>
  </si>
  <si>
    <t>CA13744211103CNY</t>
  </si>
  <si>
    <t>未提现</t>
  </si>
  <si>
    <t>携程开票</t>
  </si>
  <si>
    <t>T610217</t>
  </si>
  <si>
    <t>[高雄]高雄窝饭店(Wo Hotel)(80941601)</t>
  </si>
  <si>
    <t>豪华客房&lt;2人入住&gt;&lt;早餐&gt;</t>
  </si>
  <si>
    <t>Wang/Liliya,Wang/Liliya</t>
  </si>
  <si>
    <t>EXP-1841963642</t>
  </si>
  <si>
    <t>[香港]香港丽豪酒店(Regal Riverside Hotel)(76256393)</t>
  </si>
  <si>
    <t>标准客房&lt;2人入住&gt;</t>
  </si>
  <si>
    <t>Ho/Ka Chung</t>
  </si>
  <si>
    <t>[天津]IU酒店(天津咸水沽国展中心月坛大学城店)(80246238)</t>
  </si>
  <si>
    <t>小U超级大床房&lt;2人入住&gt;</t>
  </si>
  <si>
    <t>武君</t>
  </si>
  <si>
    <t>[北京]北京东方饭店(80249172)</t>
  </si>
  <si>
    <t>标准大床房&lt;2人入住&gt;</t>
  </si>
  <si>
    <t>马丽</t>
  </si>
  <si>
    <t>F21J150002</t>
  </si>
  <si>
    <t>[高雄]康桥商旅(高雄六合夜市中正馆)(Kindness Hotel Liuhe Night Market Jhong Jheng)(80941398)</t>
  </si>
  <si>
    <t>商务客房&lt;2人入住&gt;&lt;早餐&gt;</t>
  </si>
  <si>
    <t>HUNG/LING PI</t>
  </si>
  <si>
    <t>a</t>
  </si>
  <si>
    <t>[福州]锦江都城酒店(福州三坊七巷东街口店)(80896561)</t>
  </si>
  <si>
    <t>风雅商务房&lt;2人入住&gt;&lt;早餐&gt;</t>
  </si>
  <si>
    <t>蒋欣怡</t>
  </si>
  <si>
    <t>[天津]维也纳国际酒店(天津五大道贵州路店)(68348234)</t>
  </si>
  <si>
    <t>行政大床房&lt;2人入住&gt;&lt;早餐&gt;</t>
  </si>
  <si>
    <t>屈鸿</t>
  </si>
  <si>
    <t>[仁化]维也纳酒店(仁化丹霞山县城中心店)(68344558)</t>
  </si>
  <si>
    <t>豪华大床间&lt;2人入住&gt;&lt;早餐&gt;</t>
  </si>
  <si>
    <t>陈梦源</t>
  </si>
  <si>
    <t>[杭州]维也纳3好酒店(杭州火车城站店)(80895864)</t>
  </si>
  <si>
    <t>杨洋</t>
  </si>
  <si>
    <t>[武汉]城市便捷酒店(武汉汉口火车站西广场店)(68346565)</t>
  </si>
  <si>
    <t>特惠大床房&lt;2人入住&gt;</t>
  </si>
  <si>
    <t>尚楷睿</t>
  </si>
  <si>
    <t>R_0027093_2742449</t>
  </si>
  <si>
    <t>[北京]北京昆泰嘉华酒店(76296635)</t>
  </si>
  <si>
    <t>豪华大床间&lt;2人入住&gt;</t>
  </si>
  <si>
    <t>冯华欢</t>
  </si>
  <si>
    <t>[null](80243635)</t>
  </si>
  <si>
    <t>[null](80249206)</t>
  </si>
  <si>
    <t>[上海]锦江之星风尚(上海南京路步行街福建中路店)(80243041)</t>
  </si>
  <si>
    <t>单人房B(无窗)&lt;2人入住&gt;</t>
  </si>
  <si>
    <t>Lee/Chung Wai</t>
  </si>
  <si>
    <t>[苏州]锦江之星(苏州吴中万达广场沧浪新城店)(80248498)</t>
  </si>
  <si>
    <t>商务房C&lt;2人入住&gt;</t>
  </si>
  <si>
    <t>翟佳乐</t>
  </si>
  <si>
    <t>[肥东]维也纳国际酒店（肥东经开区店）(68373491)</t>
  </si>
  <si>
    <t>愉梦大床房&lt;2人入住&gt;&lt;早餐&gt;</t>
  </si>
  <si>
    <t>牛墨然</t>
  </si>
  <si>
    <t>[长沙]城市便捷酒店(长沙湘雅附三店)(80250331)</t>
  </si>
  <si>
    <t>精选大床房&lt;2人入住&gt;</t>
  </si>
  <si>
    <t>吕凤强</t>
  </si>
  <si>
    <t>R_0731020_2309182</t>
  </si>
  <si>
    <t>[北京]北京花园十六号四合院酒店(77146662)</t>
  </si>
  <si>
    <t>王六珍</t>
  </si>
  <si>
    <t>[香港]富豪香港酒店(Regal Hongkong Hotel)(76478807)</t>
  </si>
  <si>
    <t>豪华大床房&lt;2人入住&gt;</t>
  </si>
  <si>
    <t>Fong/Hoyin</t>
  </si>
  <si>
    <t>[柳州]城市便捷酒店(柳州柳工大道颐华城店)(68335480)</t>
  </si>
  <si>
    <t>黄燕</t>
  </si>
  <si>
    <t>R_0772038_2701185</t>
  </si>
  <si>
    <t>[连云港]格菲酒店（连云港万达广场美食街店）(80251053)</t>
  </si>
  <si>
    <t>江伟</t>
  </si>
  <si>
    <t>(GRT)72198614;</t>
  </si>
  <si>
    <t>[重庆]麗枫酒店(重庆南坪步行街工贸地铁站店)(80248127)</t>
  </si>
  <si>
    <t>商务大床房&lt;2人入住&gt;</t>
  </si>
  <si>
    <t>李祎</t>
  </si>
  <si>
    <t>[高雄]康桥大饭店(高雄站前馆)(Kindness Hotel (Kaohsiung Station))(80942320)</t>
  </si>
  <si>
    <t>商务双人房&lt;2人入住&gt;&lt;早餐&gt;</t>
  </si>
  <si>
    <t>Liu/Alice,Liu/Alice</t>
  </si>
  <si>
    <t>OK</t>
  </si>
  <si>
    <t>[台中]天阁酒店(台中馆)(Tango Hotel Taichung)(80942068)</t>
  </si>
  <si>
    <t>天豪大床房&lt;2人入住&gt;</t>
  </si>
  <si>
    <t>LEE/CHIENYING</t>
  </si>
  <si>
    <t>[香港]香港弥敦酒店(Nathan Hotel)(80247367)</t>
  </si>
  <si>
    <t>卓智大床房&lt;2人入住&gt;</t>
  </si>
  <si>
    <t>KWAN/NGA CHUN ALAN</t>
  </si>
  <si>
    <t>[null](80249047)</t>
  </si>
  <si>
    <t>[昆明]昆明驼峰客栈(68612583)</t>
  </si>
  <si>
    <t>驼峰双床房&lt;2人入住&gt;&lt;早餐&gt;</t>
  </si>
  <si>
    <t>二巴王海艳</t>
  </si>
  <si>
    <t>[息县]尚客优酒店（息县产业园区店）(80248674)</t>
  </si>
  <si>
    <t>商务双床房&lt;2人入住&gt;&lt;早餐&gt;</t>
  </si>
  <si>
    <t>赵钰</t>
  </si>
  <si>
    <t>Yeh/Jimmy</t>
  </si>
  <si>
    <t>[卫辉]城市便捷酒店(卫辉建设路店)(68323767)</t>
  </si>
  <si>
    <t>鹿合桥</t>
  </si>
  <si>
    <t>R_0373002_2045209</t>
  </si>
  <si>
    <t>取消</t>
  </si>
  <si>
    <t>[海阳]派酒店(海阳汽车站商业中心店)(80246572)</t>
  </si>
  <si>
    <t>樊凯凯</t>
  </si>
  <si>
    <t>[苏州]尚客优酒店(江苏苏州工业园区胜浦镇兴浦路店)(80248951)</t>
  </si>
  <si>
    <t>肖华平</t>
  </si>
  <si>
    <t>[宿松]格林豪泰酒店（宿松高铁站店）(80247741)</t>
  </si>
  <si>
    <t>高级双床房&lt;2人入住&gt;</t>
  </si>
  <si>
    <t>陈勇</t>
  </si>
  <si>
    <t>(GRT)72215467;</t>
  </si>
  <si>
    <t>[阳新]城市便捷酒店(阳新明月湾公园店)(68341809)</t>
  </si>
  <si>
    <t>景观大床房&lt;2人入住&gt;</t>
  </si>
  <si>
    <t>刘为</t>
  </si>
  <si>
    <t>R_0714010_2783039</t>
  </si>
  <si>
    <t>Zhou/Hongda</t>
  </si>
  <si>
    <t>[香港]香港逸东酒店(Eaton HK)(76478799)</t>
  </si>
  <si>
    <t>逸·新大床房&lt;2人入住&gt;</t>
  </si>
  <si>
    <t>CHRISTIAN/SAMUEL DEREK</t>
  </si>
  <si>
    <t>王在强</t>
  </si>
  <si>
    <t>尊贵客房&lt;2人入住&gt;</t>
  </si>
  <si>
    <t>LI/GUIFANG</t>
  </si>
  <si>
    <t>[广州]维也纳酒店(广州南湖乐园店)(68323912)</t>
  </si>
  <si>
    <t>蔡忠涛</t>
  </si>
  <si>
    <t>退单</t>
  </si>
  <si>
    <t>[成都]维也纳国际酒店(成都会展中心中和地铁站店)(68322576)</t>
  </si>
  <si>
    <t>高级大床房&lt;2人入住&gt;&lt;早餐&gt;</t>
  </si>
  <si>
    <t>张城铭</t>
  </si>
  <si>
    <t>补单</t>
  </si>
  <si>
    <t>[长沙]城市便捷酒店(长沙湘雅附三店)(60184180)</t>
  </si>
  <si>
    <t>彭伟庭</t>
  </si>
  <si>
    <t>R_0731020_2240626</t>
  </si>
  <si>
    <t>[上海]全季酒店(上海松江大学城店)(60184180)</t>
  </si>
  <si>
    <t>大床房&lt;2人入住&gt;&lt;早餐&gt;</t>
  </si>
  <si>
    <t>叶从梅</t>
  </si>
  <si>
    <t>R2016207064665948001</t>
  </si>
  <si>
    <t>，</t>
  </si>
  <si>
    <t>16574045638此单多收287元退回</t>
  </si>
  <si>
    <t>本期收回1.92元</t>
  </si>
  <si>
    <t>本期收回14.34元</t>
  </si>
  <si>
    <t xml:space="preserve"> 12847.25 CNY</t>
  </si>
  <si>
    <t>A211103102543481</t>
  </si>
  <si>
    <t>A2111031026233605</t>
  </si>
  <si>
    <t>总计：12847.25元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</si>
  <si>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</si>
  <si>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</si>
  <si>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</si>
  <si>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</si>
  <si>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</si>
  <si>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</si>
  <si>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</si>
  <si>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</si>
  <si>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</si>
  <si>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</si>
  <si>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</si>
  <si>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</si>
  <si>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</si>
  <si>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</si>
  <si>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</si>
  <si>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</si>
  <si>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</si>
  <si>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2021-10-18</t>
  </si>
  <si>
    <t>2279916</t>
  </si>
  <si>
    <t>维也纳酒店(广州南湖乐园店)</t>
  </si>
  <si>
    <t>2021-10-19</t>
  </si>
  <si>
    <t>退房日月结</t>
  </si>
  <si>
    <t>319.00</t>
  </si>
  <si>
    <t>RMB</t>
  </si>
  <si>
    <t>0</t>
  </si>
  <si>
    <t>0.00</t>
  </si>
  <si>
    <t>携程汇登国内直连</t>
  </si>
  <si>
    <t>2021-10-18 23:14:35</t>
  </si>
  <si>
    <t>否</t>
  </si>
  <si>
    <t>广州汇登信息科技有限公司</t>
  </si>
  <si>
    <t>直连</t>
  </si>
  <si>
    <t>2279909</t>
  </si>
  <si>
    <t>香港弥敦酒店</t>
  </si>
  <si>
    <t>LI GUIFANG</t>
  </si>
  <si>
    <t>436.00</t>
  </si>
  <si>
    <t>2021-10-18 22:51:08</t>
  </si>
  <si>
    <t>2279854</t>
  </si>
  <si>
    <t>派酒店（海阳汽车站商业中心店）</t>
  </si>
  <si>
    <t>141.00</t>
  </si>
  <si>
    <t>2021-10-18 21:17:36</t>
  </si>
  <si>
    <t>2279815</t>
  </si>
  <si>
    <t>香港逸东酒店</t>
  </si>
  <si>
    <t>CHRISTIAN SAMUEL DEREK</t>
  </si>
  <si>
    <t>432.00</t>
  </si>
  <si>
    <t>2021-10-18 20:19:35</t>
  </si>
  <si>
    <t>2279795</t>
  </si>
  <si>
    <t>康桥大饭店 - 站前馆</t>
  </si>
  <si>
    <t>Zhou Hongda</t>
  </si>
  <si>
    <t>376.00</t>
  </si>
  <si>
    <t>2021-10-18 19:55:40</t>
  </si>
  <si>
    <t>2279781</t>
  </si>
  <si>
    <t>城市便捷酒店(阳新明月湾公园店)</t>
  </si>
  <si>
    <t>226.00</t>
  </si>
  <si>
    <t>2021-10-18 19:28:35</t>
  </si>
  <si>
    <t>2279748</t>
  </si>
  <si>
    <t>格林豪泰酒店（宿松高铁站店）</t>
  </si>
  <si>
    <t>194.00</t>
  </si>
  <si>
    <t>2021-10-18 18:31:35</t>
  </si>
  <si>
    <t>2279747</t>
  </si>
  <si>
    <t>尚客优酒店(江苏苏州工业园区胜浦镇兴浦路店)</t>
  </si>
  <si>
    <t>186.00</t>
  </si>
  <si>
    <t>2021-10-18 18:27:29</t>
  </si>
  <si>
    <t>2279736</t>
  </si>
  <si>
    <t>2021-10-18 17:54:00</t>
  </si>
  <si>
    <t>2279592</t>
  </si>
  <si>
    <t>城市便捷酒店(卫辉建设路店)</t>
  </si>
  <si>
    <t>189.00</t>
  </si>
  <si>
    <t>2021-10-18 13:01:04</t>
  </si>
  <si>
    <t>2279581</t>
  </si>
  <si>
    <t>尚客优酒店（息县产业园区店）</t>
  </si>
  <si>
    <t>124.00</t>
  </si>
  <si>
    <t>2021-10-18 12:33:12</t>
  </si>
  <si>
    <t>2279580</t>
  </si>
  <si>
    <t>Yeh Jimmy</t>
  </si>
  <si>
    <t>2021-10-18 12:33:05</t>
  </si>
  <si>
    <t>2279572</t>
  </si>
  <si>
    <t>格林豪泰快捷酒店（德州齐河县委齐鲁大街店）</t>
  </si>
  <si>
    <t>薛鑫</t>
  </si>
  <si>
    <t>122.00</t>
  </si>
  <si>
    <t>2021-10-18 12:17:59</t>
  </si>
  <si>
    <t>2279571</t>
  </si>
  <si>
    <t>KWAN NGA CHUN ALAN</t>
  </si>
  <si>
    <t>287.00</t>
  </si>
  <si>
    <t>2021-10-18 12:16:36</t>
  </si>
  <si>
    <t>2279544</t>
  </si>
  <si>
    <t>天阁酒店(台中馆)</t>
  </si>
  <si>
    <t>LEE CHIENYING</t>
  </si>
  <si>
    <t>425.00</t>
  </si>
  <si>
    <t>2021-10-18 11:03:33</t>
  </si>
  <si>
    <t>2279542</t>
  </si>
  <si>
    <t>Liu Alice,Liu Alice</t>
  </si>
  <si>
    <t>2021-10-18 10:56:18</t>
  </si>
  <si>
    <t>2279534</t>
  </si>
  <si>
    <t>麗枫酒店.重庆南坪步行街工贸地铁站店</t>
  </si>
  <si>
    <t>301.00</t>
  </si>
  <si>
    <t>2021-10-18 10:45:43</t>
  </si>
  <si>
    <t>2279531</t>
  </si>
  <si>
    <t>格菲酒店（连云港万达广场美食街店）</t>
  </si>
  <si>
    <t>243.00</t>
  </si>
  <si>
    <t>2021-10-18 10:40:50</t>
  </si>
  <si>
    <t>2279527</t>
  </si>
  <si>
    <t>城市便捷酒店(柳州柳工大道颐华城店)</t>
  </si>
  <si>
    <t>175.00</t>
  </si>
  <si>
    <t>2021-10-18 10:36:18</t>
  </si>
  <si>
    <t>2279516</t>
  </si>
  <si>
    <t>富豪香港酒店</t>
  </si>
  <si>
    <t>Fong Hoyin</t>
  </si>
  <si>
    <t>407.00</t>
  </si>
  <si>
    <t>2021-10-18 10:10:37</t>
  </si>
  <si>
    <t>2279480</t>
  </si>
  <si>
    <t>北京花园十六号四合院酒店</t>
  </si>
  <si>
    <t>2021-10-18 08:12:46</t>
  </si>
  <si>
    <t>2279453</t>
  </si>
  <si>
    <t>城市便捷酒店(长沙湘雅附三店)</t>
  </si>
  <si>
    <t>233.00</t>
  </si>
  <si>
    <t>2021-10-18 06:55:40</t>
  </si>
  <si>
    <t>2279409</t>
  </si>
  <si>
    <t>维也纳国际酒店（肥东经开区店）</t>
  </si>
  <si>
    <t>271.00</t>
  </si>
  <si>
    <t>2021-10-18 02:13:52</t>
  </si>
  <si>
    <t>2279407</t>
  </si>
  <si>
    <t>锦江之星(苏州吴中万达广场沧浪新城店)</t>
  </si>
  <si>
    <t>167.00</t>
  </si>
  <si>
    <t>2021-10-18 02:08:01</t>
  </si>
  <si>
    <t>2279386</t>
  </si>
  <si>
    <t>锦江之星风尚(上海南京路步行街福建中路店)</t>
  </si>
  <si>
    <t>Lee Chung Wai</t>
  </si>
  <si>
    <t>133.00</t>
  </si>
  <si>
    <t>2021-10-18 00:50:00</t>
  </si>
  <si>
    <t>2021-10-17</t>
  </si>
  <si>
    <t>2279355</t>
  </si>
  <si>
    <t>英皇骏景酒店</t>
  </si>
  <si>
    <t>Lau Dik man,wong Ming kit</t>
  </si>
  <si>
    <t>534.00</t>
  </si>
  <si>
    <t>2021-10-17 23:38:13</t>
  </si>
  <si>
    <t>2279339</t>
  </si>
  <si>
    <t>珀斯智能公寓酒店</t>
  </si>
  <si>
    <t>黄晓凤</t>
  </si>
  <si>
    <t>274.00</t>
  </si>
  <si>
    <t>2021-10-17 22:46:59</t>
  </si>
  <si>
    <t>2279327</t>
  </si>
  <si>
    <t>Choi Wa Yim</t>
  </si>
  <si>
    <t>267.00</t>
  </si>
  <si>
    <t>2021-10-17 22:28:12</t>
  </si>
  <si>
    <t>2279298</t>
  </si>
  <si>
    <t>北京昆泰嘉华酒店</t>
  </si>
  <si>
    <t>708.00</t>
  </si>
  <si>
    <t>2021-10-17 21:43:41</t>
  </si>
  <si>
    <t>2279001</t>
  </si>
  <si>
    <t>城市便捷酒店(武汉汉口火车站西广场店)</t>
  </si>
  <si>
    <t>179.00</t>
  </si>
  <si>
    <t>2021-10-17 10:41:51</t>
  </si>
  <si>
    <t>2278868</t>
  </si>
  <si>
    <t>维也纳3好酒店(杭州火车城站店)</t>
  </si>
  <si>
    <t>218.00</t>
  </si>
  <si>
    <t>2021-10-17 00:51:20</t>
  </si>
  <si>
    <t>2278850</t>
  </si>
  <si>
    <t>维也纳酒店(仁化丹霞山县城中心店)</t>
  </si>
  <si>
    <t>568.00</t>
  </si>
  <si>
    <t>2021-10-17 09:14:32</t>
  </si>
  <si>
    <t>2278849</t>
  </si>
  <si>
    <t>维也纳国际酒店(天津贵州路店)</t>
  </si>
  <si>
    <t>500.00</t>
  </si>
  <si>
    <t>2021-10-17 00:08:00</t>
  </si>
  <si>
    <t>2021-10-16</t>
  </si>
  <si>
    <t>2278270</t>
  </si>
  <si>
    <t>锦江都城酒店(福州三坊七巷店)</t>
  </si>
  <si>
    <t>325.00</t>
  </si>
  <si>
    <t>2021-10-16 01:27:16</t>
  </si>
  <si>
    <t>2021-10-15</t>
  </si>
  <si>
    <t>2277766</t>
  </si>
  <si>
    <t>康桥商旅(高雄六合夜市中正馆)</t>
  </si>
  <si>
    <t>HUNG LING PI</t>
  </si>
  <si>
    <t>673.00</t>
  </si>
  <si>
    <t>2021-10-15 10:57:42</t>
  </si>
  <si>
    <t>2021-10-14</t>
  </si>
  <si>
    <t>2277515</t>
  </si>
  <si>
    <t>北京东方饭店</t>
  </si>
  <si>
    <t>439.00</t>
  </si>
  <si>
    <t>2021-10-14 21:43:07</t>
  </si>
  <si>
    <t>2277392</t>
  </si>
  <si>
    <t>IU酒店（天津咸水沽店）</t>
  </si>
  <si>
    <t>374.00</t>
  </si>
  <si>
    <t>2021-10-14 18:22:33</t>
  </si>
  <si>
    <t>2021-10-11</t>
  </si>
  <si>
    <t>2275692</t>
  </si>
  <si>
    <t>香港丽豪酒店</t>
  </si>
  <si>
    <t>Ho Ka Chung</t>
  </si>
  <si>
    <t>358.39</t>
  </si>
  <si>
    <t>2021-10-11 17:33:06</t>
  </si>
  <si>
    <t>2275634</t>
  </si>
  <si>
    <t>高雄窝饭店</t>
  </si>
  <si>
    <t>Wang Liliya,Wang Liliya</t>
  </si>
  <si>
    <t>771.42</t>
  </si>
  <si>
    <t>2021-10-11 15:22:47</t>
  </si>
  <si>
    <t>2021-10-10</t>
  </si>
  <si>
    <t>2275335</t>
  </si>
  <si>
    <t>台南富驿時尚酒店</t>
  </si>
  <si>
    <t>LU MINGFEN</t>
  </si>
  <si>
    <t>348.18</t>
  </si>
  <si>
    <t>2021-10-10 20:39:16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</si>
</sst>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1" fillId="10" borderId="3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3" fillId="0" borderId="1" applyNumberFormat="0" applyFill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7" fillId="19" borderId="5" applyNumberFormat="0" applyAlignment="0" applyProtection="0">
      <alignment vertical="center"/>
    </xf>
    <xf numFmtId="0" fontId="18" fillId="19" borderId="3" applyNumberFormat="0" applyAlignment="0" applyProtection="0">
      <alignment vertical="center"/>
    </xf>
    <xf numFmtId="0" fontId="19" fillId="21" borderId="6" applyNumberFormat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46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>
        <v>16512445986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44487</v>
      </c>
      <c r="G2" s="5">
        <v>44488</v>
      </c>
      <c r="H2" s="4">
        <v>1</v>
      </c>
      <c r="I2" s="4">
        <v>1</v>
      </c>
      <c r="J2" s="4">
        <v>1</v>
      </c>
      <c r="K2" s="4" t="s">
        <v>29</v>
      </c>
      <c r="L2" s="4">
        <v>348.18</v>
      </c>
      <c r="M2" s="4">
        <v>348.18</v>
      </c>
      <c r="N2" s="4" t="s">
        <v>30</v>
      </c>
      <c r="O2" s="4" t="s">
        <v>31</v>
      </c>
      <c r="P2" s="4" t="s">
        <v>32</v>
      </c>
      <c r="Q2" s="4">
        <v>0</v>
      </c>
      <c r="R2" s="6">
        <v>44479</v>
      </c>
      <c r="S2" s="5">
        <v>44503</v>
      </c>
      <c r="T2" s="4" t="s">
        <v>33</v>
      </c>
      <c r="U2" s="4">
        <v>348.18</v>
      </c>
      <c r="V2" s="4">
        <v>0</v>
      </c>
      <c r="W2" s="4">
        <v>0</v>
      </c>
      <c r="X2" s="4">
        <v>2275335</v>
      </c>
      <c r="Y2" s="4" t="s">
        <v>34</v>
      </c>
    </row>
    <row r="3" s="4" customFormat="1" spans="1:25">
      <c r="A3" s="4">
        <v>16518799582</v>
      </c>
      <c r="B3" s="4" t="s">
        <v>25</v>
      </c>
      <c r="C3" s="4" t="s">
        <v>26</v>
      </c>
      <c r="D3" s="4" t="s">
        <v>35</v>
      </c>
      <c r="E3" s="4" t="s">
        <v>36</v>
      </c>
      <c r="F3" s="5">
        <v>44486</v>
      </c>
      <c r="G3" s="5">
        <v>44488</v>
      </c>
      <c r="H3" s="4">
        <v>1</v>
      </c>
      <c r="I3" s="4">
        <v>2</v>
      </c>
      <c r="J3" s="4">
        <v>2</v>
      </c>
      <c r="K3" s="4" t="s">
        <v>29</v>
      </c>
      <c r="L3" s="4">
        <v>771.42</v>
      </c>
      <c r="M3" s="4">
        <v>771.42</v>
      </c>
      <c r="N3" s="4" t="s">
        <v>37</v>
      </c>
      <c r="O3" s="4" t="s">
        <v>31</v>
      </c>
      <c r="P3" s="4" t="s">
        <v>32</v>
      </c>
      <c r="Q3" s="4">
        <v>0</v>
      </c>
      <c r="R3" s="6">
        <v>44480</v>
      </c>
      <c r="S3" s="5">
        <v>44503</v>
      </c>
      <c r="T3" s="4" t="s">
        <v>33</v>
      </c>
      <c r="U3" s="4">
        <v>771.42</v>
      </c>
      <c r="V3" s="4">
        <v>0</v>
      </c>
      <c r="W3" s="4">
        <v>0</v>
      </c>
      <c r="X3" s="4">
        <v>2275634</v>
      </c>
      <c r="Y3" s="4" t="s">
        <v>38</v>
      </c>
    </row>
    <row r="4" s="4" customFormat="1" spans="1:23">
      <c r="A4" s="4">
        <v>16519577447</v>
      </c>
      <c r="B4" s="4" t="s">
        <v>25</v>
      </c>
      <c r="C4" s="4" t="s">
        <v>26</v>
      </c>
      <c r="D4" s="4" t="s">
        <v>39</v>
      </c>
      <c r="E4" s="4" t="s">
        <v>40</v>
      </c>
      <c r="F4" s="5">
        <v>44487</v>
      </c>
      <c r="G4" s="5">
        <v>44488</v>
      </c>
      <c r="H4" s="4">
        <v>1</v>
      </c>
      <c r="I4" s="4">
        <v>1</v>
      </c>
      <c r="J4" s="4">
        <v>1</v>
      </c>
      <c r="K4" s="4" t="s">
        <v>29</v>
      </c>
      <c r="L4" s="4">
        <v>358.39</v>
      </c>
      <c r="M4" s="4">
        <v>358.39</v>
      </c>
      <c r="N4" s="4" t="s">
        <v>41</v>
      </c>
      <c r="O4" s="4" t="s">
        <v>31</v>
      </c>
      <c r="P4" s="4" t="s">
        <v>32</v>
      </c>
      <c r="Q4" s="4">
        <v>0</v>
      </c>
      <c r="R4" s="6">
        <v>44480</v>
      </c>
      <c r="S4" s="5">
        <v>44503</v>
      </c>
      <c r="T4" s="4" t="s">
        <v>33</v>
      </c>
      <c r="U4" s="4">
        <v>358.39</v>
      </c>
      <c r="V4" s="4">
        <v>0</v>
      </c>
      <c r="W4" s="4">
        <v>0</v>
      </c>
    </row>
    <row r="5" s="4" customFormat="1" spans="1:25">
      <c r="A5" s="4">
        <v>16547354378</v>
      </c>
      <c r="B5" s="4" t="s">
        <v>25</v>
      </c>
      <c r="C5" s="4" t="s">
        <v>26</v>
      </c>
      <c r="D5" s="4" t="s">
        <v>42</v>
      </c>
      <c r="E5" s="4" t="s">
        <v>43</v>
      </c>
      <c r="F5" s="5">
        <v>44487</v>
      </c>
      <c r="G5" s="5">
        <v>44488</v>
      </c>
      <c r="H5" s="4">
        <v>1</v>
      </c>
      <c r="I5" s="4">
        <v>1</v>
      </c>
      <c r="J5" s="4">
        <v>1</v>
      </c>
      <c r="K5" s="4" t="s">
        <v>29</v>
      </c>
      <c r="L5" s="4">
        <v>374</v>
      </c>
      <c r="M5" s="4">
        <v>374</v>
      </c>
      <c r="N5" s="4" t="s">
        <v>44</v>
      </c>
      <c r="O5" s="4" t="s">
        <v>31</v>
      </c>
      <c r="P5" s="4" t="s">
        <v>32</v>
      </c>
      <c r="Q5" s="4">
        <v>0</v>
      </c>
      <c r="R5" s="6">
        <v>44483</v>
      </c>
      <c r="S5" s="5">
        <v>44503</v>
      </c>
      <c r="T5" s="4" t="s">
        <v>33</v>
      </c>
      <c r="U5" s="4">
        <v>374</v>
      </c>
      <c r="V5" s="4">
        <v>0</v>
      </c>
      <c r="W5" s="4">
        <v>0</v>
      </c>
      <c r="X5" s="4">
        <v>2277392</v>
      </c>
      <c r="Y5" s="4">
        <v>103946572774</v>
      </c>
    </row>
    <row r="6" s="4" customFormat="1" spans="1:25">
      <c r="A6" s="4">
        <v>16548498445</v>
      </c>
      <c r="B6" s="4" t="s">
        <v>25</v>
      </c>
      <c r="C6" s="4" t="s">
        <v>26</v>
      </c>
      <c r="D6" s="4" t="s">
        <v>45</v>
      </c>
      <c r="E6" s="4" t="s">
        <v>46</v>
      </c>
      <c r="F6" s="5">
        <v>44487</v>
      </c>
      <c r="G6" s="5">
        <v>44488</v>
      </c>
      <c r="H6" s="4">
        <v>1</v>
      </c>
      <c r="I6" s="4">
        <v>1</v>
      </c>
      <c r="J6" s="4">
        <v>1</v>
      </c>
      <c r="K6" s="4" t="s">
        <v>29</v>
      </c>
      <c r="L6" s="4">
        <v>439</v>
      </c>
      <c r="M6" s="4">
        <v>439</v>
      </c>
      <c r="N6" s="4" t="s">
        <v>47</v>
      </c>
      <c r="O6" s="4" t="s">
        <v>31</v>
      </c>
      <c r="P6" s="4" t="s">
        <v>32</v>
      </c>
      <c r="Q6" s="4">
        <v>0</v>
      </c>
      <c r="R6" s="6">
        <v>44483</v>
      </c>
      <c r="S6" s="5">
        <v>44503</v>
      </c>
      <c r="T6" s="4" t="s">
        <v>33</v>
      </c>
      <c r="U6" s="4">
        <v>439</v>
      </c>
      <c r="V6" s="4">
        <v>0</v>
      </c>
      <c r="W6" s="4">
        <v>0</v>
      </c>
      <c r="X6" s="4"/>
      <c r="Y6" s="4" t="s">
        <v>48</v>
      </c>
    </row>
    <row r="7" s="4" customFormat="1" spans="1:25">
      <c r="A7" s="4">
        <v>16550204519</v>
      </c>
      <c r="B7" s="4" t="s">
        <v>25</v>
      </c>
      <c r="C7" s="4" t="s">
        <v>26</v>
      </c>
      <c r="D7" s="4" t="s">
        <v>49</v>
      </c>
      <c r="E7" s="4" t="s">
        <v>50</v>
      </c>
      <c r="F7" s="5">
        <v>44486</v>
      </c>
      <c r="G7" s="5">
        <v>44488</v>
      </c>
      <c r="H7" s="4">
        <v>1</v>
      </c>
      <c r="I7" s="4">
        <v>2</v>
      </c>
      <c r="J7" s="4">
        <v>2</v>
      </c>
      <c r="K7" s="4" t="s">
        <v>29</v>
      </c>
      <c r="L7" s="4">
        <v>673</v>
      </c>
      <c r="M7" s="4">
        <v>673</v>
      </c>
      <c r="N7" s="4" t="s">
        <v>51</v>
      </c>
      <c r="O7" s="4" t="s">
        <v>31</v>
      </c>
      <c r="P7" s="4" t="s">
        <v>32</v>
      </c>
      <c r="Q7" s="4">
        <v>0</v>
      </c>
      <c r="R7" s="6">
        <v>44484</v>
      </c>
      <c r="S7" s="5">
        <v>44503</v>
      </c>
      <c r="T7" s="4" t="s">
        <v>33</v>
      </c>
      <c r="U7" s="4">
        <v>673</v>
      </c>
      <c r="V7" s="4">
        <v>0</v>
      </c>
      <c r="W7" s="4">
        <v>0</v>
      </c>
      <c r="X7" s="4"/>
      <c r="Y7" s="4" t="s">
        <v>52</v>
      </c>
    </row>
    <row r="8" s="4" customFormat="1" spans="1:23">
      <c r="A8" s="4">
        <v>16561336928</v>
      </c>
      <c r="B8" s="4" t="s">
        <v>25</v>
      </c>
      <c r="C8" s="4" t="s">
        <v>26</v>
      </c>
      <c r="D8" s="4" t="s">
        <v>53</v>
      </c>
      <c r="E8" s="4" t="s">
        <v>54</v>
      </c>
      <c r="F8" s="5">
        <v>44487</v>
      </c>
      <c r="G8" s="5">
        <v>44488</v>
      </c>
      <c r="H8" s="4">
        <v>1</v>
      </c>
      <c r="I8" s="4">
        <v>1</v>
      </c>
      <c r="J8" s="4">
        <v>1</v>
      </c>
      <c r="K8" s="4" t="s">
        <v>29</v>
      </c>
      <c r="L8" s="4">
        <v>325</v>
      </c>
      <c r="M8" s="4">
        <v>325</v>
      </c>
      <c r="N8" s="4" t="s">
        <v>55</v>
      </c>
      <c r="O8" s="4" t="s">
        <v>31</v>
      </c>
      <c r="P8" s="4" t="s">
        <v>32</v>
      </c>
      <c r="Q8" s="4">
        <v>0</v>
      </c>
      <c r="R8" s="6">
        <v>44485</v>
      </c>
      <c r="S8" s="5">
        <v>44503</v>
      </c>
      <c r="T8" s="4" t="s">
        <v>33</v>
      </c>
      <c r="U8" s="4">
        <v>325</v>
      </c>
      <c r="V8" s="4">
        <v>0</v>
      </c>
      <c r="W8" s="4">
        <v>0</v>
      </c>
    </row>
    <row r="9" s="4" customFormat="1" spans="1:23">
      <c r="A9" s="4">
        <v>16573842344</v>
      </c>
      <c r="B9" s="4" t="s">
        <v>25</v>
      </c>
      <c r="C9" s="4" t="s">
        <v>26</v>
      </c>
      <c r="D9" s="4" t="s">
        <v>56</v>
      </c>
      <c r="E9" s="4" t="s">
        <v>57</v>
      </c>
      <c r="F9" s="5">
        <v>44487</v>
      </c>
      <c r="G9" s="5">
        <v>44488</v>
      </c>
      <c r="H9" s="4">
        <v>1</v>
      </c>
      <c r="I9" s="4">
        <v>1</v>
      </c>
      <c r="J9" s="4">
        <v>1</v>
      </c>
      <c r="K9" s="4" t="s">
        <v>29</v>
      </c>
      <c r="L9" s="4">
        <v>500</v>
      </c>
      <c r="M9" s="4">
        <v>500</v>
      </c>
      <c r="N9" s="4" t="s">
        <v>58</v>
      </c>
      <c r="O9" s="4" t="s">
        <v>31</v>
      </c>
      <c r="P9" s="4" t="s">
        <v>32</v>
      </c>
      <c r="Q9" s="4">
        <v>0</v>
      </c>
      <c r="R9" s="6">
        <v>44486</v>
      </c>
      <c r="S9" s="5">
        <v>44503</v>
      </c>
      <c r="T9" s="4" t="s">
        <v>33</v>
      </c>
      <c r="U9" s="4">
        <v>500</v>
      </c>
      <c r="V9" s="4">
        <v>0</v>
      </c>
      <c r="W9" s="4">
        <v>0</v>
      </c>
    </row>
    <row r="10" s="4" customFormat="1" spans="1:25">
      <c r="A10" s="4">
        <v>16573842486</v>
      </c>
      <c r="B10" s="4" t="s">
        <v>25</v>
      </c>
      <c r="C10" s="4" t="s">
        <v>26</v>
      </c>
      <c r="D10" s="4" t="s">
        <v>59</v>
      </c>
      <c r="E10" s="4" t="s">
        <v>60</v>
      </c>
      <c r="F10" s="5">
        <v>44486</v>
      </c>
      <c r="G10" s="5">
        <v>44488</v>
      </c>
      <c r="H10" s="4">
        <v>1</v>
      </c>
      <c r="I10" s="4">
        <v>2</v>
      </c>
      <c r="J10" s="4">
        <v>2</v>
      </c>
      <c r="K10" s="4" t="s">
        <v>29</v>
      </c>
      <c r="L10" s="4">
        <v>568</v>
      </c>
      <c r="M10" s="4">
        <v>568</v>
      </c>
      <c r="N10" s="4" t="s">
        <v>61</v>
      </c>
      <c r="O10" s="4" t="s">
        <v>31</v>
      </c>
      <c r="P10" s="4" t="s">
        <v>32</v>
      </c>
      <c r="Q10" s="4">
        <v>0</v>
      </c>
      <c r="R10" s="6">
        <v>44486</v>
      </c>
      <c r="S10" s="5">
        <v>44503</v>
      </c>
      <c r="T10" s="4" t="s">
        <v>33</v>
      </c>
      <c r="U10" s="4">
        <v>568</v>
      </c>
      <c r="V10" s="4">
        <v>0</v>
      </c>
      <c r="W10" s="4">
        <v>0</v>
      </c>
      <c r="X10" s="4"/>
      <c r="Y10" s="4" t="s">
        <v>61</v>
      </c>
    </row>
    <row r="11" s="4" customFormat="1" spans="1:23">
      <c r="A11" s="4">
        <v>16573951855</v>
      </c>
      <c r="B11" s="4" t="s">
        <v>25</v>
      </c>
      <c r="C11" s="4" t="s">
        <v>26</v>
      </c>
      <c r="D11" s="4" t="s">
        <v>62</v>
      </c>
      <c r="E11" s="4" t="s">
        <v>46</v>
      </c>
      <c r="F11" s="5">
        <v>44487</v>
      </c>
      <c r="G11" s="5">
        <v>44488</v>
      </c>
      <c r="H11" s="4">
        <v>1</v>
      </c>
      <c r="I11" s="4">
        <v>1</v>
      </c>
      <c r="J11" s="4">
        <v>1</v>
      </c>
      <c r="K11" s="4" t="s">
        <v>29</v>
      </c>
      <c r="L11" s="4">
        <v>218</v>
      </c>
      <c r="M11" s="4">
        <v>218</v>
      </c>
      <c r="N11" s="4" t="s">
        <v>63</v>
      </c>
      <c r="O11" s="4" t="s">
        <v>31</v>
      </c>
      <c r="P11" s="4" t="s">
        <v>32</v>
      </c>
      <c r="Q11" s="4">
        <v>0</v>
      </c>
      <c r="R11" s="6">
        <v>44486</v>
      </c>
      <c r="S11" s="5">
        <v>44503</v>
      </c>
      <c r="T11" s="4" t="s">
        <v>33</v>
      </c>
      <c r="U11" s="4">
        <v>218</v>
      </c>
      <c r="V11" s="4">
        <v>0</v>
      </c>
      <c r="W11" s="4">
        <v>0</v>
      </c>
    </row>
    <row r="12" s="4" customFormat="1" spans="1:25">
      <c r="A12" s="4">
        <v>16574745092</v>
      </c>
      <c r="B12" s="4" t="s">
        <v>25</v>
      </c>
      <c r="C12" s="4" t="s">
        <v>26</v>
      </c>
      <c r="D12" s="4" t="s">
        <v>64</v>
      </c>
      <c r="E12" s="4" t="s">
        <v>65</v>
      </c>
      <c r="F12" s="5">
        <v>44487</v>
      </c>
      <c r="G12" s="5">
        <v>44488</v>
      </c>
      <c r="H12" s="4">
        <v>1</v>
      </c>
      <c r="I12" s="4">
        <v>1</v>
      </c>
      <c r="J12" s="4">
        <v>1</v>
      </c>
      <c r="K12" s="4" t="s">
        <v>29</v>
      </c>
      <c r="L12" s="4">
        <v>179</v>
      </c>
      <c r="M12" s="4">
        <v>179</v>
      </c>
      <c r="N12" s="4" t="s">
        <v>66</v>
      </c>
      <c r="O12" s="4" t="s">
        <v>31</v>
      </c>
      <c r="P12" s="4" t="s">
        <v>32</v>
      </c>
      <c r="Q12" s="4">
        <v>0</v>
      </c>
      <c r="R12" s="6">
        <v>44486</v>
      </c>
      <c r="S12" s="5">
        <v>44503</v>
      </c>
      <c r="T12" s="4" t="s">
        <v>33</v>
      </c>
      <c r="U12" s="4">
        <v>179</v>
      </c>
      <c r="V12" s="4">
        <v>0</v>
      </c>
      <c r="W12" s="4">
        <v>0</v>
      </c>
      <c r="X12" s="4"/>
      <c r="Y12" s="4" t="s">
        <v>67</v>
      </c>
    </row>
    <row r="13" s="4" customFormat="1" spans="1:25">
      <c r="A13" s="4">
        <v>16583496978</v>
      </c>
      <c r="B13" s="4" t="s">
        <v>25</v>
      </c>
      <c r="C13" s="4" t="s">
        <v>26</v>
      </c>
      <c r="D13" s="4" t="s">
        <v>68</v>
      </c>
      <c r="E13" s="4" t="s">
        <v>69</v>
      </c>
      <c r="F13" s="5">
        <v>44487</v>
      </c>
      <c r="G13" s="5">
        <v>44488</v>
      </c>
      <c r="H13" s="4">
        <v>1</v>
      </c>
      <c r="I13" s="4">
        <v>1</v>
      </c>
      <c r="J13" s="4">
        <v>1</v>
      </c>
      <c r="K13" s="4" t="s">
        <v>29</v>
      </c>
      <c r="L13" s="4">
        <v>708</v>
      </c>
      <c r="M13" s="4">
        <v>708</v>
      </c>
      <c r="N13" s="4" t="s">
        <v>70</v>
      </c>
      <c r="O13" s="4" t="s">
        <v>31</v>
      </c>
      <c r="P13" s="4" t="s">
        <v>32</v>
      </c>
      <c r="Q13" s="4">
        <v>0</v>
      </c>
      <c r="R13" s="6">
        <v>44486</v>
      </c>
      <c r="S13" s="5">
        <v>44503</v>
      </c>
      <c r="T13" s="4" t="s">
        <v>33</v>
      </c>
      <c r="U13" s="4">
        <v>708</v>
      </c>
      <c r="V13" s="4">
        <v>0</v>
      </c>
      <c r="W13" s="4">
        <v>0</v>
      </c>
      <c r="X13" s="4">
        <v>2279298</v>
      </c>
      <c r="Y13" s="4">
        <v>2052432</v>
      </c>
    </row>
    <row r="14" s="4" customFormat="1" spans="1:23">
      <c r="A14" s="4">
        <v>16583684137</v>
      </c>
      <c r="B14" s="4" t="s">
        <v>25</v>
      </c>
      <c r="C14" s="4" t="s">
        <v>26</v>
      </c>
      <c r="D14" s="4" t="s">
        <v>71</v>
      </c>
      <c r="E14" s="4"/>
      <c r="F14" s="5">
        <v>44487</v>
      </c>
      <c r="G14" s="5">
        <v>44488</v>
      </c>
      <c r="H14" s="4">
        <v>0</v>
      </c>
      <c r="I14" s="4">
        <v>1</v>
      </c>
      <c r="J14" s="4">
        <v>0</v>
      </c>
      <c r="K14" s="4" t="s">
        <v>29</v>
      </c>
      <c r="L14" s="4">
        <v>267</v>
      </c>
      <c r="M14" s="4">
        <v>267</v>
      </c>
      <c r="N14" s="4"/>
      <c r="O14" s="4" t="s">
        <v>31</v>
      </c>
      <c r="P14" s="4" t="s">
        <v>32</v>
      </c>
      <c r="Q14" s="4">
        <v>0</v>
      </c>
      <c r="R14" s="6">
        <v>44486</v>
      </c>
      <c r="S14" s="5">
        <v>44503</v>
      </c>
      <c r="T14" s="4" t="s">
        <v>33</v>
      </c>
      <c r="U14" s="4">
        <v>267</v>
      </c>
      <c r="V14" s="4">
        <v>0</v>
      </c>
      <c r="W14" s="4">
        <v>0</v>
      </c>
    </row>
    <row r="15" s="4" customFormat="1" spans="1:23">
      <c r="A15" s="4">
        <v>16583758104</v>
      </c>
      <c r="B15" s="4" t="s">
        <v>25</v>
      </c>
      <c r="C15" s="4" t="s">
        <v>26</v>
      </c>
      <c r="D15" s="4" t="s">
        <v>72</v>
      </c>
      <c r="E15" s="4"/>
      <c r="F15" s="5">
        <v>44487</v>
      </c>
      <c r="G15" s="5">
        <v>44488</v>
      </c>
      <c r="H15" s="4">
        <v>0</v>
      </c>
      <c r="I15" s="4">
        <v>1</v>
      </c>
      <c r="J15" s="4">
        <v>0</v>
      </c>
      <c r="K15" s="4" t="s">
        <v>29</v>
      </c>
      <c r="L15" s="4">
        <v>274</v>
      </c>
      <c r="M15" s="4">
        <v>274</v>
      </c>
      <c r="N15" s="4"/>
      <c r="O15" s="4" t="s">
        <v>31</v>
      </c>
      <c r="P15" s="4" t="s">
        <v>32</v>
      </c>
      <c r="Q15" s="4">
        <v>0</v>
      </c>
      <c r="R15" s="6">
        <v>44486</v>
      </c>
      <c r="S15" s="5">
        <v>44503</v>
      </c>
      <c r="T15" s="4" t="s">
        <v>33</v>
      </c>
      <c r="U15" s="4">
        <v>274</v>
      </c>
      <c r="V15" s="4">
        <v>0</v>
      </c>
      <c r="W15" s="4">
        <v>0</v>
      </c>
    </row>
    <row r="16" s="4" customFormat="1" spans="1:23">
      <c r="A16" s="4">
        <v>16583923073</v>
      </c>
      <c r="B16" s="4" t="s">
        <v>25</v>
      </c>
      <c r="C16" s="4" t="s">
        <v>26</v>
      </c>
      <c r="D16" s="4" t="s">
        <v>71</v>
      </c>
      <c r="E16" s="4"/>
      <c r="F16" s="5">
        <v>44487</v>
      </c>
      <c r="G16" s="5">
        <v>44488</v>
      </c>
      <c r="H16" s="4">
        <v>0</v>
      </c>
      <c r="I16" s="4">
        <v>1</v>
      </c>
      <c r="J16" s="4">
        <v>0</v>
      </c>
      <c r="K16" s="4" t="s">
        <v>29</v>
      </c>
      <c r="L16" s="4">
        <v>534</v>
      </c>
      <c r="M16" s="4">
        <v>534</v>
      </c>
      <c r="N16" s="4"/>
      <c r="O16" s="4" t="s">
        <v>31</v>
      </c>
      <c r="P16" s="4" t="s">
        <v>32</v>
      </c>
      <c r="Q16" s="4">
        <v>0</v>
      </c>
      <c r="R16" s="6">
        <v>44486</v>
      </c>
      <c r="S16" s="5">
        <v>44503</v>
      </c>
      <c r="T16" s="4" t="s">
        <v>33</v>
      </c>
      <c r="U16" s="4">
        <v>534</v>
      </c>
      <c r="V16" s="4">
        <v>0</v>
      </c>
      <c r="W16" s="4">
        <v>0</v>
      </c>
    </row>
    <row r="17" s="4" customFormat="1" spans="1:24">
      <c r="A17" s="4">
        <v>16584091501</v>
      </c>
      <c r="B17" s="4" t="s">
        <v>25</v>
      </c>
      <c r="C17" s="4" t="s">
        <v>26</v>
      </c>
      <c r="D17" s="4" t="s">
        <v>73</v>
      </c>
      <c r="E17" s="4" t="s">
        <v>74</v>
      </c>
      <c r="F17" s="5">
        <v>44487</v>
      </c>
      <c r="G17" s="5">
        <v>44488</v>
      </c>
      <c r="H17" s="4">
        <v>1</v>
      </c>
      <c r="I17" s="4">
        <v>1</v>
      </c>
      <c r="J17" s="4">
        <v>1</v>
      </c>
      <c r="K17" s="4" t="s">
        <v>29</v>
      </c>
      <c r="L17" s="4">
        <v>133</v>
      </c>
      <c r="M17" s="4">
        <v>133</v>
      </c>
      <c r="N17" s="4" t="s">
        <v>75</v>
      </c>
      <c r="O17" s="4" t="s">
        <v>31</v>
      </c>
      <c r="P17" s="4" t="s">
        <v>32</v>
      </c>
      <c r="Q17" s="4">
        <v>0</v>
      </c>
      <c r="R17" s="6">
        <v>44487</v>
      </c>
      <c r="S17" s="5">
        <v>44503</v>
      </c>
      <c r="T17" s="4" t="s">
        <v>33</v>
      </c>
      <c r="U17" s="4">
        <v>133</v>
      </c>
      <c r="V17" s="4">
        <v>0</v>
      </c>
      <c r="W17" s="4">
        <v>0</v>
      </c>
      <c r="X17" s="4">
        <v>2279386</v>
      </c>
    </row>
    <row r="18" s="4" customFormat="1" spans="1:23">
      <c r="A18" s="4">
        <v>16584193577</v>
      </c>
      <c r="B18" s="4" t="s">
        <v>25</v>
      </c>
      <c r="C18" s="4" t="s">
        <v>26</v>
      </c>
      <c r="D18" s="4" t="s">
        <v>76</v>
      </c>
      <c r="E18" s="4" t="s">
        <v>77</v>
      </c>
      <c r="F18" s="5">
        <v>44487</v>
      </c>
      <c r="G18" s="5">
        <v>44488</v>
      </c>
      <c r="H18" s="4">
        <v>1</v>
      </c>
      <c r="I18" s="4">
        <v>1</v>
      </c>
      <c r="J18" s="4">
        <v>1</v>
      </c>
      <c r="K18" s="4" t="s">
        <v>29</v>
      </c>
      <c r="L18" s="4">
        <v>167</v>
      </c>
      <c r="M18" s="4">
        <v>167</v>
      </c>
      <c r="N18" s="4" t="s">
        <v>78</v>
      </c>
      <c r="O18" s="4" t="s">
        <v>31</v>
      </c>
      <c r="P18" s="4" t="s">
        <v>32</v>
      </c>
      <c r="Q18" s="4">
        <v>0</v>
      </c>
      <c r="R18" s="6">
        <v>44487</v>
      </c>
      <c r="S18" s="5">
        <v>44503</v>
      </c>
      <c r="T18" s="4" t="s">
        <v>33</v>
      </c>
      <c r="U18" s="4">
        <v>167</v>
      </c>
      <c r="V18" s="4">
        <v>0</v>
      </c>
      <c r="W18" s="4">
        <v>0</v>
      </c>
    </row>
    <row r="19" s="4" customFormat="1" spans="1:23">
      <c r="A19" s="4">
        <v>16584199002</v>
      </c>
      <c r="B19" s="4" t="s">
        <v>25</v>
      </c>
      <c r="C19" s="4" t="s">
        <v>26</v>
      </c>
      <c r="D19" s="4" t="s">
        <v>79</v>
      </c>
      <c r="E19" s="4" t="s">
        <v>80</v>
      </c>
      <c r="F19" s="5">
        <v>44487</v>
      </c>
      <c r="G19" s="5">
        <v>44488</v>
      </c>
      <c r="H19" s="4">
        <v>1</v>
      </c>
      <c r="I19" s="4">
        <v>1</v>
      </c>
      <c r="J19" s="4">
        <v>1</v>
      </c>
      <c r="K19" s="4" t="s">
        <v>29</v>
      </c>
      <c r="L19" s="4">
        <v>271</v>
      </c>
      <c r="M19" s="4">
        <v>271</v>
      </c>
      <c r="N19" s="4" t="s">
        <v>81</v>
      </c>
      <c r="O19" s="4" t="s">
        <v>31</v>
      </c>
      <c r="P19" s="4" t="s">
        <v>32</v>
      </c>
      <c r="Q19" s="4">
        <v>0</v>
      </c>
      <c r="R19" s="6">
        <v>44487</v>
      </c>
      <c r="S19" s="5">
        <v>44503</v>
      </c>
      <c r="T19" s="4" t="s">
        <v>33</v>
      </c>
      <c r="U19" s="4">
        <v>271</v>
      </c>
      <c r="V19" s="4">
        <v>0</v>
      </c>
      <c r="W19" s="4">
        <v>0</v>
      </c>
    </row>
    <row r="20" s="4" customFormat="1" spans="1:25">
      <c r="A20" s="4">
        <v>16584322327</v>
      </c>
      <c r="B20" s="4" t="s">
        <v>25</v>
      </c>
      <c r="C20" s="4" t="s">
        <v>26</v>
      </c>
      <c r="D20" s="4" t="s">
        <v>82</v>
      </c>
      <c r="E20" s="4" t="s">
        <v>83</v>
      </c>
      <c r="F20" s="5">
        <v>44487</v>
      </c>
      <c r="G20" s="5">
        <v>44488</v>
      </c>
      <c r="H20" s="4">
        <v>1</v>
      </c>
      <c r="I20" s="4">
        <v>1</v>
      </c>
      <c r="J20" s="4">
        <v>1</v>
      </c>
      <c r="K20" s="4" t="s">
        <v>29</v>
      </c>
      <c r="L20" s="4">
        <v>233</v>
      </c>
      <c r="M20" s="4">
        <v>233</v>
      </c>
      <c r="N20" s="4" t="s">
        <v>84</v>
      </c>
      <c r="O20" s="4" t="s">
        <v>31</v>
      </c>
      <c r="P20" s="4" t="s">
        <v>32</v>
      </c>
      <c r="Q20" s="4">
        <v>0</v>
      </c>
      <c r="R20" s="6">
        <v>44487</v>
      </c>
      <c r="S20" s="5">
        <v>44503</v>
      </c>
      <c r="T20" s="4" t="s">
        <v>33</v>
      </c>
      <c r="U20" s="4">
        <v>233</v>
      </c>
      <c r="V20" s="4">
        <v>0</v>
      </c>
      <c r="W20" s="4">
        <v>0</v>
      </c>
      <c r="X20" s="4"/>
      <c r="Y20" s="4" t="s">
        <v>85</v>
      </c>
    </row>
    <row r="21" s="4" customFormat="1" spans="1:23">
      <c r="A21" s="4">
        <v>16584416214</v>
      </c>
      <c r="B21" s="4" t="s">
        <v>25</v>
      </c>
      <c r="C21" s="4" t="s">
        <v>26</v>
      </c>
      <c r="D21" s="4" t="s">
        <v>86</v>
      </c>
      <c r="E21" s="4" t="s">
        <v>69</v>
      </c>
      <c r="F21" s="5">
        <v>44487</v>
      </c>
      <c r="G21" s="5">
        <v>44488</v>
      </c>
      <c r="H21" s="4">
        <v>1</v>
      </c>
      <c r="I21" s="4">
        <v>1</v>
      </c>
      <c r="J21" s="4">
        <v>1</v>
      </c>
      <c r="K21" s="4" t="s">
        <v>29</v>
      </c>
      <c r="L21" s="4">
        <v>301</v>
      </c>
      <c r="M21" s="4">
        <v>301</v>
      </c>
      <c r="N21" s="4" t="s">
        <v>87</v>
      </c>
      <c r="O21" s="4" t="s">
        <v>31</v>
      </c>
      <c r="P21" s="4" t="s">
        <v>32</v>
      </c>
      <c r="Q21" s="4">
        <v>0</v>
      </c>
      <c r="R21" s="6">
        <v>44487</v>
      </c>
      <c r="S21" s="5">
        <v>44503</v>
      </c>
      <c r="T21" s="4" t="s">
        <v>33</v>
      </c>
      <c r="U21" s="4">
        <v>301</v>
      </c>
      <c r="V21" s="4">
        <v>0</v>
      </c>
      <c r="W21" s="4">
        <v>0</v>
      </c>
    </row>
    <row r="22" s="4" customFormat="1" spans="1:25">
      <c r="A22" s="4">
        <v>16584822890</v>
      </c>
      <c r="B22" s="4" t="s">
        <v>25</v>
      </c>
      <c r="C22" s="4" t="s">
        <v>26</v>
      </c>
      <c r="D22" s="4" t="s">
        <v>88</v>
      </c>
      <c r="E22" s="4" t="s">
        <v>89</v>
      </c>
      <c r="F22" s="5">
        <v>44487</v>
      </c>
      <c r="G22" s="5">
        <v>44488</v>
      </c>
      <c r="H22" s="4">
        <v>1</v>
      </c>
      <c r="I22" s="4">
        <v>1</v>
      </c>
      <c r="J22" s="4">
        <v>1</v>
      </c>
      <c r="K22" s="4" t="s">
        <v>29</v>
      </c>
      <c r="L22" s="4">
        <v>407</v>
      </c>
      <c r="M22" s="4">
        <v>407</v>
      </c>
      <c r="N22" s="4" t="s">
        <v>90</v>
      </c>
      <c r="O22" s="4" t="s">
        <v>31</v>
      </c>
      <c r="P22" s="4" t="s">
        <v>32</v>
      </c>
      <c r="Q22" s="4">
        <v>0</v>
      </c>
      <c r="R22" s="6">
        <v>44487</v>
      </c>
      <c r="S22" s="5">
        <v>44503</v>
      </c>
      <c r="T22" s="4" t="s">
        <v>33</v>
      </c>
      <c r="U22" s="4">
        <v>407</v>
      </c>
      <c r="V22" s="4">
        <v>0</v>
      </c>
      <c r="W22" s="4">
        <v>0</v>
      </c>
      <c r="X22" s="4">
        <v>2279516</v>
      </c>
      <c r="Y22" s="4">
        <v>9781699</v>
      </c>
    </row>
    <row r="23" s="4" customFormat="1" spans="1:25">
      <c r="A23" s="4">
        <v>16584950969</v>
      </c>
      <c r="B23" s="4" t="s">
        <v>25</v>
      </c>
      <c r="C23" s="4" t="s">
        <v>26</v>
      </c>
      <c r="D23" s="4" t="s">
        <v>91</v>
      </c>
      <c r="E23" s="4" t="s">
        <v>65</v>
      </c>
      <c r="F23" s="5">
        <v>44487</v>
      </c>
      <c r="G23" s="5">
        <v>44488</v>
      </c>
      <c r="H23" s="4">
        <v>1</v>
      </c>
      <c r="I23" s="4">
        <v>1</v>
      </c>
      <c r="J23" s="4">
        <v>1</v>
      </c>
      <c r="K23" s="4" t="s">
        <v>29</v>
      </c>
      <c r="L23" s="4">
        <v>175</v>
      </c>
      <c r="M23" s="4">
        <v>175</v>
      </c>
      <c r="N23" s="4" t="s">
        <v>92</v>
      </c>
      <c r="O23" s="4" t="s">
        <v>31</v>
      </c>
      <c r="P23" s="4" t="s">
        <v>32</v>
      </c>
      <c r="Q23" s="4">
        <v>0</v>
      </c>
      <c r="R23" s="6">
        <v>44487</v>
      </c>
      <c r="S23" s="5">
        <v>44503</v>
      </c>
      <c r="T23" s="4" t="s">
        <v>33</v>
      </c>
      <c r="U23" s="4">
        <v>175</v>
      </c>
      <c r="V23" s="4">
        <v>0</v>
      </c>
      <c r="W23" s="4">
        <v>0</v>
      </c>
      <c r="X23" s="4"/>
      <c r="Y23" s="4" t="s">
        <v>93</v>
      </c>
    </row>
    <row r="24" s="4" customFormat="1" spans="1:25">
      <c r="A24" s="4">
        <v>16584945431</v>
      </c>
      <c r="B24" s="4" t="s">
        <v>25</v>
      </c>
      <c r="C24" s="4" t="s">
        <v>26</v>
      </c>
      <c r="D24" s="4" t="s">
        <v>94</v>
      </c>
      <c r="E24" s="4" t="s">
        <v>89</v>
      </c>
      <c r="F24" s="5">
        <v>44487</v>
      </c>
      <c r="G24" s="5">
        <v>44488</v>
      </c>
      <c r="H24" s="4">
        <v>1</v>
      </c>
      <c r="I24" s="4">
        <v>1</v>
      </c>
      <c r="J24" s="4">
        <v>1</v>
      </c>
      <c r="K24" s="4" t="s">
        <v>29</v>
      </c>
      <c r="L24" s="4">
        <v>243</v>
      </c>
      <c r="M24" s="4">
        <v>243</v>
      </c>
      <c r="N24" s="4" t="s">
        <v>95</v>
      </c>
      <c r="O24" s="4" t="s">
        <v>31</v>
      </c>
      <c r="P24" s="4" t="s">
        <v>32</v>
      </c>
      <c r="Q24" s="4">
        <v>0</v>
      </c>
      <c r="R24" s="6">
        <v>44487</v>
      </c>
      <c r="S24" s="5">
        <v>44503</v>
      </c>
      <c r="T24" s="4" t="s">
        <v>33</v>
      </c>
      <c r="U24" s="4">
        <v>243</v>
      </c>
      <c r="V24" s="4">
        <v>0</v>
      </c>
      <c r="W24" s="4">
        <v>0</v>
      </c>
      <c r="X24" s="4">
        <v>2279531</v>
      </c>
      <c r="Y24" s="4" t="s">
        <v>96</v>
      </c>
    </row>
    <row r="25" s="4" customFormat="1" spans="1:25">
      <c r="A25" s="4">
        <v>16585000353</v>
      </c>
      <c r="B25" s="4" t="s">
        <v>25</v>
      </c>
      <c r="C25" s="4" t="s">
        <v>26</v>
      </c>
      <c r="D25" s="4" t="s">
        <v>97</v>
      </c>
      <c r="E25" s="4" t="s">
        <v>98</v>
      </c>
      <c r="F25" s="5">
        <v>44487</v>
      </c>
      <c r="G25" s="5">
        <v>44488</v>
      </c>
      <c r="H25" s="4">
        <v>1</v>
      </c>
      <c r="I25" s="4">
        <v>1</v>
      </c>
      <c r="J25" s="4">
        <v>1</v>
      </c>
      <c r="K25" s="4" t="s">
        <v>29</v>
      </c>
      <c r="L25" s="4">
        <v>301</v>
      </c>
      <c r="M25" s="4">
        <v>301</v>
      </c>
      <c r="N25" s="4" t="s">
        <v>99</v>
      </c>
      <c r="O25" s="4" t="s">
        <v>31</v>
      </c>
      <c r="P25" s="4" t="s">
        <v>32</v>
      </c>
      <c r="Q25" s="4">
        <v>0</v>
      </c>
      <c r="R25" s="6">
        <v>44487</v>
      </c>
      <c r="S25" s="5">
        <v>44503</v>
      </c>
      <c r="T25" s="4" t="s">
        <v>33</v>
      </c>
      <c r="U25" s="4">
        <v>301</v>
      </c>
      <c r="V25" s="4">
        <v>0</v>
      </c>
      <c r="W25" s="4">
        <v>0</v>
      </c>
      <c r="X25" s="4">
        <v>2279534</v>
      </c>
      <c r="Y25" s="4">
        <v>103957156454</v>
      </c>
    </row>
    <row r="26" s="4" customFormat="1" spans="1:25">
      <c r="A26" s="4">
        <v>16585055227</v>
      </c>
      <c r="B26" s="4" t="s">
        <v>25</v>
      </c>
      <c r="C26" s="4" t="s">
        <v>26</v>
      </c>
      <c r="D26" s="4" t="s">
        <v>100</v>
      </c>
      <c r="E26" s="4" t="s">
        <v>101</v>
      </c>
      <c r="F26" s="5">
        <v>44487</v>
      </c>
      <c r="G26" s="5">
        <v>44488</v>
      </c>
      <c r="H26" s="4">
        <v>1</v>
      </c>
      <c r="I26" s="4">
        <v>1</v>
      </c>
      <c r="J26" s="4">
        <v>1</v>
      </c>
      <c r="K26" s="4" t="s">
        <v>29</v>
      </c>
      <c r="L26" s="4">
        <v>376</v>
      </c>
      <c r="M26" s="4">
        <v>376</v>
      </c>
      <c r="N26" s="4" t="s">
        <v>102</v>
      </c>
      <c r="O26" s="4" t="s">
        <v>31</v>
      </c>
      <c r="P26" s="4" t="s">
        <v>32</v>
      </c>
      <c r="Q26" s="4">
        <v>0</v>
      </c>
      <c r="R26" s="6">
        <v>44487</v>
      </c>
      <c r="S26" s="5">
        <v>44503</v>
      </c>
      <c r="T26" s="4" t="s">
        <v>33</v>
      </c>
      <c r="U26" s="4">
        <v>376</v>
      </c>
      <c r="V26" s="4">
        <v>0</v>
      </c>
      <c r="W26" s="4">
        <v>0</v>
      </c>
      <c r="X26" s="4"/>
      <c r="Y26" s="4" t="s">
        <v>103</v>
      </c>
    </row>
    <row r="27" s="4" customFormat="1" spans="1:23">
      <c r="A27" s="4">
        <v>16585089086</v>
      </c>
      <c r="B27" s="4" t="s">
        <v>25</v>
      </c>
      <c r="C27" s="4" t="s">
        <v>26</v>
      </c>
      <c r="D27" s="4" t="s">
        <v>104</v>
      </c>
      <c r="E27" s="4" t="s">
        <v>105</v>
      </c>
      <c r="F27" s="5">
        <v>44487</v>
      </c>
      <c r="G27" s="5">
        <v>44488</v>
      </c>
      <c r="H27" s="4">
        <v>1</v>
      </c>
      <c r="I27" s="4">
        <v>1</v>
      </c>
      <c r="J27" s="4">
        <v>1</v>
      </c>
      <c r="K27" s="4" t="s">
        <v>29</v>
      </c>
      <c r="L27" s="4">
        <v>425</v>
      </c>
      <c r="M27" s="4">
        <v>425</v>
      </c>
      <c r="N27" s="4" t="s">
        <v>106</v>
      </c>
      <c r="O27" s="4" t="s">
        <v>31</v>
      </c>
      <c r="P27" s="4" t="s">
        <v>32</v>
      </c>
      <c r="Q27" s="4">
        <v>0</v>
      </c>
      <c r="R27" s="6">
        <v>44487</v>
      </c>
      <c r="S27" s="5">
        <v>44503</v>
      </c>
      <c r="T27" s="4" t="s">
        <v>33</v>
      </c>
      <c r="U27" s="4">
        <v>425</v>
      </c>
      <c r="V27" s="4">
        <v>0</v>
      </c>
      <c r="W27" s="4">
        <v>0</v>
      </c>
    </row>
    <row r="28" s="4" customFormat="1" spans="1:23">
      <c r="A28" s="4">
        <v>16585511371</v>
      </c>
      <c r="B28" s="4" t="s">
        <v>25</v>
      </c>
      <c r="C28" s="4" t="s">
        <v>26</v>
      </c>
      <c r="D28" s="4" t="s">
        <v>107</v>
      </c>
      <c r="E28" s="4" t="s">
        <v>108</v>
      </c>
      <c r="F28" s="5">
        <v>44487</v>
      </c>
      <c r="G28" s="5">
        <v>44488</v>
      </c>
      <c r="H28" s="4">
        <v>1</v>
      </c>
      <c r="I28" s="4">
        <v>1</v>
      </c>
      <c r="J28" s="4">
        <v>1</v>
      </c>
      <c r="K28" s="4" t="s">
        <v>29</v>
      </c>
      <c r="L28" s="4">
        <v>287</v>
      </c>
      <c r="M28" s="4">
        <v>287</v>
      </c>
      <c r="N28" s="4" t="s">
        <v>109</v>
      </c>
      <c r="O28" s="4" t="s">
        <v>31</v>
      </c>
      <c r="P28" s="4" t="s">
        <v>32</v>
      </c>
      <c r="Q28" s="4">
        <v>0</v>
      </c>
      <c r="R28" s="6">
        <v>44487</v>
      </c>
      <c r="S28" s="5">
        <v>44503</v>
      </c>
      <c r="T28" s="4" t="s">
        <v>33</v>
      </c>
      <c r="U28" s="4">
        <v>287</v>
      </c>
      <c r="V28" s="4">
        <v>0</v>
      </c>
      <c r="W28" s="4">
        <v>0</v>
      </c>
    </row>
    <row r="29" s="4" customFormat="1" spans="1:23">
      <c r="A29" s="4">
        <v>16585523484</v>
      </c>
      <c r="B29" s="4" t="s">
        <v>25</v>
      </c>
      <c r="C29" s="4" t="s">
        <v>26</v>
      </c>
      <c r="D29" s="4" t="s">
        <v>110</v>
      </c>
      <c r="E29" s="4"/>
      <c r="F29" s="5">
        <v>44487</v>
      </c>
      <c r="G29" s="5">
        <v>44488</v>
      </c>
      <c r="H29" s="4">
        <v>0</v>
      </c>
      <c r="I29" s="4">
        <v>1</v>
      </c>
      <c r="J29" s="4">
        <v>0</v>
      </c>
      <c r="K29" s="4" t="s">
        <v>29</v>
      </c>
      <c r="L29" s="4">
        <v>122</v>
      </c>
      <c r="M29" s="4">
        <v>122</v>
      </c>
      <c r="N29" s="4"/>
      <c r="O29" s="4" t="s">
        <v>31</v>
      </c>
      <c r="P29" s="4" t="s">
        <v>32</v>
      </c>
      <c r="Q29" s="4">
        <v>0</v>
      </c>
      <c r="R29" s="6">
        <v>44487</v>
      </c>
      <c r="S29" s="5">
        <v>44503</v>
      </c>
      <c r="T29" s="4" t="s">
        <v>33</v>
      </c>
      <c r="U29" s="4">
        <v>122</v>
      </c>
      <c r="V29" s="4">
        <v>0</v>
      </c>
      <c r="W29" s="4">
        <v>0</v>
      </c>
    </row>
    <row r="30" s="4" customFormat="1" spans="1:23">
      <c r="A30" s="4">
        <v>16585589400</v>
      </c>
      <c r="B30" s="4" t="s">
        <v>25</v>
      </c>
      <c r="C30" s="4" t="s">
        <v>26</v>
      </c>
      <c r="D30" s="4" t="s">
        <v>111</v>
      </c>
      <c r="E30" s="4" t="s">
        <v>112</v>
      </c>
      <c r="F30" s="5">
        <v>44487</v>
      </c>
      <c r="G30" s="5">
        <v>44488</v>
      </c>
      <c r="H30" s="4">
        <v>1</v>
      </c>
      <c r="I30" s="4">
        <v>1</v>
      </c>
      <c r="J30" s="4">
        <v>1</v>
      </c>
      <c r="K30" s="4" t="s">
        <v>29</v>
      </c>
      <c r="L30" s="4">
        <v>227</v>
      </c>
      <c r="M30" s="4">
        <v>227</v>
      </c>
      <c r="N30" s="4" t="s">
        <v>113</v>
      </c>
      <c r="O30" s="4" t="s">
        <v>31</v>
      </c>
      <c r="P30" s="4" t="s">
        <v>32</v>
      </c>
      <c r="Q30" s="4">
        <v>0</v>
      </c>
      <c r="R30" s="6">
        <v>44487</v>
      </c>
      <c r="S30" s="5">
        <v>44503</v>
      </c>
      <c r="T30" s="4" t="s">
        <v>33</v>
      </c>
      <c r="U30" s="4">
        <v>227</v>
      </c>
      <c r="V30" s="4">
        <v>0</v>
      </c>
      <c r="W30" s="4">
        <v>0</v>
      </c>
    </row>
    <row r="31" s="4" customFormat="1" spans="1:23">
      <c r="A31" s="4">
        <v>16585612366</v>
      </c>
      <c r="B31" s="4" t="s">
        <v>25</v>
      </c>
      <c r="C31" s="4" t="s">
        <v>26</v>
      </c>
      <c r="D31" s="4" t="s">
        <v>114</v>
      </c>
      <c r="E31" s="4" t="s">
        <v>115</v>
      </c>
      <c r="F31" s="5">
        <v>44487</v>
      </c>
      <c r="G31" s="5">
        <v>44488</v>
      </c>
      <c r="H31" s="4">
        <v>1</v>
      </c>
      <c r="I31" s="4">
        <v>1</v>
      </c>
      <c r="J31" s="4">
        <v>1</v>
      </c>
      <c r="K31" s="4" t="s">
        <v>29</v>
      </c>
      <c r="L31" s="4">
        <v>124</v>
      </c>
      <c r="M31" s="4">
        <v>124</v>
      </c>
      <c r="N31" s="4" t="s">
        <v>116</v>
      </c>
      <c r="O31" s="4" t="s">
        <v>31</v>
      </c>
      <c r="P31" s="4" t="s">
        <v>32</v>
      </c>
      <c r="Q31" s="4">
        <v>0</v>
      </c>
      <c r="R31" s="6">
        <v>44487</v>
      </c>
      <c r="S31" s="5">
        <v>44503</v>
      </c>
      <c r="T31" s="4" t="s">
        <v>33</v>
      </c>
      <c r="U31" s="4">
        <v>124</v>
      </c>
      <c r="V31" s="4">
        <v>0</v>
      </c>
      <c r="W31" s="4">
        <v>0</v>
      </c>
    </row>
    <row r="32" s="4" customFormat="1" spans="1:25">
      <c r="A32" s="4">
        <v>16585602096</v>
      </c>
      <c r="B32" s="4" t="s">
        <v>25</v>
      </c>
      <c r="C32" s="4" t="s">
        <v>26</v>
      </c>
      <c r="D32" s="4" t="s">
        <v>100</v>
      </c>
      <c r="E32" s="4" t="s">
        <v>101</v>
      </c>
      <c r="F32" s="5">
        <v>44487</v>
      </c>
      <c r="G32" s="5">
        <v>44488</v>
      </c>
      <c r="H32" s="4">
        <v>1</v>
      </c>
      <c r="I32" s="4">
        <v>1</v>
      </c>
      <c r="J32" s="4">
        <v>1</v>
      </c>
      <c r="K32" s="4" t="s">
        <v>29</v>
      </c>
      <c r="L32" s="4">
        <v>376</v>
      </c>
      <c r="M32" s="4">
        <v>376</v>
      </c>
      <c r="N32" s="4" t="s">
        <v>117</v>
      </c>
      <c r="O32" s="4" t="s">
        <v>31</v>
      </c>
      <c r="P32" s="4" t="s">
        <v>32</v>
      </c>
      <c r="Q32" s="4">
        <v>0</v>
      </c>
      <c r="R32" s="6">
        <v>44487</v>
      </c>
      <c r="S32" s="5">
        <v>44503</v>
      </c>
      <c r="T32" s="4" t="s">
        <v>33</v>
      </c>
      <c r="U32" s="4">
        <v>376</v>
      </c>
      <c r="V32" s="4">
        <v>0</v>
      </c>
      <c r="W32" s="4">
        <v>0</v>
      </c>
      <c r="X32" s="4"/>
      <c r="Y32" s="4" t="s">
        <v>103</v>
      </c>
    </row>
    <row r="33" s="4" customFormat="1" spans="1:25">
      <c r="A33" s="4">
        <v>16585774854</v>
      </c>
      <c r="B33" s="4" t="s">
        <v>25</v>
      </c>
      <c r="C33" s="4" t="s">
        <v>26</v>
      </c>
      <c r="D33" s="4" t="s">
        <v>118</v>
      </c>
      <c r="E33" s="4" t="s">
        <v>83</v>
      </c>
      <c r="F33" s="5">
        <v>44487</v>
      </c>
      <c r="G33" s="5">
        <v>44488</v>
      </c>
      <c r="H33" s="4">
        <v>1</v>
      </c>
      <c r="I33" s="4">
        <v>1</v>
      </c>
      <c r="J33" s="4">
        <v>1</v>
      </c>
      <c r="K33" s="4" t="s">
        <v>29</v>
      </c>
      <c r="L33" s="4">
        <v>189</v>
      </c>
      <c r="M33" s="4">
        <v>189</v>
      </c>
      <c r="N33" s="4" t="s">
        <v>119</v>
      </c>
      <c r="O33" s="4" t="s">
        <v>31</v>
      </c>
      <c r="P33" s="4" t="s">
        <v>32</v>
      </c>
      <c r="Q33" s="4">
        <v>0</v>
      </c>
      <c r="R33" s="6">
        <v>44487</v>
      </c>
      <c r="S33" s="5">
        <v>44503</v>
      </c>
      <c r="T33" s="4" t="s">
        <v>33</v>
      </c>
      <c r="U33" s="4">
        <v>189</v>
      </c>
      <c r="V33" s="4">
        <v>0</v>
      </c>
      <c r="W33" s="4">
        <v>0</v>
      </c>
      <c r="X33" s="4"/>
      <c r="Y33" s="4" t="s">
        <v>120</v>
      </c>
    </row>
    <row r="34" s="4" customFormat="1" spans="1:23">
      <c r="A34" s="4">
        <v>16585589400</v>
      </c>
      <c r="B34" s="4" t="s">
        <v>25</v>
      </c>
      <c r="C34" s="4" t="s">
        <v>121</v>
      </c>
      <c r="D34" s="4" t="s">
        <v>111</v>
      </c>
      <c r="E34" s="4" t="s">
        <v>112</v>
      </c>
      <c r="F34" s="5">
        <v>44487</v>
      </c>
      <c r="G34" s="5">
        <v>44488</v>
      </c>
      <c r="H34" s="4">
        <v>1</v>
      </c>
      <c r="I34" s="4">
        <v>1</v>
      </c>
      <c r="J34" s="4">
        <v>1</v>
      </c>
      <c r="K34" s="4" t="s">
        <v>29</v>
      </c>
      <c r="L34" s="4">
        <v>-227</v>
      </c>
      <c r="M34" s="4">
        <v>-227</v>
      </c>
      <c r="N34" s="4" t="s">
        <v>113</v>
      </c>
      <c r="O34" s="4" t="s">
        <v>31</v>
      </c>
      <c r="P34" s="4" t="s">
        <v>32</v>
      </c>
      <c r="Q34" s="4">
        <v>0</v>
      </c>
      <c r="R34" s="6">
        <v>44487</v>
      </c>
      <c r="S34" s="5">
        <v>44503</v>
      </c>
      <c r="T34" s="4" t="s">
        <v>33</v>
      </c>
      <c r="U34" s="4">
        <v>-227</v>
      </c>
      <c r="V34" s="4">
        <v>0</v>
      </c>
      <c r="W34" s="4">
        <v>0</v>
      </c>
    </row>
    <row r="35" s="4" customFormat="1" spans="1:25">
      <c r="A35" s="4">
        <v>16590706005</v>
      </c>
      <c r="B35" s="4" t="s">
        <v>25</v>
      </c>
      <c r="C35" s="4" t="s">
        <v>26</v>
      </c>
      <c r="D35" s="4" t="s">
        <v>122</v>
      </c>
      <c r="E35" s="4" t="s">
        <v>98</v>
      </c>
      <c r="F35" s="5">
        <v>44487</v>
      </c>
      <c r="G35" s="5">
        <v>44488</v>
      </c>
      <c r="H35" s="4">
        <v>1</v>
      </c>
      <c r="I35" s="4">
        <v>1</v>
      </c>
      <c r="J35" s="4">
        <v>1</v>
      </c>
      <c r="K35" s="4" t="s">
        <v>29</v>
      </c>
      <c r="L35" s="4">
        <v>141</v>
      </c>
      <c r="M35" s="4">
        <v>141</v>
      </c>
      <c r="N35" s="4" t="s">
        <v>123</v>
      </c>
      <c r="O35" s="4" t="s">
        <v>31</v>
      </c>
      <c r="P35" s="4" t="s">
        <v>32</v>
      </c>
      <c r="Q35" s="4">
        <v>0</v>
      </c>
      <c r="R35" s="6">
        <v>44487</v>
      </c>
      <c r="S35" s="5">
        <v>44503</v>
      </c>
      <c r="T35" s="4" t="s">
        <v>33</v>
      </c>
      <c r="U35" s="4">
        <v>141</v>
      </c>
      <c r="V35" s="4">
        <v>0</v>
      </c>
      <c r="W35" s="4">
        <v>0</v>
      </c>
      <c r="X35" s="4"/>
      <c r="Y35" s="4">
        <v>103958507434</v>
      </c>
    </row>
    <row r="36" s="4" customFormat="1" spans="1:23">
      <c r="A36" s="4">
        <v>16591033040</v>
      </c>
      <c r="B36" s="4" t="s">
        <v>25</v>
      </c>
      <c r="C36" s="4" t="s">
        <v>26</v>
      </c>
      <c r="D36" s="4" t="s">
        <v>124</v>
      </c>
      <c r="E36" s="4" t="s">
        <v>98</v>
      </c>
      <c r="F36" s="5">
        <v>44487</v>
      </c>
      <c r="G36" s="5">
        <v>44488</v>
      </c>
      <c r="H36" s="4">
        <v>1</v>
      </c>
      <c r="I36" s="4">
        <v>1</v>
      </c>
      <c r="J36" s="4">
        <v>1</v>
      </c>
      <c r="K36" s="4" t="s">
        <v>29</v>
      </c>
      <c r="L36" s="4">
        <v>186</v>
      </c>
      <c r="M36" s="4">
        <v>186</v>
      </c>
      <c r="N36" s="4" t="s">
        <v>125</v>
      </c>
      <c r="O36" s="4" t="s">
        <v>31</v>
      </c>
      <c r="P36" s="4" t="s">
        <v>32</v>
      </c>
      <c r="Q36" s="4">
        <v>0</v>
      </c>
      <c r="R36" s="6">
        <v>44487</v>
      </c>
      <c r="S36" s="5">
        <v>44503</v>
      </c>
      <c r="T36" s="4" t="s">
        <v>33</v>
      </c>
      <c r="U36" s="4">
        <v>186</v>
      </c>
      <c r="V36" s="4">
        <v>0</v>
      </c>
      <c r="W36" s="4">
        <v>0</v>
      </c>
    </row>
    <row r="37" s="4" customFormat="1" spans="1:25">
      <c r="A37" s="4">
        <v>16591070536</v>
      </c>
      <c r="B37" s="4" t="s">
        <v>25</v>
      </c>
      <c r="C37" s="4" t="s">
        <v>26</v>
      </c>
      <c r="D37" s="4" t="s">
        <v>126</v>
      </c>
      <c r="E37" s="4" t="s">
        <v>127</v>
      </c>
      <c r="F37" s="5">
        <v>44487</v>
      </c>
      <c r="G37" s="5">
        <v>44488</v>
      </c>
      <c r="H37" s="4">
        <v>1</v>
      </c>
      <c r="I37" s="4">
        <v>1</v>
      </c>
      <c r="J37" s="4">
        <v>1</v>
      </c>
      <c r="K37" s="4" t="s">
        <v>29</v>
      </c>
      <c r="L37" s="4">
        <v>194</v>
      </c>
      <c r="M37" s="4">
        <v>194</v>
      </c>
      <c r="N37" s="4" t="s">
        <v>128</v>
      </c>
      <c r="O37" s="4" t="s">
        <v>31</v>
      </c>
      <c r="P37" s="4" t="s">
        <v>32</v>
      </c>
      <c r="Q37" s="4">
        <v>0</v>
      </c>
      <c r="R37" s="6">
        <v>44487</v>
      </c>
      <c r="S37" s="5">
        <v>44503</v>
      </c>
      <c r="T37" s="4" t="s">
        <v>33</v>
      </c>
      <c r="U37" s="4">
        <v>194</v>
      </c>
      <c r="V37" s="4">
        <v>0</v>
      </c>
      <c r="W37" s="4">
        <v>0</v>
      </c>
      <c r="X37" s="4"/>
      <c r="Y37" s="4" t="s">
        <v>129</v>
      </c>
    </row>
    <row r="38" s="4" customFormat="1" spans="1:25">
      <c r="A38" s="4">
        <v>16591577307</v>
      </c>
      <c r="B38" s="4" t="s">
        <v>25</v>
      </c>
      <c r="C38" s="4" t="s">
        <v>26</v>
      </c>
      <c r="D38" s="4" t="s">
        <v>130</v>
      </c>
      <c r="E38" s="4" t="s">
        <v>131</v>
      </c>
      <c r="F38" s="5">
        <v>44487</v>
      </c>
      <c r="G38" s="5">
        <v>44488</v>
      </c>
      <c r="H38" s="4">
        <v>1</v>
      </c>
      <c r="I38" s="4">
        <v>1</v>
      </c>
      <c r="J38" s="4">
        <v>1</v>
      </c>
      <c r="K38" s="4" t="s">
        <v>29</v>
      </c>
      <c r="L38" s="4">
        <v>226</v>
      </c>
      <c r="M38" s="4">
        <v>226</v>
      </c>
      <c r="N38" s="4" t="s">
        <v>132</v>
      </c>
      <c r="O38" s="4" t="s">
        <v>31</v>
      </c>
      <c r="P38" s="4" t="s">
        <v>32</v>
      </c>
      <c r="Q38" s="4">
        <v>0</v>
      </c>
      <c r="R38" s="6">
        <v>44487</v>
      </c>
      <c r="S38" s="5">
        <v>44503</v>
      </c>
      <c r="T38" s="4" t="s">
        <v>33</v>
      </c>
      <c r="U38" s="4">
        <v>226</v>
      </c>
      <c r="V38" s="4">
        <v>0</v>
      </c>
      <c r="W38" s="4">
        <v>0</v>
      </c>
      <c r="X38" s="4"/>
      <c r="Y38" s="4" t="s">
        <v>133</v>
      </c>
    </row>
    <row r="39" s="4" customFormat="1" spans="1:25">
      <c r="A39" s="4">
        <v>16591775383</v>
      </c>
      <c r="B39" s="4" t="s">
        <v>25</v>
      </c>
      <c r="C39" s="4" t="s">
        <v>26</v>
      </c>
      <c r="D39" s="4" t="s">
        <v>100</v>
      </c>
      <c r="E39" s="4" t="s">
        <v>101</v>
      </c>
      <c r="F39" s="5">
        <v>44487</v>
      </c>
      <c r="G39" s="5">
        <v>44488</v>
      </c>
      <c r="H39" s="4">
        <v>1</v>
      </c>
      <c r="I39" s="4">
        <v>1</v>
      </c>
      <c r="J39" s="4">
        <v>1</v>
      </c>
      <c r="K39" s="4" t="s">
        <v>29</v>
      </c>
      <c r="L39" s="4">
        <v>376</v>
      </c>
      <c r="M39" s="4">
        <v>376</v>
      </c>
      <c r="N39" s="4" t="s">
        <v>134</v>
      </c>
      <c r="O39" s="4" t="s">
        <v>31</v>
      </c>
      <c r="P39" s="4" t="s">
        <v>32</v>
      </c>
      <c r="Q39" s="4">
        <v>0</v>
      </c>
      <c r="R39" s="6">
        <v>44487</v>
      </c>
      <c r="S39" s="5">
        <v>44503</v>
      </c>
      <c r="T39" s="4" t="s">
        <v>33</v>
      </c>
      <c r="U39" s="4">
        <v>376</v>
      </c>
      <c r="V39" s="4">
        <v>0</v>
      </c>
      <c r="W39" s="4">
        <v>0</v>
      </c>
      <c r="X39" s="4"/>
      <c r="Y39" s="4" t="s">
        <v>103</v>
      </c>
    </row>
    <row r="40" s="4" customFormat="1" spans="1:23">
      <c r="A40" s="4">
        <v>16591941233</v>
      </c>
      <c r="B40" s="4" t="s">
        <v>25</v>
      </c>
      <c r="C40" s="4" t="s">
        <v>26</v>
      </c>
      <c r="D40" s="4" t="s">
        <v>135</v>
      </c>
      <c r="E40" s="4" t="s">
        <v>136</v>
      </c>
      <c r="F40" s="5">
        <v>44487</v>
      </c>
      <c r="G40" s="5">
        <v>44488</v>
      </c>
      <c r="H40" s="4">
        <v>1</v>
      </c>
      <c r="I40" s="4">
        <v>1</v>
      </c>
      <c r="J40" s="4">
        <v>1</v>
      </c>
      <c r="K40" s="4" t="s">
        <v>29</v>
      </c>
      <c r="L40" s="4">
        <v>432</v>
      </c>
      <c r="M40" s="4">
        <v>432</v>
      </c>
      <c r="N40" s="4" t="s">
        <v>137</v>
      </c>
      <c r="O40" s="4" t="s">
        <v>31</v>
      </c>
      <c r="P40" s="4" t="s">
        <v>32</v>
      </c>
      <c r="Q40" s="4">
        <v>0</v>
      </c>
      <c r="R40" s="6">
        <v>44487</v>
      </c>
      <c r="S40" s="5">
        <v>44503</v>
      </c>
      <c r="T40" s="4" t="s">
        <v>33</v>
      </c>
      <c r="U40" s="4">
        <v>432</v>
      </c>
      <c r="V40" s="4">
        <v>0</v>
      </c>
      <c r="W40" s="4">
        <v>0</v>
      </c>
    </row>
    <row r="41" s="4" customFormat="1" spans="1:25">
      <c r="A41" s="4">
        <v>16592266904</v>
      </c>
      <c r="B41" s="4" t="s">
        <v>25</v>
      </c>
      <c r="C41" s="4" t="s">
        <v>26</v>
      </c>
      <c r="D41" s="4" t="s">
        <v>122</v>
      </c>
      <c r="E41" s="4" t="s">
        <v>98</v>
      </c>
      <c r="F41" s="5">
        <v>44487</v>
      </c>
      <c r="G41" s="5">
        <v>44488</v>
      </c>
      <c r="H41" s="4">
        <v>1</v>
      </c>
      <c r="I41" s="4">
        <v>1</v>
      </c>
      <c r="J41" s="4">
        <v>1</v>
      </c>
      <c r="K41" s="4" t="s">
        <v>29</v>
      </c>
      <c r="L41" s="4">
        <v>141</v>
      </c>
      <c r="M41" s="4">
        <v>141</v>
      </c>
      <c r="N41" s="4" t="s">
        <v>138</v>
      </c>
      <c r="O41" s="4" t="s">
        <v>31</v>
      </c>
      <c r="P41" s="4" t="s">
        <v>32</v>
      </c>
      <c r="Q41" s="4">
        <v>0</v>
      </c>
      <c r="R41" s="6">
        <v>44487</v>
      </c>
      <c r="S41" s="5">
        <v>44503</v>
      </c>
      <c r="T41" s="4" t="s">
        <v>33</v>
      </c>
      <c r="U41" s="4">
        <v>141</v>
      </c>
      <c r="V41" s="4">
        <v>0</v>
      </c>
      <c r="W41" s="4">
        <v>0</v>
      </c>
      <c r="X41" s="4"/>
      <c r="Y41" s="4">
        <v>103959170294</v>
      </c>
    </row>
    <row r="42" s="4" customFormat="1" spans="1:24">
      <c r="A42" s="4">
        <v>16592720614</v>
      </c>
      <c r="B42" s="4" t="s">
        <v>25</v>
      </c>
      <c r="C42" s="4" t="s">
        <v>26</v>
      </c>
      <c r="D42" s="4" t="s">
        <v>107</v>
      </c>
      <c r="E42" s="4" t="s">
        <v>139</v>
      </c>
      <c r="F42" s="5">
        <v>44487</v>
      </c>
      <c r="G42" s="5">
        <v>44488</v>
      </c>
      <c r="H42" s="4">
        <v>1</v>
      </c>
      <c r="I42" s="4">
        <v>1</v>
      </c>
      <c r="J42" s="4">
        <v>1</v>
      </c>
      <c r="K42" s="4" t="s">
        <v>29</v>
      </c>
      <c r="L42" s="4">
        <v>436</v>
      </c>
      <c r="M42" s="4">
        <v>436</v>
      </c>
      <c r="N42" s="4" t="s">
        <v>140</v>
      </c>
      <c r="O42" s="4" t="s">
        <v>31</v>
      </c>
      <c r="P42" s="4" t="s">
        <v>32</v>
      </c>
      <c r="Q42" s="4">
        <v>0</v>
      </c>
      <c r="R42" s="6">
        <v>44487</v>
      </c>
      <c r="S42" s="5">
        <v>44503</v>
      </c>
      <c r="T42" s="4" t="s">
        <v>33</v>
      </c>
      <c r="U42" s="4">
        <v>436</v>
      </c>
      <c r="V42" s="4">
        <v>0</v>
      </c>
      <c r="W42" s="4">
        <v>0</v>
      </c>
      <c r="X42" s="4">
        <v>2279909</v>
      </c>
    </row>
    <row r="43" s="4" customFormat="1" spans="1:25">
      <c r="A43" s="4">
        <v>16592817121</v>
      </c>
      <c r="B43" s="4" t="s">
        <v>25</v>
      </c>
      <c r="C43" s="4" t="s">
        <v>26</v>
      </c>
      <c r="D43" s="4" t="s">
        <v>141</v>
      </c>
      <c r="E43" s="4" t="s">
        <v>89</v>
      </c>
      <c r="F43" s="5">
        <v>44487</v>
      </c>
      <c r="G43" s="5">
        <v>44488</v>
      </c>
      <c r="H43" s="4">
        <v>1</v>
      </c>
      <c r="I43" s="4">
        <v>1</v>
      </c>
      <c r="J43" s="4">
        <v>1</v>
      </c>
      <c r="K43" s="4" t="s">
        <v>29</v>
      </c>
      <c r="L43" s="4">
        <v>319</v>
      </c>
      <c r="M43" s="4">
        <v>319</v>
      </c>
      <c r="N43" s="4" t="s">
        <v>142</v>
      </c>
      <c r="O43" s="4" t="s">
        <v>31</v>
      </c>
      <c r="P43" s="4" t="s">
        <v>32</v>
      </c>
      <c r="Q43" s="4">
        <v>0</v>
      </c>
      <c r="R43" s="6">
        <v>44487</v>
      </c>
      <c r="S43" s="5">
        <v>44503</v>
      </c>
      <c r="T43" s="4" t="s">
        <v>33</v>
      </c>
      <c r="U43" s="4">
        <v>319</v>
      </c>
      <c r="V43" s="4">
        <v>0</v>
      </c>
      <c r="W43" s="4">
        <v>0</v>
      </c>
      <c r="X43" s="4"/>
      <c r="Y43" s="4">
        <v>103959485104</v>
      </c>
    </row>
    <row r="44" s="4" customFormat="1" spans="1:23">
      <c r="A44" s="4">
        <v>16574045638</v>
      </c>
      <c r="B44" s="4" t="s">
        <v>25</v>
      </c>
      <c r="C44" s="4" t="s">
        <v>143</v>
      </c>
      <c r="D44" s="4" t="s">
        <v>144</v>
      </c>
      <c r="E44" s="4" t="s">
        <v>145</v>
      </c>
      <c r="F44" s="5">
        <v>44486</v>
      </c>
      <c r="G44" s="5">
        <v>44487</v>
      </c>
      <c r="H44" s="4">
        <v>1</v>
      </c>
      <c r="I44" s="4">
        <v>1</v>
      </c>
      <c r="J44" s="4">
        <v>1</v>
      </c>
      <c r="K44" s="4" t="s">
        <v>29</v>
      </c>
      <c r="L44" s="4">
        <v>-287</v>
      </c>
      <c r="M44" s="4">
        <v>-287</v>
      </c>
      <c r="N44" s="4" t="s">
        <v>146</v>
      </c>
      <c r="O44" s="4" t="s">
        <v>31</v>
      </c>
      <c r="P44" s="4" t="s">
        <v>32</v>
      </c>
      <c r="Q44" s="4">
        <v>0</v>
      </c>
      <c r="R44" s="6">
        <v>44486</v>
      </c>
      <c r="S44" s="5">
        <v>44503</v>
      </c>
      <c r="T44" s="4" t="s">
        <v>33</v>
      </c>
      <c r="U44" s="4">
        <v>-287</v>
      </c>
      <c r="V44" s="4">
        <v>0</v>
      </c>
      <c r="W44" s="4">
        <v>0</v>
      </c>
    </row>
    <row r="45" s="4" customFormat="1" spans="1:25">
      <c r="A45" s="4">
        <v>16252794622</v>
      </c>
      <c r="B45" s="4" t="s">
        <v>25</v>
      </c>
      <c r="C45" s="4" t="s">
        <v>147</v>
      </c>
      <c r="D45" s="4" t="s">
        <v>148</v>
      </c>
      <c r="E45" s="4" t="s">
        <v>83</v>
      </c>
      <c r="F45" s="5">
        <v>44462</v>
      </c>
      <c r="G45" s="5">
        <v>44464</v>
      </c>
      <c r="H45" s="4">
        <v>1</v>
      </c>
      <c r="I45" s="4">
        <v>2</v>
      </c>
      <c r="J45" s="4">
        <v>2</v>
      </c>
      <c r="K45" s="4" t="s">
        <v>29</v>
      </c>
      <c r="L45" s="4">
        <v>1.92</v>
      </c>
      <c r="M45" s="4">
        <v>1.92</v>
      </c>
      <c r="N45" s="4" t="s">
        <v>149</v>
      </c>
      <c r="O45" s="4" t="s">
        <v>31</v>
      </c>
      <c r="P45" s="4" t="s">
        <v>32</v>
      </c>
      <c r="Q45" s="4">
        <v>0</v>
      </c>
      <c r="R45" s="6">
        <v>44449</v>
      </c>
      <c r="S45" s="5">
        <v>44503</v>
      </c>
      <c r="T45" s="4" t="s">
        <v>33</v>
      </c>
      <c r="U45" s="4">
        <v>1.92</v>
      </c>
      <c r="V45" s="4">
        <v>0</v>
      </c>
      <c r="W45" s="4">
        <v>0</v>
      </c>
      <c r="X45" s="4"/>
      <c r="Y45" s="4" t="s">
        <v>150</v>
      </c>
    </row>
    <row r="46" s="4" customFormat="1" spans="1:25">
      <c r="A46" s="4">
        <v>16310747272</v>
      </c>
      <c r="B46" s="4" t="s">
        <v>25</v>
      </c>
      <c r="C46" s="4" t="s">
        <v>147</v>
      </c>
      <c r="D46" s="4" t="s">
        <v>151</v>
      </c>
      <c r="E46" s="4" t="s">
        <v>152</v>
      </c>
      <c r="F46" s="5">
        <v>44464</v>
      </c>
      <c r="G46" s="5">
        <v>44465</v>
      </c>
      <c r="H46" s="4">
        <v>1</v>
      </c>
      <c r="I46" s="4">
        <v>1</v>
      </c>
      <c r="J46" s="4">
        <v>1</v>
      </c>
      <c r="K46" s="4" t="s">
        <v>29</v>
      </c>
      <c r="L46" s="4">
        <v>14.34</v>
      </c>
      <c r="M46" s="4">
        <v>14.34</v>
      </c>
      <c r="N46" s="4" t="s">
        <v>153</v>
      </c>
      <c r="O46" s="4" t="s">
        <v>31</v>
      </c>
      <c r="P46" s="4" t="s">
        <v>32</v>
      </c>
      <c r="Q46" s="4">
        <v>0</v>
      </c>
      <c r="R46" s="6">
        <v>44457</v>
      </c>
      <c r="S46" s="5">
        <v>44503</v>
      </c>
      <c r="T46" s="4" t="s">
        <v>33</v>
      </c>
      <c r="U46" s="4">
        <v>14.34</v>
      </c>
      <c r="V46" s="4">
        <v>0</v>
      </c>
      <c r="W46" s="4">
        <v>0</v>
      </c>
      <c r="X46" s="4"/>
      <c r="Y46" s="4" t="s">
        <v>154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53"/>
  <sheetViews>
    <sheetView tabSelected="1" workbookViewId="0">
      <selection activeCell="H67" sqref="H67"/>
    </sheetView>
  </sheetViews>
  <sheetFormatPr defaultColWidth="9" defaultRowHeight="13.5"/>
  <cols>
    <col min="1" max="1" width="14" style="4" customWidth="1"/>
    <col min="2" max="3" width="11.5" style="4"/>
    <col min="4" max="4" width="9.375" style="4"/>
    <col min="5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155</v>
      </c>
    </row>
    <row r="2" s="4" customFormat="1" hidden="1" spans="1:9">
      <c r="A2" s="4">
        <v>16512445986</v>
      </c>
      <c r="B2" s="5">
        <v>44487</v>
      </c>
      <c r="C2" s="5">
        <v>44488</v>
      </c>
      <c r="D2" s="4">
        <v>348.18</v>
      </c>
      <c r="E2" s="4" t="str">
        <f>VLOOKUP(A2,HOP!A:L,12,0)</f>
        <v>348.18</v>
      </c>
      <c r="F2" s="4" t="str">
        <f>VLOOKUP(A2,HOP!A:C,3,0)</f>
        <v>2275335</v>
      </c>
      <c r="G2" s="4">
        <f>D2-E2</f>
        <v>0</v>
      </c>
      <c r="H2" s="4" t="str">
        <f>$H$1&amp;F2</f>
        <v>，2275335</v>
      </c>
      <c r="I2" s="4" t="str">
        <f>VLOOKUP(A2,HOP!A:T,20,0)</f>
        <v>直连</v>
      </c>
    </row>
    <row r="3" s="4" customFormat="1" hidden="1" spans="1:9">
      <c r="A3" s="4">
        <v>16518799582</v>
      </c>
      <c r="B3" s="5">
        <v>44486</v>
      </c>
      <c r="C3" s="5">
        <v>44488</v>
      </c>
      <c r="D3" s="4">
        <v>771.42</v>
      </c>
      <c r="E3" s="4" t="str">
        <f>VLOOKUP(A3,HOP!A:L,12,0)</f>
        <v>771.42</v>
      </c>
      <c r="F3" s="4" t="str">
        <f>VLOOKUP(A3,HOP!A:C,3,0)</f>
        <v>2275634</v>
      </c>
      <c r="G3" s="4">
        <f t="shared" ref="G3:G45" si="0">D3-E3</f>
        <v>0</v>
      </c>
      <c r="H3" s="4" t="str">
        <f t="shared" ref="H3:H45" si="1">$H$1&amp;F3</f>
        <v>，2275634</v>
      </c>
      <c r="I3" s="4" t="str">
        <f>VLOOKUP(A3,HOP!A:T,20,0)</f>
        <v>直连</v>
      </c>
    </row>
    <row r="4" s="4" customFormat="1" hidden="1" spans="1:9">
      <c r="A4" s="4">
        <v>16519577447</v>
      </c>
      <c r="B4" s="5">
        <v>44487</v>
      </c>
      <c r="C4" s="5">
        <v>44488</v>
      </c>
      <c r="D4" s="4">
        <v>358.39</v>
      </c>
      <c r="E4" s="4" t="str">
        <f>VLOOKUP(A4,HOP!A:L,12,0)</f>
        <v>358.39</v>
      </c>
      <c r="F4" s="4" t="str">
        <f>VLOOKUP(A4,HOP!A:C,3,0)</f>
        <v>2275692</v>
      </c>
      <c r="G4" s="4">
        <f t="shared" si="0"/>
        <v>0</v>
      </c>
      <c r="H4" s="4" t="str">
        <f t="shared" si="1"/>
        <v>，2275692</v>
      </c>
      <c r="I4" s="4" t="str">
        <f>VLOOKUP(A4,HOP!A:T,20,0)</f>
        <v>直连</v>
      </c>
    </row>
    <row r="5" s="4" customFormat="1" hidden="1" spans="1:9">
      <c r="A5" s="4">
        <v>16547354378</v>
      </c>
      <c r="B5" s="5">
        <v>44487</v>
      </c>
      <c r="C5" s="5">
        <v>44488</v>
      </c>
      <c r="D5" s="4">
        <v>374</v>
      </c>
      <c r="E5" s="4" t="str">
        <f>VLOOKUP(A5,HOP!A:L,12,0)</f>
        <v>374.00</v>
      </c>
      <c r="F5" s="4" t="str">
        <f>VLOOKUP(A5,HOP!A:C,3,0)</f>
        <v>2277392</v>
      </c>
      <c r="G5" s="4">
        <f t="shared" si="0"/>
        <v>0</v>
      </c>
      <c r="H5" s="4" t="str">
        <f t="shared" si="1"/>
        <v>，2277392</v>
      </c>
      <c r="I5" s="4" t="str">
        <f>VLOOKUP(A5,HOP!A:T,20,0)</f>
        <v>直连</v>
      </c>
    </row>
    <row r="6" s="4" customFormat="1" hidden="1" spans="1:9">
      <c r="A6" s="4">
        <v>16548498445</v>
      </c>
      <c r="B6" s="5">
        <v>44487</v>
      </c>
      <c r="C6" s="5">
        <v>44488</v>
      </c>
      <c r="D6" s="4">
        <v>439</v>
      </c>
      <c r="E6" s="4" t="str">
        <f>VLOOKUP(A6,HOP!A:L,12,0)</f>
        <v>439.00</v>
      </c>
      <c r="F6" s="4" t="str">
        <f>VLOOKUP(A6,HOP!A:C,3,0)</f>
        <v>2277515</v>
      </c>
      <c r="G6" s="4">
        <f t="shared" si="0"/>
        <v>0</v>
      </c>
      <c r="H6" s="4" t="str">
        <f t="shared" si="1"/>
        <v>，2277515</v>
      </c>
      <c r="I6" s="4" t="str">
        <f>VLOOKUP(A6,HOP!A:T,20,0)</f>
        <v>直连</v>
      </c>
    </row>
    <row r="7" s="4" customFormat="1" hidden="1" spans="1:9">
      <c r="A7" s="4">
        <v>16550204519</v>
      </c>
      <c r="B7" s="5">
        <v>44486</v>
      </c>
      <c r="C7" s="5">
        <v>44488</v>
      </c>
      <c r="D7" s="4">
        <v>673</v>
      </c>
      <c r="E7" s="4" t="str">
        <f>VLOOKUP(A7,HOP!A:L,12,0)</f>
        <v>673.00</v>
      </c>
      <c r="F7" s="4" t="str">
        <f>VLOOKUP(A7,HOP!A:C,3,0)</f>
        <v>2277766</v>
      </c>
      <c r="G7" s="4">
        <f t="shared" si="0"/>
        <v>0</v>
      </c>
      <c r="H7" s="4" t="str">
        <f t="shared" si="1"/>
        <v>，2277766</v>
      </c>
      <c r="I7" s="4" t="str">
        <f>VLOOKUP(A7,HOP!A:T,20,0)</f>
        <v>直连</v>
      </c>
    </row>
    <row r="8" s="4" customFormat="1" hidden="1" spans="1:9">
      <c r="A8" s="4">
        <v>16561336928</v>
      </c>
      <c r="B8" s="5">
        <v>44487</v>
      </c>
      <c r="C8" s="5">
        <v>44488</v>
      </c>
      <c r="D8" s="4">
        <v>325</v>
      </c>
      <c r="E8" s="4" t="str">
        <f>VLOOKUP(A8,HOP!A:L,12,0)</f>
        <v>325.00</v>
      </c>
      <c r="F8" s="4" t="str">
        <f>VLOOKUP(A8,HOP!A:C,3,0)</f>
        <v>2278270</v>
      </c>
      <c r="G8" s="4">
        <f t="shared" si="0"/>
        <v>0</v>
      </c>
      <c r="H8" s="4" t="str">
        <f t="shared" si="1"/>
        <v>，2278270</v>
      </c>
      <c r="I8" s="4" t="str">
        <f>VLOOKUP(A8,HOP!A:T,20,0)</f>
        <v>直连</v>
      </c>
    </row>
    <row r="9" s="4" customFormat="1" hidden="1" spans="1:9">
      <c r="A9" s="4">
        <v>16573842344</v>
      </c>
      <c r="B9" s="5">
        <v>44487</v>
      </c>
      <c r="C9" s="5">
        <v>44488</v>
      </c>
      <c r="D9" s="4">
        <v>500</v>
      </c>
      <c r="E9" s="4" t="str">
        <f>VLOOKUP(A9,HOP!A:L,12,0)</f>
        <v>500.00</v>
      </c>
      <c r="F9" s="4" t="str">
        <f>VLOOKUP(A9,HOP!A:C,3,0)</f>
        <v>2278849</v>
      </c>
      <c r="G9" s="4">
        <f t="shared" si="0"/>
        <v>0</v>
      </c>
      <c r="H9" s="4" t="str">
        <f t="shared" si="1"/>
        <v>，2278849</v>
      </c>
      <c r="I9" s="4" t="str">
        <f>VLOOKUP(A9,HOP!A:T,20,0)</f>
        <v>直连</v>
      </c>
    </row>
    <row r="10" s="4" customFormat="1" hidden="1" spans="1:9">
      <c r="A10" s="4">
        <v>16573842486</v>
      </c>
      <c r="B10" s="5">
        <v>44486</v>
      </c>
      <c r="C10" s="5">
        <v>44488</v>
      </c>
      <c r="D10" s="4">
        <v>568</v>
      </c>
      <c r="E10" s="4" t="str">
        <f>VLOOKUP(A10,HOP!A:L,12,0)</f>
        <v>568.00</v>
      </c>
      <c r="F10" s="4" t="str">
        <f>VLOOKUP(A10,HOP!A:C,3,0)</f>
        <v>2278850</v>
      </c>
      <c r="G10" s="4">
        <f t="shared" si="0"/>
        <v>0</v>
      </c>
      <c r="H10" s="4" t="str">
        <f t="shared" si="1"/>
        <v>，2278850</v>
      </c>
      <c r="I10" s="4" t="str">
        <f>VLOOKUP(A10,HOP!A:T,20,0)</f>
        <v>直连</v>
      </c>
    </row>
    <row r="11" s="4" customFormat="1" hidden="1" spans="1:9">
      <c r="A11" s="4">
        <v>16573951855</v>
      </c>
      <c r="B11" s="5">
        <v>44487</v>
      </c>
      <c r="C11" s="5">
        <v>44488</v>
      </c>
      <c r="D11" s="4">
        <v>218</v>
      </c>
      <c r="E11" s="4" t="str">
        <f>VLOOKUP(A11,HOP!A:L,12,0)</f>
        <v>218.00</v>
      </c>
      <c r="F11" s="4" t="str">
        <f>VLOOKUP(A11,HOP!A:C,3,0)</f>
        <v>2278868</v>
      </c>
      <c r="G11" s="4">
        <f t="shared" si="0"/>
        <v>0</v>
      </c>
      <c r="H11" s="4" t="str">
        <f t="shared" si="1"/>
        <v>，2278868</v>
      </c>
      <c r="I11" s="4" t="str">
        <f>VLOOKUP(A11,HOP!A:T,20,0)</f>
        <v>直连</v>
      </c>
    </row>
    <row r="12" s="4" customFormat="1" hidden="1" spans="1:9">
      <c r="A12" s="4">
        <v>16574745092</v>
      </c>
      <c r="B12" s="5">
        <v>44487</v>
      </c>
      <c r="C12" s="5">
        <v>44488</v>
      </c>
      <c r="D12" s="4">
        <v>179</v>
      </c>
      <c r="E12" s="4" t="str">
        <f>VLOOKUP(A12,HOP!A:L,12,0)</f>
        <v>179.00</v>
      </c>
      <c r="F12" s="4" t="str">
        <f>VLOOKUP(A12,HOP!A:C,3,0)</f>
        <v>2279001</v>
      </c>
      <c r="G12" s="4">
        <f t="shared" si="0"/>
        <v>0</v>
      </c>
      <c r="H12" s="4" t="str">
        <f t="shared" si="1"/>
        <v>，2279001</v>
      </c>
      <c r="I12" s="4" t="str">
        <f>VLOOKUP(A12,HOP!A:T,20,0)</f>
        <v>直连</v>
      </c>
    </row>
    <row r="13" s="4" customFormat="1" hidden="1" spans="1:9">
      <c r="A13" s="4">
        <v>16583496978</v>
      </c>
      <c r="B13" s="5">
        <v>44487</v>
      </c>
      <c r="C13" s="5">
        <v>44488</v>
      </c>
      <c r="D13" s="4">
        <v>708</v>
      </c>
      <c r="E13" s="4" t="str">
        <f>VLOOKUP(A13,HOP!A:L,12,0)</f>
        <v>708.00</v>
      </c>
      <c r="F13" s="4" t="str">
        <f>VLOOKUP(A13,HOP!A:C,3,0)</f>
        <v>2279298</v>
      </c>
      <c r="G13" s="4">
        <f t="shared" si="0"/>
        <v>0</v>
      </c>
      <c r="H13" s="4" t="str">
        <f t="shared" si="1"/>
        <v>，2279298</v>
      </c>
      <c r="I13" s="4" t="str">
        <f>VLOOKUP(A13,HOP!A:T,20,0)</f>
        <v>直连</v>
      </c>
    </row>
    <row r="14" s="4" customFormat="1" hidden="1" spans="1:9">
      <c r="A14" s="4">
        <v>16583684137</v>
      </c>
      <c r="B14" s="5">
        <v>44487</v>
      </c>
      <c r="C14" s="5">
        <v>44488</v>
      </c>
      <c r="D14" s="4">
        <v>267</v>
      </c>
      <c r="E14" s="4" t="str">
        <f>VLOOKUP(A14,HOP!A:L,12,0)</f>
        <v>267.00</v>
      </c>
      <c r="F14" s="4" t="str">
        <f>VLOOKUP(A14,HOP!A:C,3,0)</f>
        <v>2279327</v>
      </c>
      <c r="G14" s="4">
        <f t="shared" si="0"/>
        <v>0</v>
      </c>
      <c r="H14" s="4" t="str">
        <f t="shared" si="1"/>
        <v>，2279327</v>
      </c>
      <c r="I14" s="4" t="str">
        <f>VLOOKUP(A14,HOP!A:T,20,0)</f>
        <v>直连</v>
      </c>
    </row>
    <row r="15" s="4" customFormat="1" hidden="1" spans="1:9">
      <c r="A15" s="4">
        <v>16583758104</v>
      </c>
      <c r="B15" s="5">
        <v>44487</v>
      </c>
      <c r="C15" s="5">
        <v>44488</v>
      </c>
      <c r="D15" s="4">
        <v>274</v>
      </c>
      <c r="E15" s="4" t="str">
        <f>VLOOKUP(A15,HOP!A:L,12,0)</f>
        <v>274.00</v>
      </c>
      <c r="F15" s="4" t="str">
        <f>VLOOKUP(A15,HOP!A:C,3,0)</f>
        <v>2279339</v>
      </c>
      <c r="G15" s="4">
        <f t="shared" si="0"/>
        <v>0</v>
      </c>
      <c r="H15" s="4" t="str">
        <f t="shared" si="1"/>
        <v>，2279339</v>
      </c>
      <c r="I15" s="4" t="str">
        <f>VLOOKUP(A15,HOP!A:T,20,0)</f>
        <v>直连</v>
      </c>
    </row>
    <row r="16" s="4" customFormat="1" hidden="1" spans="1:9">
      <c r="A16" s="4">
        <v>16583923073</v>
      </c>
      <c r="B16" s="5">
        <v>44487</v>
      </c>
      <c r="C16" s="5">
        <v>44488</v>
      </c>
      <c r="D16" s="4">
        <v>534</v>
      </c>
      <c r="E16" s="4" t="str">
        <f>VLOOKUP(A16,HOP!A:L,12,0)</f>
        <v>534.00</v>
      </c>
      <c r="F16" s="4" t="str">
        <f>VLOOKUP(A16,HOP!A:C,3,0)</f>
        <v>2279355</v>
      </c>
      <c r="G16" s="4">
        <f t="shared" si="0"/>
        <v>0</v>
      </c>
      <c r="H16" s="4" t="str">
        <f t="shared" si="1"/>
        <v>，2279355</v>
      </c>
      <c r="I16" s="4" t="str">
        <f>VLOOKUP(A16,HOP!A:T,20,0)</f>
        <v>直连</v>
      </c>
    </row>
    <row r="17" s="4" customFormat="1" hidden="1" spans="1:9">
      <c r="A17" s="4">
        <v>16584091501</v>
      </c>
      <c r="B17" s="5">
        <v>44487</v>
      </c>
      <c r="C17" s="5">
        <v>44488</v>
      </c>
      <c r="D17" s="4">
        <v>133</v>
      </c>
      <c r="E17" s="4" t="str">
        <f>VLOOKUP(A17,HOP!A:L,12,0)</f>
        <v>133.00</v>
      </c>
      <c r="F17" s="4" t="str">
        <f>VLOOKUP(A17,HOP!A:C,3,0)</f>
        <v>2279386</v>
      </c>
      <c r="G17" s="4">
        <f t="shared" si="0"/>
        <v>0</v>
      </c>
      <c r="H17" s="4" t="str">
        <f t="shared" si="1"/>
        <v>，2279386</v>
      </c>
      <c r="I17" s="4" t="str">
        <f>VLOOKUP(A17,HOP!A:T,20,0)</f>
        <v>直连</v>
      </c>
    </row>
    <row r="18" s="4" customFormat="1" hidden="1" spans="1:9">
      <c r="A18" s="4">
        <v>16584193577</v>
      </c>
      <c r="B18" s="5">
        <v>44487</v>
      </c>
      <c r="C18" s="5">
        <v>44488</v>
      </c>
      <c r="D18" s="4">
        <v>167</v>
      </c>
      <c r="E18" s="4" t="str">
        <f>VLOOKUP(A18,HOP!A:L,12,0)</f>
        <v>167.00</v>
      </c>
      <c r="F18" s="4" t="str">
        <f>VLOOKUP(A18,HOP!A:C,3,0)</f>
        <v>2279407</v>
      </c>
      <c r="G18" s="4">
        <f t="shared" si="0"/>
        <v>0</v>
      </c>
      <c r="H18" s="4" t="str">
        <f t="shared" si="1"/>
        <v>，2279407</v>
      </c>
      <c r="I18" s="4" t="str">
        <f>VLOOKUP(A18,HOP!A:T,20,0)</f>
        <v>直连</v>
      </c>
    </row>
    <row r="19" s="4" customFormat="1" hidden="1" spans="1:9">
      <c r="A19" s="4">
        <v>16584199002</v>
      </c>
      <c r="B19" s="5">
        <v>44487</v>
      </c>
      <c r="C19" s="5">
        <v>44488</v>
      </c>
      <c r="D19" s="4">
        <v>271</v>
      </c>
      <c r="E19" s="4" t="str">
        <f>VLOOKUP(A19,HOP!A:L,12,0)</f>
        <v>271.00</v>
      </c>
      <c r="F19" s="4" t="str">
        <f>VLOOKUP(A19,HOP!A:C,3,0)</f>
        <v>2279409</v>
      </c>
      <c r="G19" s="4">
        <f t="shared" si="0"/>
        <v>0</v>
      </c>
      <c r="H19" s="4" t="str">
        <f t="shared" si="1"/>
        <v>，2279409</v>
      </c>
      <c r="I19" s="4" t="str">
        <f>VLOOKUP(A19,HOP!A:T,20,0)</f>
        <v>直连</v>
      </c>
    </row>
    <row r="20" s="4" customFormat="1" hidden="1" spans="1:9">
      <c r="A20" s="4">
        <v>16584322327</v>
      </c>
      <c r="B20" s="5">
        <v>44487</v>
      </c>
      <c r="C20" s="5">
        <v>44488</v>
      </c>
      <c r="D20" s="4">
        <v>233</v>
      </c>
      <c r="E20" s="4" t="str">
        <f>VLOOKUP(A20,HOP!A:L,12,0)</f>
        <v>233.00</v>
      </c>
      <c r="F20" s="4" t="str">
        <f>VLOOKUP(A20,HOP!A:C,3,0)</f>
        <v>2279453</v>
      </c>
      <c r="G20" s="4">
        <f t="shared" si="0"/>
        <v>0</v>
      </c>
      <c r="H20" s="4" t="str">
        <f t="shared" si="1"/>
        <v>，2279453</v>
      </c>
      <c r="I20" s="4" t="str">
        <f>VLOOKUP(A20,HOP!A:T,20,0)</f>
        <v>直连</v>
      </c>
    </row>
    <row r="21" s="4" customFormat="1" hidden="1" spans="1:9">
      <c r="A21" s="4">
        <v>16584416214</v>
      </c>
      <c r="B21" s="5">
        <v>44487</v>
      </c>
      <c r="C21" s="5">
        <v>44488</v>
      </c>
      <c r="D21" s="4">
        <v>301</v>
      </c>
      <c r="E21" s="4" t="str">
        <f>VLOOKUP(A21,HOP!A:L,12,0)</f>
        <v>301.00</v>
      </c>
      <c r="F21" s="4" t="str">
        <f>VLOOKUP(A21,HOP!A:C,3,0)</f>
        <v>2279480</v>
      </c>
      <c r="G21" s="4">
        <f t="shared" si="0"/>
        <v>0</v>
      </c>
      <c r="H21" s="4" t="str">
        <f t="shared" si="1"/>
        <v>，2279480</v>
      </c>
      <c r="I21" s="4" t="str">
        <f>VLOOKUP(A21,HOP!A:T,20,0)</f>
        <v>直连</v>
      </c>
    </row>
    <row r="22" s="4" customFormat="1" hidden="1" spans="1:9">
      <c r="A22" s="4">
        <v>16584822890</v>
      </c>
      <c r="B22" s="5">
        <v>44487</v>
      </c>
      <c r="C22" s="5">
        <v>44488</v>
      </c>
      <c r="D22" s="4">
        <v>407</v>
      </c>
      <c r="E22" s="4" t="str">
        <f>VLOOKUP(A22,HOP!A:L,12,0)</f>
        <v>407.00</v>
      </c>
      <c r="F22" s="4" t="str">
        <f>VLOOKUP(A22,HOP!A:C,3,0)</f>
        <v>2279516</v>
      </c>
      <c r="G22" s="4">
        <f t="shared" si="0"/>
        <v>0</v>
      </c>
      <c r="H22" s="4" t="str">
        <f t="shared" si="1"/>
        <v>，2279516</v>
      </c>
      <c r="I22" s="4" t="str">
        <f>VLOOKUP(A22,HOP!A:T,20,0)</f>
        <v>直连</v>
      </c>
    </row>
    <row r="23" s="4" customFormat="1" hidden="1" spans="1:9">
      <c r="A23" s="4">
        <v>16584950969</v>
      </c>
      <c r="B23" s="5">
        <v>44487</v>
      </c>
      <c r="C23" s="5">
        <v>44488</v>
      </c>
      <c r="D23" s="4">
        <v>175</v>
      </c>
      <c r="E23" s="4" t="str">
        <f>VLOOKUP(A23,HOP!A:L,12,0)</f>
        <v>175.00</v>
      </c>
      <c r="F23" s="4" t="str">
        <f>VLOOKUP(A23,HOP!A:C,3,0)</f>
        <v>2279527</v>
      </c>
      <c r="G23" s="4">
        <f t="shared" si="0"/>
        <v>0</v>
      </c>
      <c r="H23" s="4" t="str">
        <f t="shared" si="1"/>
        <v>，2279527</v>
      </c>
      <c r="I23" s="4" t="str">
        <f>VLOOKUP(A23,HOP!A:T,20,0)</f>
        <v>直连</v>
      </c>
    </row>
    <row r="24" s="4" customFormat="1" hidden="1" spans="1:9">
      <c r="A24" s="4">
        <v>16584945431</v>
      </c>
      <c r="B24" s="5">
        <v>44487</v>
      </c>
      <c r="C24" s="5">
        <v>44488</v>
      </c>
      <c r="D24" s="4">
        <v>243</v>
      </c>
      <c r="E24" s="4" t="str">
        <f>VLOOKUP(A24,HOP!A:L,12,0)</f>
        <v>243.00</v>
      </c>
      <c r="F24" s="4" t="str">
        <f>VLOOKUP(A24,HOP!A:C,3,0)</f>
        <v>2279531</v>
      </c>
      <c r="G24" s="4">
        <f t="shared" si="0"/>
        <v>0</v>
      </c>
      <c r="H24" s="4" t="str">
        <f t="shared" si="1"/>
        <v>，2279531</v>
      </c>
      <c r="I24" s="4" t="str">
        <f>VLOOKUP(A24,HOP!A:T,20,0)</f>
        <v>直连</v>
      </c>
    </row>
    <row r="25" s="4" customFormat="1" hidden="1" spans="1:9">
      <c r="A25" s="4">
        <v>16585000353</v>
      </c>
      <c r="B25" s="5">
        <v>44487</v>
      </c>
      <c r="C25" s="5">
        <v>44488</v>
      </c>
      <c r="D25" s="4">
        <v>301</v>
      </c>
      <c r="E25" s="4" t="str">
        <f>VLOOKUP(A25,HOP!A:L,12,0)</f>
        <v>301.00</v>
      </c>
      <c r="F25" s="4" t="str">
        <f>VLOOKUP(A25,HOP!A:C,3,0)</f>
        <v>2279534</v>
      </c>
      <c r="G25" s="4">
        <f t="shared" si="0"/>
        <v>0</v>
      </c>
      <c r="H25" s="4" t="str">
        <f t="shared" si="1"/>
        <v>，2279534</v>
      </c>
      <c r="I25" s="4" t="str">
        <f>VLOOKUP(A25,HOP!A:T,20,0)</f>
        <v>直连</v>
      </c>
    </row>
    <row r="26" s="4" customFormat="1" hidden="1" spans="1:9">
      <c r="A26" s="4">
        <v>16585055227</v>
      </c>
      <c r="B26" s="5">
        <v>44487</v>
      </c>
      <c r="C26" s="5">
        <v>44488</v>
      </c>
      <c r="D26" s="4">
        <v>376</v>
      </c>
      <c r="E26" s="4" t="str">
        <f>VLOOKUP(A26,HOP!A:L,12,0)</f>
        <v>376.00</v>
      </c>
      <c r="F26" s="4" t="str">
        <f>VLOOKUP(A26,HOP!A:C,3,0)</f>
        <v>2279542</v>
      </c>
      <c r="G26" s="4">
        <f t="shared" si="0"/>
        <v>0</v>
      </c>
      <c r="H26" s="4" t="str">
        <f t="shared" si="1"/>
        <v>，2279542</v>
      </c>
      <c r="I26" s="4" t="str">
        <f>VLOOKUP(A26,HOP!A:T,20,0)</f>
        <v>直连</v>
      </c>
    </row>
    <row r="27" s="4" customFormat="1" hidden="1" spans="1:9">
      <c r="A27" s="4">
        <v>16585089086</v>
      </c>
      <c r="B27" s="5">
        <v>44487</v>
      </c>
      <c r="C27" s="5">
        <v>44488</v>
      </c>
      <c r="D27" s="4">
        <v>425</v>
      </c>
      <c r="E27" s="4" t="str">
        <f>VLOOKUP(A27,HOP!A:L,12,0)</f>
        <v>425.00</v>
      </c>
      <c r="F27" s="4" t="str">
        <f>VLOOKUP(A27,HOP!A:C,3,0)</f>
        <v>2279544</v>
      </c>
      <c r="G27" s="4">
        <f t="shared" si="0"/>
        <v>0</v>
      </c>
      <c r="H27" s="4" t="str">
        <f t="shared" si="1"/>
        <v>，2279544</v>
      </c>
      <c r="I27" s="4" t="str">
        <f>VLOOKUP(A27,HOP!A:T,20,0)</f>
        <v>直连</v>
      </c>
    </row>
    <row r="28" s="4" customFormat="1" hidden="1" spans="1:9">
      <c r="A28" s="4">
        <v>16585511371</v>
      </c>
      <c r="B28" s="5">
        <v>44487</v>
      </c>
      <c r="C28" s="5">
        <v>44488</v>
      </c>
      <c r="D28" s="4">
        <v>287</v>
      </c>
      <c r="E28" s="4" t="str">
        <f>VLOOKUP(A28,HOP!A:L,12,0)</f>
        <v>287.00</v>
      </c>
      <c r="F28" s="4" t="str">
        <f>VLOOKUP(A28,HOP!A:C,3,0)</f>
        <v>2279571</v>
      </c>
      <c r="G28" s="4">
        <f t="shared" si="0"/>
        <v>0</v>
      </c>
      <c r="H28" s="4" t="str">
        <f t="shared" si="1"/>
        <v>，2279571</v>
      </c>
      <c r="I28" s="4" t="str">
        <f>VLOOKUP(A28,HOP!A:T,20,0)</f>
        <v>直连</v>
      </c>
    </row>
    <row r="29" s="4" customFormat="1" hidden="1" spans="1:9">
      <c r="A29" s="4">
        <v>16585523484</v>
      </c>
      <c r="B29" s="5">
        <v>44487</v>
      </c>
      <c r="C29" s="5">
        <v>44488</v>
      </c>
      <c r="D29" s="4">
        <v>122</v>
      </c>
      <c r="E29" s="4" t="str">
        <f>VLOOKUP(A29,HOP!A:L,12,0)</f>
        <v>122.00</v>
      </c>
      <c r="F29" s="4" t="str">
        <f>VLOOKUP(A29,HOP!A:C,3,0)</f>
        <v>2279572</v>
      </c>
      <c r="G29" s="4">
        <f t="shared" si="0"/>
        <v>0</v>
      </c>
      <c r="H29" s="4" t="str">
        <f t="shared" si="1"/>
        <v>，2279572</v>
      </c>
      <c r="I29" s="4" t="str">
        <f>VLOOKUP(A29,HOP!A:T,20,0)</f>
        <v>直连</v>
      </c>
    </row>
    <row r="30" s="4" customFormat="1" hidden="1" spans="1:9">
      <c r="A30" s="4">
        <v>16585589400</v>
      </c>
      <c r="B30" s="5">
        <v>44487</v>
      </c>
      <c r="C30" s="5">
        <v>44488</v>
      </c>
      <c r="D30" s="4">
        <v>0</v>
      </c>
      <c r="E30" s="4" t="e">
        <f>VLOOKUP(A30,HOP!A:L,12,0)</f>
        <v>#N/A</v>
      </c>
      <c r="F30" s="4" t="e">
        <f>VLOOKUP(A30,HOP!A:C,3,0)</f>
        <v>#N/A</v>
      </c>
      <c r="G30" s="4" t="e">
        <f t="shared" si="0"/>
        <v>#N/A</v>
      </c>
      <c r="H30" s="4" t="e">
        <f t="shared" si="1"/>
        <v>#N/A</v>
      </c>
      <c r="I30" s="4" t="e">
        <f>VLOOKUP(A30,HOP!A:T,20,0)</f>
        <v>#N/A</v>
      </c>
    </row>
    <row r="31" s="4" customFormat="1" hidden="1" spans="1:9">
      <c r="A31" s="4">
        <v>16585612366</v>
      </c>
      <c r="B31" s="5">
        <v>44487</v>
      </c>
      <c r="C31" s="5">
        <v>44488</v>
      </c>
      <c r="D31" s="4">
        <v>124</v>
      </c>
      <c r="E31" s="4" t="str">
        <f>VLOOKUP(A31,HOP!A:L,12,0)</f>
        <v>124.00</v>
      </c>
      <c r="F31" s="4" t="str">
        <f>VLOOKUP(A31,HOP!A:C,3,0)</f>
        <v>2279581</v>
      </c>
      <c r="G31" s="4">
        <f t="shared" si="0"/>
        <v>0</v>
      </c>
      <c r="H31" s="4" t="str">
        <f t="shared" si="1"/>
        <v>，2279581</v>
      </c>
      <c r="I31" s="4" t="str">
        <f>VLOOKUP(A31,HOP!A:T,20,0)</f>
        <v>直连</v>
      </c>
    </row>
    <row r="32" s="4" customFormat="1" hidden="1" spans="1:9">
      <c r="A32" s="4">
        <v>16585602096</v>
      </c>
      <c r="B32" s="5">
        <v>44487</v>
      </c>
      <c r="C32" s="5">
        <v>44488</v>
      </c>
      <c r="D32" s="4">
        <v>376</v>
      </c>
      <c r="E32" s="4" t="str">
        <f>VLOOKUP(A32,HOP!A:L,12,0)</f>
        <v>376.00</v>
      </c>
      <c r="F32" s="4" t="str">
        <f>VLOOKUP(A32,HOP!A:C,3,0)</f>
        <v>2279580</v>
      </c>
      <c r="G32" s="4">
        <f t="shared" si="0"/>
        <v>0</v>
      </c>
      <c r="H32" s="4" t="str">
        <f t="shared" si="1"/>
        <v>，2279580</v>
      </c>
      <c r="I32" s="4" t="str">
        <f>VLOOKUP(A32,HOP!A:T,20,0)</f>
        <v>直连</v>
      </c>
    </row>
    <row r="33" s="4" customFormat="1" hidden="1" spans="1:9">
      <c r="A33" s="4">
        <v>16585774854</v>
      </c>
      <c r="B33" s="5">
        <v>44487</v>
      </c>
      <c r="C33" s="5">
        <v>44488</v>
      </c>
      <c r="D33" s="4">
        <v>189</v>
      </c>
      <c r="E33" s="4" t="str">
        <f>VLOOKUP(A33,HOP!A:L,12,0)</f>
        <v>189.00</v>
      </c>
      <c r="F33" s="4" t="str">
        <f>VLOOKUP(A33,HOP!A:C,3,0)</f>
        <v>2279592</v>
      </c>
      <c r="G33" s="4">
        <f t="shared" si="0"/>
        <v>0</v>
      </c>
      <c r="H33" s="4" t="str">
        <f t="shared" si="1"/>
        <v>，2279592</v>
      </c>
      <c r="I33" s="4" t="str">
        <f>VLOOKUP(A33,HOP!A:T,20,0)</f>
        <v>直连</v>
      </c>
    </row>
    <row r="34" s="4" customFormat="1" hidden="1" spans="1:9">
      <c r="A34" s="4">
        <v>16590706005</v>
      </c>
      <c r="B34" s="5">
        <v>44487</v>
      </c>
      <c r="C34" s="5">
        <v>44488</v>
      </c>
      <c r="D34" s="4">
        <v>141</v>
      </c>
      <c r="E34" s="4" t="str">
        <f>VLOOKUP(A34,HOP!A:L,12,0)</f>
        <v>141.00</v>
      </c>
      <c r="F34" s="4" t="str">
        <f>VLOOKUP(A34,HOP!A:C,3,0)</f>
        <v>2279736</v>
      </c>
      <c r="G34" s="4">
        <f t="shared" si="0"/>
        <v>0</v>
      </c>
      <c r="H34" s="4" t="str">
        <f t="shared" si="1"/>
        <v>，2279736</v>
      </c>
      <c r="I34" s="4" t="str">
        <f>VLOOKUP(A34,HOP!A:T,20,0)</f>
        <v>直连</v>
      </c>
    </row>
    <row r="35" s="4" customFormat="1" hidden="1" spans="1:9">
      <c r="A35" s="4">
        <v>16591033040</v>
      </c>
      <c r="B35" s="5">
        <v>44487</v>
      </c>
      <c r="C35" s="5">
        <v>44488</v>
      </c>
      <c r="D35" s="4">
        <v>186</v>
      </c>
      <c r="E35" s="4" t="str">
        <f>VLOOKUP(A35,HOP!A:L,12,0)</f>
        <v>186.00</v>
      </c>
      <c r="F35" s="4" t="str">
        <f>VLOOKUP(A35,HOP!A:C,3,0)</f>
        <v>2279747</v>
      </c>
      <c r="G35" s="4">
        <f t="shared" si="0"/>
        <v>0</v>
      </c>
      <c r="H35" s="4" t="str">
        <f t="shared" si="1"/>
        <v>，2279747</v>
      </c>
      <c r="I35" s="4" t="str">
        <f>VLOOKUP(A35,HOP!A:T,20,0)</f>
        <v>直连</v>
      </c>
    </row>
    <row r="36" s="4" customFormat="1" hidden="1" spans="1:9">
      <c r="A36" s="4">
        <v>16591070536</v>
      </c>
      <c r="B36" s="5">
        <v>44487</v>
      </c>
      <c r="C36" s="5">
        <v>44488</v>
      </c>
      <c r="D36" s="4">
        <v>194</v>
      </c>
      <c r="E36" s="4" t="str">
        <f>VLOOKUP(A36,HOP!A:L,12,0)</f>
        <v>194.00</v>
      </c>
      <c r="F36" s="4" t="str">
        <f>VLOOKUP(A36,HOP!A:C,3,0)</f>
        <v>2279748</v>
      </c>
      <c r="G36" s="4">
        <f t="shared" si="0"/>
        <v>0</v>
      </c>
      <c r="H36" s="4" t="str">
        <f t="shared" si="1"/>
        <v>，2279748</v>
      </c>
      <c r="I36" s="4" t="str">
        <f>VLOOKUP(A36,HOP!A:T,20,0)</f>
        <v>直连</v>
      </c>
    </row>
    <row r="37" s="4" customFormat="1" hidden="1" spans="1:9">
      <c r="A37" s="4">
        <v>16591577307</v>
      </c>
      <c r="B37" s="5">
        <v>44487</v>
      </c>
      <c r="C37" s="5">
        <v>44488</v>
      </c>
      <c r="D37" s="4">
        <v>226</v>
      </c>
      <c r="E37" s="4" t="str">
        <f>VLOOKUP(A37,HOP!A:L,12,0)</f>
        <v>226.00</v>
      </c>
      <c r="F37" s="4" t="str">
        <f>VLOOKUP(A37,HOP!A:C,3,0)</f>
        <v>2279781</v>
      </c>
      <c r="G37" s="4">
        <f t="shared" si="0"/>
        <v>0</v>
      </c>
      <c r="H37" s="4" t="str">
        <f t="shared" si="1"/>
        <v>，2279781</v>
      </c>
      <c r="I37" s="4" t="str">
        <f>VLOOKUP(A37,HOP!A:T,20,0)</f>
        <v>直连</v>
      </c>
    </row>
    <row r="38" s="4" customFormat="1" hidden="1" spans="1:9">
      <c r="A38" s="4">
        <v>16591775383</v>
      </c>
      <c r="B38" s="5">
        <v>44487</v>
      </c>
      <c r="C38" s="5">
        <v>44488</v>
      </c>
      <c r="D38" s="4">
        <v>376</v>
      </c>
      <c r="E38" s="4" t="str">
        <f>VLOOKUP(A38,HOP!A:L,12,0)</f>
        <v>376.00</v>
      </c>
      <c r="F38" s="4" t="str">
        <f>VLOOKUP(A38,HOP!A:C,3,0)</f>
        <v>2279795</v>
      </c>
      <c r="G38" s="4">
        <f t="shared" si="0"/>
        <v>0</v>
      </c>
      <c r="H38" s="4" t="str">
        <f t="shared" si="1"/>
        <v>，2279795</v>
      </c>
      <c r="I38" s="4" t="str">
        <f>VLOOKUP(A38,HOP!A:T,20,0)</f>
        <v>直连</v>
      </c>
    </row>
    <row r="39" s="4" customFormat="1" hidden="1" spans="1:9">
      <c r="A39" s="4">
        <v>16591941233</v>
      </c>
      <c r="B39" s="5">
        <v>44487</v>
      </c>
      <c r="C39" s="5">
        <v>44488</v>
      </c>
      <c r="D39" s="4">
        <v>432</v>
      </c>
      <c r="E39" s="4" t="str">
        <f>VLOOKUP(A39,HOP!A:L,12,0)</f>
        <v>432.00</v>
      </c>
      <c r="F39" s="4" t="str">
        <f>VLOOKUP(A39,HOP!A:C,3,0)</f>
        <v>2279815</v>
      </c>
      <c r="G39" s="4">
        <f t="shared" si="0"/>
        <v>0</v>
      </c>
      <c r="H39" s="4" t="str">
        <f t="shared" si="1"/>
        <v>，2279815</v>
      </c>
      <c r="I39" s="4" t="str">
        <f>VLOOKUP(A39,HOP!A:T,20,0)</f>
        <v>直连</v>
      </c>
    </row>
    <row r="40" s="4" customFormat="1" hidden="1" spans="1:9">
      <c r="A40" s="4">
        <v>16592266904</v>
      </c>
      <c r="B40" s="5">
        <v>44487</v>
      </c>
      <c r="C40" s="5">
        <v>44488</v>
      </c>
      <c r="D40" s="4">
        <v>141</v>
      </c>
      <c r="E40" s="4" t="str">
        <f>VLOOKUP(A40,HOP!A:L,12,0)</f>
        <v>141.00</v>
      </c>
      <c r="F40" s="4" t="str">
        <f>VLOOKUP(A40,HOP!A:C,3,0)</f>
        <v>2279854</v>
      </c>
      <c r="G40" s="4">
        <f t="shared" si="0"/>
        <v>0</v>
      </c>
      <c r="H40" s="4" t="str">
        <f t="shared" si="1"/>
        <v>，2279854</v>
      </c>
      <c r="I40" s="4" t="str">
        <f>VLOOKUP(A40,HOP!A:T,20,0)</f>
        <v>直连</v>
      </c>
    </row>
    <row r="41" s="4" customFormat="1" hidden="1" spans="1:9">
      <c r="A41" s="4">
        <v>16592720614</v>
      </c>
      <c r="B41" s="5">
        <v>44487</v>
      </c>
      <c r="C41" s="5">
        <v>44488</v>
      </c>
      <c r="D41" s="4">
        <v>436</v>
      </c>
      <c r="E41" s="4" t="str">
        <f>VLOOKUP(A41,HOP!A:L,12,0)</f>
        <v>436.00</v>
      </c>
      <c r="F41" s="4" t="str">
        <f>VLOOKUP(A41,HOP!A:C,3,0)</f>
        <v>2279909</v>
      </c>
      <c r="G41" s="4">
        <f t="shared" si="0"/>
        <v>0</v>
      </c>
      <c r="H41" s="4" t="str">
        <f t="shared" si="1"/>
        <v>，2279909</v>
      </c>
      <c r="I41" s="4" t="str">
        <f>VLOOKUP(A41,HOP!A:T,20,0)</f>
        <v>直连</v>
      </c>
    </row>
    <row r="42" s="4" customFormat="1" hidden="1" spans="1:9">
      <c r="A42" s="4">
        <v>16592817121</v>
      </c>
      <c r="B42" s="5">
        <v>44487</v>
      </c>
      <c r="C42" s="5">
        <v>44488</v>
      </c>
      <c r="D42" s="4">
        <v>319</v>
      </c>
      <c r="E42" s="4" t="str">
        <f>VLOOKUP(A42,HOP!A:L,12,0)</f>
        <v>319.00</v>
      </c>
      <c r="F42" s="4" t="str">
        <f>VLOOKUP(A42,HOP!A:C,3,0)</f>
        <v>2279916</v>
      </c>
      <c r="G42" s="4">
        <f t="shared" si="0"/>
        <v>0</v>
      </c>
      <c r="H42" s="4" t="str">
        <f t="shared" si="1"/>
        <v>，2279916</v>
      </c>
      <c r="I42" s="4" t="str">
        <f>VLOOKUP(A42,HOP!A:T,20,0)</f>
        <v>直连</v>
      </c>
    </row>
    <row r="43" s="4" customFormat="1" spans="1:10">
      <c r="A43" s="4">
        <v>16574045638</v>
      </c>
      <c r="B43" s="5">
        <v>44486</v>
      </c>
      <c r="C43" s="5">
        <v>44487</v>
      </c>
      <c r="D43" s="4">
        <v>-287</v>
      </c>
      <c r="E43" s="4" t="e">
        <f>VLOOKUP(A43,HOP!A:L,12,0)</f>
        <v>#N/A</v>
      </c>
      <c r="F43" s="4">
        <v>2278888</v>
      </c>
      <c r="G43" s="4" t="e">
        <f t="shared" si="0"/>
        <v>#N/A</v>
      </c>
      <c r="H43" s="4" t="str">
        <f t="shared" si="1"/>
        <v>，2278888</v>
      </c>
      <c r="I43" s="4" t="e">
        <f>VLOOKUP(A43,HOP!A:T,20,0)</f>
        <v>#N/A</v>
      </c>
      <c r="J43" s="4" t="s">
        <v>156</v>
      </c>
    </row>
    <row r="44" s="4" customFormat="1" spans="1:10">
      <c r="A44" s="4">
        <v>16252794622</v>
      </c>
      <c r="B44" s="5">
        <v>44462</v>
      </c>
      <c r="C44" s="5">
        <v>44464</v>
      </c>
      <c r="D44" s="4">
        <v>1.92</v>
      </c>
      <c r="E44" s="4" t="e">
        <f>VLOOKUP(A44,HOP!A:L,12,0)</f>
        <v>#N/A</v>
      </c>
      <c r="F44" s="4">
        <v>2249178</v>
      </c>
      <c r="G44" s="4" t="e">
        <f t="shared" si="0"/>
        <v>#N/A</v>
      </c>
      <c r="H44" s="4" t="str">
        <f t="shared" si="1"/>
        <v>，2249178</v>
      </c>
      <c r="I44" s="4" t="e">
        <f>VLOOKUP(A44,HOP!A:T,20,0)</f>
        <v>#N/A</v>
      </c>
      <c r="J44" s="4" t="s">
        <v>157</v>
      </c>
    </row>
    <row r="45" s="4" customFormat="1" spans="1:10">
      <c r="A45" s="4">
        <v>16310747272</v>
      </c>
      <c r="B45" s="5">
        <v>44464</v>
      </c>
      <c r="C45" s="5">
        <v>44465</v>
      </c>
      <c r="D45" s="4">
        <v>14.34</v>
      </c>
      <c r="E45" s="4" t="e">
        <f>VLOOKUP(A45,HOP!A:L,12,0)</f>
        <v>#N/A</v>
      </c>
      <c r="F45" s="4">
        <v>2257644</v>
      </c>
      <c r="G45" s="4" t="e">
        <f t="shared" si="0"/>
        <v>#N/A</v>
      </c>
      <c r="H45" s="4" t="str">
        <f t="shared" si="1"/>
        <v>，2257644</v>
      </c>
      <c r="I45" s="4" t="e">
        <f>VLOOKUP(A45,HOP!A:T,20,0)</f>
        <v>#N/A</v>
      </c>
      <c r="J45" s="4" t="s">
        <v>158</v>
      </c>
    </row>
    <row r="47" spans="4:4">
      <c r="D47" s="4">
        <f>SUM(D2:D46)</f>
        <v>12847.25</v>
      </c>
    </row>
    <row r="48" spans="4:4">
      <c r="D48" s="4" t="s">
        <v>159</v>
      </c>
    </row>
    <row r="51" spans="1:3">
      <c r="A51" s="4" t="s">
        <v>160</v>
      </c>
      <c r="C51" s="4">
        <v>13134.25</v>
      </c>
    </row>
    <row r="52" spans="1:3">
      <c r="A52" s="4" t="s">
        <v>161</v>
      </c>
      <c r="C52" s="4">
        <v>-287</v>
      </c>
    </row>
    <row r="53" spans="1:3">
      <c r="A53" s="4" t="s">
        <v>162</v>
      </c>
      <c r="C53" s="4">
        <f>SUBTOTAL(9,C51:C52)</f>
        <v>12847.25</v>
      </c>
    </row>
  </sheetData>
  <autoFilter ref="A1:XFD48">
    <filterColumn colId="3">
      <filters blank="1">
        <filter val="1.92"/>
        <filter val="194"/>
        <filter val="218"/>
        <filter val="348.18"/>
        <filter val="319"/>
        <filter val="122"/>
        <filter val="124"/>
        <filter val="325"/>
        <filter val="425"/>
        <filter val="12847.25"/>
        <filter val="226"/>
        <filter val="167"/>
        <filter val="267"/>
        <filter val="568"/>
        <filter val="12847.25 CNY"/>
        <filter val="271"/>
        <filter val="432"/>
        <filter val="133"/>
        <filter val="233"/>
        <filter val="673"/>
        <filter val="274"/>
        <filter val="374"/>
        <filter val="534"/>
        <filter val="14.34"/>
        <filter val="175"/>
        <filter val="376"/>
        <filter val="436"/>
        <filter val="179"/>
        <filter val="439"/>
        <filter val="358.39"/>
        <filter val="500"/>
        <filter val="141"/>
        <filter val="301"/>
        <filter val="771.42"/>
        <filter val="243"/>
        <filter val="186"/>
        <filter val="287"/>
        <filter val="407"/>
        <filter val="-287"/>
        <filter val="708"/>
        <filter val="189"/>
      </filters>
    </filterColumn>
    <filterColumn colId="6">
      <customFilters>
        <customFilter operator="equal" val=""/>
        <customFilter operator="equal" val="#N/A"/>
      </custom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41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163</v>
      </c>
      <c r="B1" s="2" t="s">
        <v>164</v>
      </c>
      <c r="C1" s="2" t="s">
        <v>165</v>
      </c>
      <c r="D1" s="2" t="s">
        <v>166</v>
      </c>
      <c r="E1" s="2" t="s">
        <v>13</v>
      </c>
      <c r="F1" s="2" t="s">
        <v>5</v>
      </c>
      <c r="G1" s="2" t="s">
        <v>6</v>
      </c>
      <c r="H1" s="2" t="s">
        <v>167</v>
      </c>
      <c r="I1" s="2" t="s">
        <v>168</v>
      </c>
      <c r="J1" s="2" t="s">
        <v>169</v>
      </c>
      <c r="K1" s="2" t="s">
        <v>170</v>
      </c>
      <c r="L1" s="2" t="s">
        <v>171</v>
      </c>
      <c r="M1" s="2" t="s">
        <v>172</v>
      </c>
      <c r="N1" s="2" t="s">
        <v>173</v>
      </c>
      <c r="O1" s="2" t="s">
        <v>174</v>
      </c>
      <c r="P1" s="2" t="s">
        <v>175</v>
      </c>
      <c r="Q1" s="2" t="s">
        <v>176</v>
      </c>
      <c r="R1" s="2" t="s">
        <v>177</v>
      </c>
      <c r="S1" s="2" t="s">
        <v>178</v>
      </c>
      <c r="T1" s="2" t="s">
        <v>179</v>
      </c>
    </row>
    <row r="2" s="1" customFormat="1" spans="1:20">
      <c r="A2" s="3">
        <v>16592817121</v>
      </c>
      <c r="B2" s="1" t="s">
        <v>180</v>
      </c>
      <c r="C2" s="1" t="s">
        <v>181</v>
      </c>
      <c r="D2" s="1" t="s">
        <v>182</v>
      </c>
      <c r="E2" s="1" t="s">
        <v>142</v>
      </c>
      <c r="F2" s="1" t="s">
        <v>180</v>
      </c>
      <c r="G2" s="1" t="s">
        <v>183</v>
      </c>
      <c r="H2" s="1" t="s">
        <v>184</v>
      </c>
      <c r="I2" s="1" t="s">
        <v>185</v>
      </c>
      <c r="J2" s="1" t="s">
        <v>186</v>
      </c>
      <c r="K2" s="1" t="s">
        <v>185</v>
      </c>
      <c r="L2" s="1" t="s">
        <v>185</v>
      </c>
      <c r="M2" s="1" t="s">
        <v>187</v>
      </c>
      <c r="N2" s="1" t="s">
        <v>187</v>
      </c>
      <c r="O2" s="1" t="s">
        <v>188</v>
      </c>
      <c r="P2" s="1" t="s">
        <v>189</v>
      </c>
      <c r="Q2" s="1" t="s">
        <v>190</v>
      </c>
      <c r="R2" s="1" t="s">
        <v>191</v>
      </c>
      <c r="S2" s="1" t="s">
        <v>192</v>
      </c>
      <c r="T2" s="1" t="s">
        <v>193</v>
      </c>
    </row>
    <row r="3" s="1" customFormat="1" spans="1:20">
      <c r="A3" s="3">
        <v>16592720614</v>
      </c>
      <c r="B3" s="1" t="s">
        <v>180</v>
      </c>
      <c r="C3" s="1" t="s">
        <v>194</v>
      </c>
      <c r="D3" s="1" t="s">
        <v>195</v>
      </c>
      <c r="E3" s="1" t="s">
        <v>196</v>
      </c>
      <c r="F3" s="1" t="s">
        <v>180</v>
      </c>
      <c r="G3" s="1" t="s">
        <v>183</v>
      </c>
      <c r="H3" s="1" t="s">
        <v>184</v>
      </c>
      <c r="I3" s="1" t="s">
        <v>197</v>
      </c>
      <c r="J3" s="1" t="s">
        <v>186</v>
      </c>
      <c r="K3" s="1" t="s">
        <v>197</v>
      </c>
      <c r="L3" s="1" t="s">
        <v>197</v>
      </c>
      <c r="M3" s="1" t="s">
        <v>187</v>
      </c>
      <c r="N3" s="1" t="s">
        <v>187</v>
      </c>
      <c r="O3" s="1" t="s">
        <v>188</v>
      </c>
      <c r="P3" s="1" t="s">
        <v>189</v>
      </c>
      <c r="Q3" s="1" t="s">
        <v>198</v>
      </c>
      <c r="R3" s="1" t="s">
        <v>191</v>
      </c>
      <c r="S3" s="1" t="s">
        <v>192</v>
      </c>
      <c r="T3" s="1" t="s">
        <v>193</v>
      </c>
    </row>
    <row r="4" s="1" customFormat="1" spans="1:20">
      <c r="A4" s="3">
        <v>16592266904</v>
      </c>
      <c r="B4" s="1" t="s">
        <v>180</v>
      </c>
      <c r="C4" s="1" t="s">
        <v>199</v>
      </c>
      <c r="D4" s="1" t="s">
        <v>200</v>
      </c>
      <c r="E4" s="1" t="s">
        <v>138</v>
      </c>
      <c r="F4" s="1" t="s">
        <v>180</v>
      </c>
      <c r="G4" s="1" t="s">
        <v>183</v>
      </c>
      <c r="H4" s="1" t="s">
        <v>184</v>
      </c>
      <c r="I4" s="1" t="s">
        <v>201</v>
      </c>
      <c r="J4" s="1" t="s">
        <v>186</v>
      </c>
      <c r="K4" s="1" t="s">
        <v>201</v>
      </c>
      <c r="L4" s="1" t="s">
        <v>201</v>
      </c>
      <c r="M4" s="1" t="s">
        <v>187</v>
      </c>
      <c r="N4" s="1" t="s">
        <v>187</v>
      </c>
      <c r="O4" s="1" t="s">
        <v>188</v>
      </c>
      <c r="P4" s="1" t="s">
        <v>189</v>
      </c>
      <c r="Q4" s="1" t="s">
        <v>202</v>
      </c>
      <c r="R4" s="1" t="s">
        <v>191</v>
      </c>
      <c r="S4" s="1" t="s">
        <v>192</v>
      </c>
      <c r="T4" s="1" t="s">
        <v>193</v>
      </c>
    </row>
    <row r="5" s="1" customFormat="1" spans="1:20">
      <c r="A5" s="3">
        <v>16591941233</v>
      </c>
      <c r="B5" s="1" t="s">
        <v>180</v>
      </c>
      <c r="C5" s="1" t="s">
        <v>203</v>
      </c>
      <c r="D5" s="1" t="s">
        <v>204</v>
      </c>
      <c r="E5" s="1" t="s">
        <v>205</v>
      </c>
      <c r="F5" s="1" t="s">
        <v>180</v>
      </c>
      <c r="G5" s="1" t="s">
        <v>183</v>
      </c>
      <c r="H5" s="1" t="s">
        <v>184</v>
      </c>
      <c r="I5" s="1" t="s">
        <v>206</v>
      </c>
      <c r="J5" s="1" t="s">
        <v>186</v>
      </c>
      <c r="K5" s="1" t="s">
        <v>206</v>
      </c>
      <c r="L5" s="1" t="s">
        <v>206</v>
      </c>
      <c r="M5" s="1" t="s">
        <v>187</v>
      </c>
      <c r="N5" s="1" t="s">
        <v>187</v>
      </c>
      <c r="O5" s="1" t="s">
        <v>188</v>
      </c>
      <c r="P5" s="1" t="s">
        <v>189</v>
      </c>
      <c r="Q5" s="1" t="s">
        <v>207</v>
      </c>
      <c r="R5" s="1" t="s">
        <v>191</v>
      </c>
      <c r="S5" s="1" t="s">
        <v>192</v>
      </c>
      <c r="T5" s="1" t="s">
        <v>193</v>
      </c>
    </row>
    <row r="6" s="1" customFormat="1" spans="1:20">
      <c r="A6" s="3">
        <v>16591775383</v>
      </c>
      <c r="B6" s="1" t="s">
        <v>180</v>
      </c>
      <c r="C6" s="1" t="s">
        <v>208</v>
      </c>
      <c r="D6" s="1" t="s">
        <v>209</v>
      </c>
      <c r="E6" s="1" t="s">
        <v>210</v>
      </c>
      <c r="F6" s="1" t="s">
        <v>180</v>
      </c>
      <c r="G6" s="1" t="s">
        <v>183</v>
      </c>
      <c r="H6" s="1" t="s">
        <v>184</v>
      </c>
      <c r="I6" s="1" t="s">
        <v>211</v>
      </c>
      <c r="J6" s="1" t="s">
        <v>186</v>
      </c>
      <c r="K6" s="1" t="s">
        <v>211</v>
      </c>
      <c r="L6" s="1" t="s">
        <v>211</v>
      </c>
      <c r="M6" s="1" t="s">
        <v>187</v>
      </c>
      <c r="N6" s="1" t="s">
        <v>187</v>
      </c>
      <c r="O6" s="1" t="s">
        <v>188</v>
      </c>
      <c r="P6" s="1" t="s">
        <v>189</v>
      </c>
      <c r="Q6" s="1" t="s">
        <v>212</v>
      </c>
      <c r="R6" s="1" t="s">
        <v>191</v>
      </c>
      <c r="S6" s="1" t="s">
        <v>192</v>
      </c>
      <c r="T6" s="1" t="s">
        <v>193</v>
      </c>
    </row>
    <row r="7" s="1" customFormat="1" spans="1:20">
      <c r="A7" s="3">
        <v>16591577307</v>
      </c>
      <c r="B7" s="1" t="s">
        <v>180</v>
      </c>
      <c r="C7" s="1" t="s">
        <v>213</v>
      </c>
      <c r="D7" s="1" t="s">
        <v>214</v>
      </c>
      <c r="E7" s="1" t="s">
        <v>132</v>
      </c>
      <c r="F7" s="1" t="s">
        <v>180</v>
      </c>
      <c r="G7" s="1" t="s">
        <v>183</v>
      </c>
      <c r="H7" s="1" t="s">
        <v>184</v>
      </c>
      <c r="I7" s="1" t="s">
        <v>215</v>
      </c>
      <c r="J7" s="1" t="s">
        <v>186</v>
      </c>
      <c r="K7" s="1" t="s">
        <v>215</v>
      </c>
      <c r="L7" s="1" t="s">
        <v>215</v>
      </c>
      <c r="M7" s="1" t="s">
        <v>187</v>
      </c>
      <c r="N7" s="1" t="s">
        <v>187</v>
      </c>
      <c r="O7" s="1" t="s">
        <v>188</v>
      </c>
      <c r="P7" s="1" t="s">
        <v>189</v>
      </c>
      <c r="Q7" s="1" t="s">
        <v>216</v>
      </c>
      <c r="R7" s="1" t="s">
        <v>191</v>
      </c>
      <c r="S7" s="1" t="s">
        <v>192</v>
      </c>
      <c r="T7" s="1" t="s">
        <v>193</v>
      </c>
    </row>
    <row r="8" s="1" customFormat="1" spans="1:20">
      <c r="A8" s="3">
        <v>16591070536</v>
      </c>
      <c r="B8" s="1" t="s">
        <v>180</v>
      </c>
      <c r="C8" s="1" t="s">
        <v>217</v>
      </c>
      <c r="D8" s="1" t="s">
        <v>218</v>
      </c>
      <c r="E8" s="1" t="s">
        <v>128</v>
      </c>
      <c r="F8" s="1" t="s">
        <v>180</v>
      </c>
      <c r="G8" s="1" t="s">
        <v>183</v>
      </c>
      <c r="H8" s="1" t="s">
        <v>184</v>
      </c>
      <c r="I8" s="1" t="s">
        <v>219</v>
      </c>
      <c r="J8" s="1" t="s">
        <v>186</v>
      </c>
      <c r="K8" s="1" t="s">
        <v>219</v>
      </c>
      <c r="L8" s="1" t="s">
        <v>219</v>
      </c>
      <c r="M8" s="1" t="s">
        <v>187</v>
      </c>
      <c r="N8" s="1" t="s">
        <v>187</v>
      </c>
      <c r="O8" s="1" t="s">
        <v>188</v>
      </c>
      <c r="P8" s="1" t="s">
        <v>189</v>
      </c>
      <c r="Q8" s="1" t="s">
        <v>220</v>
      </c>
      <c r="R8" s="1" t="s">
        <v>191</v>
      </c>
      <c r="S8" s="1" t="s">
        <v>192</v>
      </c>
      <c r="T8" s="1" t="s">
        <v>193</v>
      </c>
    </row>
    <row r="9" s="1" customFormat="1" spans="1:20">
      <c r="A9" s="3">
        <v>16591033040</v>
      </c>
      <c r="B9" s="1" t="s">
        <v>180</v>
      </c>
      <c r="C9" s="1" t="s">
        <v>221</v>
      </c>
      <c r="D9" s="1" t="s">
        <v>222</v>
      </c>
      <c r="E9" s="1" t="s">
        <v>125</v>
      </c>
      <c r="F9" s="1" t="s">
        <v>180</v>
      </c>
      <c r="G9" s="1" t="s">
        <v>183</v>
      </c>
      <c r="H9" s="1" t="s">
        <v>184</v>
      </c>
      <c r="I9" s="1" t="s">
        <v>223</v>
      </c>
      <c r="J9" s="1" t="s">
        <v>186</v>
      </c>
      <c r="K9" s="1" t="s">
        <v>223</v>
      </c>
      <c r="L9" s="1" t="s">
        <v>223</v>
      </c>
      <c r="M9" s="1" t="s">
        <v>187</v>
      </c>
      <c r="N9" s="1" t="s">
        <v>187</v>
      </c>
      <c r="O9" s="1" t="s">
        <v>188</v>
      </c>
      <c r="P9" s="1" t="s">
        <v>189</v>
      </c>
      <c r="Q9" s="1" t="s">
        <v>224</v>
      </c>
      <c r="R9" s="1" t="s">
        <v>191</v>
      </c>
      <c r="S9" s="1" t="s">
        <v>192</v>
      </c>
      <c r="T9" s="1" t="s">
        <v>193</v>
      </c>
    </row>
    <row r="10" s="1" customFormat="1" spans="1:20">
      <c r="A10" s="3">
        <v>16590706005</v>
      </c>
      <c r="B10" s="1" t="s">
        <v>180</v>
      </c>
      <c r="C10" s="1" t="s">
        <v>225</v>
      </c>
      <c r="D10" s="1" t="s">
        <v>200</v>
      </c>
      <c r="E10" s="1" t="s">
        <v>123</v>
      </c>
      <c r="F10" s="1" t="s">
        <v>180</v>
      </c>
      <c r="G10" s="1" t="s">
        <v>183</v>
      </c>
      <c r="H10" s="1" t="s">
        <v>184</v>
      </c>
      <c r="I10" s="1" t="s">
        <v>201</v>
      </c>
      <c r="J10" s="1" t="s">
        <v>186</v>
      </c>
      <c r="K10" s="1" t="s">
        <v>201</v>
      </c>
      <c r="L10" s="1" t="s">
        <v>201</v>
      </c>
      <c r="M10" s="1" t="s">
        <v>187</v>
      </c>
      <c r="N10" s="1" t="s">
        <v>187</v>
      </c>
      <c r="O10" s="1" t="s">
        <v>188</v>
      </c>
      <c r="P10" s="1" t="s">
        <v>189</v>
      </c>
      <c r="Q10" s="1" t="s">
        <v>226</v>
      </c>
      <c r="R10" s="1" t="s">
        <v>191</v>
      </c>
      <c r="S10" s="1" t="s">
        <v>192</v>
      </c>
      <c r="T10" s="1" t="s">
        <v>193</v>
      </c>
    </row>
    <row r="11" s="1" customFormat="1" spans="1:20">
      <c r="A11" s="3">
        <v>16585774854</v>
      </c>
      <c r="B11" s="1" t="s">
        <v>180</v>
      </c>
      <c r="C11" s="1" t="s">
        <v>227</v>
      </c>
      <c r="D11" s="1" t="s">
        <v>228</v>
      </c>
      <c r="E11" s="1" t="s">
        <v>119</v>
      </c>
      <c r="F11" s="1" t="s">
        <v>180</v>
      </c>
      <c r="G11" s="1" t="s">
        <v>183</v>
      </c>
      <c r="H11" s="1" t="s">
        <v>184</v>
      </c>
      <c r="I11" s="1" t="s">
        <v>229</v>
      </c>
      <c r="J11" s="1" t="s">
        <v>186</v>
      </c>
      <c r="K11" s="1" t="s">
        <v>229</v>
      </c>
      <c r="L11" s="1" t="s">
        <v>229</v>
      </c>
      <c r="M11" s="1" t="s">
        <v>187</v>
      </c>
      <c r="N11" s="1" t="s">
        <v>187</v>
      </c>
      <c r="O11" s="1" t="s">
        <v>188</v>
      </c>
      <c r="P11" s="1" t="s">
        <v>189</v>
      </c>
      <c r="Q11" s="1" t="s">
        <v>230</v>
      </c>
      <c r="R11" s="1" t="s">
        <v>191</v>
      </c>
      <c r="S11" s="1" t="s">
        <v>192</v>
      </c>
      <c r="T11" s="1" t="s">
        <v>193</v>
      </c>
    </row>
    <row r="12" s="1" customFormat="1" spans="1:20">
      <c r="A12" s="3">
        <v>16585612366</v>
      </c>
      <c r="B12" s="1" t="s">
        <v>180</v>
      </c>
      <c r="C12" s="1" t="s">
        <v>231</v>
      </c>
      <c r="D12" s="1" t="s">
        <v>232</v>
      </c>
      <c r="E12" s="1" t="s">
        <v>116</v>
      </c>
      <c r="F12" s="1" t="s">
        <v>180</v>
      </c>
      <c r="G12" s="1" t="s">
        <v>183</v>
      </c>
      <c r="H12" s="1" t="s">
        <v>184</v>
      </c>
      <c r="I12" s="1" t="s">
        <v>233</v>
      </c>
      <c r="J12" s="1" t="s">
        <v>186</v>
      </c>
      <c r="K12" s="1" t="s">
        <v>233</v>
      </c>
      <c r="L12" s="1" t="s">
        <v>233</v>
      </c>
      <c r="M12" s="1" t="s">
        <v>187</v>
      </c>
      <c r="N12" s="1" t="s">
        <v>187</v>
      </c>
      <c r="O12" s="1" t="s">
        <v>188</v>
      </c>
      <c r="P12" s="1" t="s">
        <v>189</v>
      </c>
      <c r="Q12" s="1" t="s">
        <v>234</v>
      </c>
      <c r="R12" s="1" t="s">
        <v>191</v>
      </c>
      <c r="S12" s="1" t="s">
        <v>192</v>
      </c>
      <c r="T12" s="1" t="s">
        <v>193</v>
      </c>
    </row>
    <row r="13" s="1" customFormat="1" spans="1:20">
      <c r="A13" s="3">
        <v>16585602096</v>
      </c>
      <c r="B13" s="1" t="s">
        <v>180</v>
      </c>
      <c r="C13" s="1" t="s">
        <v>235</v>
      </c>
      <c r="D13" s="1" t="s">
        <v>209</v>
      </c>
      <c r="E13" s="1" t="s">
        <v>236</v>
      </c>
      <c r="F13" s="1" t="s">
        <v>180</v>
      </c>
      <c r="G13" s="1" t="s">
        <v>183</v>
      </c>
      <c r="H13" s="1" t="s">
        <v>184</v>
      </c>
      <c r="I13" s="1" t="s">
        <v>211</v>
      </c>
      <c r="J13" s="1" t="s">
        <v>186</v>
      </c>
      <c r="K13" s="1" t="s">
        <v>211</v>
      </c>
      <c r="L13" s="1" t="s">
        <v>211</v>
      </c>
      <c r="M13" s="1" t="s">
        <v>187</v>
      </c>
      <c r="N13" s="1" t="s">
        <v>187</v>
      </c>
      <c r="O13" s="1" t="s">
        <v>188</v>
      </c>
      <c r="P13" s="1" t="s">
        <v>189</v>
      </c>
      <c r="Q13" s="1" t="s">
        <v>237</v>
      </c>
      <c r="R13" s="1" t="s">
        <v>191</v>
      </c>
      <c r="S13" s="1" t="s">
        <v>192</v>
      </c>
      <c r="T13" s="1" t="s">
        <v>193</v>
      </c>
    </row>
    <row r="14" s="1" customFormat="1" spans="1:20">
      <c r="A14" s="3">
        <v>16585523484</v>
      </c>
      <c r="B14" s="1" t="s">
        <v>180</v>
      </c>
      <c r="C14" s="1" t="s">
        <v>238</v>
      </c>
      <c r="D14" s="1" t="s">
        <v>239</v>
      </c>
      <c r="E14" s="1" t="s">
        <v>240</v>
      </c>
      <c r="F14" s="1" t="s">
        <v>180</v>
      </c>
      <c r="G14" s="1" t="s">
        <v>183</v>
      </c>
      <c r="H14" s="1" t="s">
        <v>184</v>
      </c>
      <c r="I14" s="1" t="s">
        <v>241</v>
      </c>
      <c r="J14" s="1" t="s">
        <v>186</v>
      </c>
      <c r="K14" s="1" t="s">
        <v>241</v>
      </c>
      <c r="L14" s="1" t="s">
        <v>241</v>
      </c>
      <c r="M14" s="1" t="s">
        <v>187</v>
      </c>
      <c r="N14" s="1" t="s">
        <v>187</v>
      </c>
      <c r="O14" s="1" t="s">
        <v>188</v>
      </c>
      <c r="P14" s="1" t="s">
        <v>189</v>
      </c>
      <c r="Q14" s="1" t="s">
        <v>242</v>
      </c>
      <c r="R14" s="1" t="s">
        <v>191</v>
      </c>
      <c r="S14" s="1" t="s">
        <v>192</v>
      </c>
      <c r="T14" s="1" t="s">
        <v>193</v>
      </c>
    </row>
    <row r="15" s="1" customFormat="1" spans="1:20">
      <c r="A15" s="3">
        <v>16585511371</v>
      </c>
      <c r="B15" s="1" t="s">
        <v>180</v>
      </c>
      <c r="C15" s="1" t="s">
        <v>243</v>
      </c>
      <c r="D15" s="1" t="s">
        <v>195</v>
      </c>
      <c r="E15" s="1" t="s">
        <v>244</v>
      </c>
      <c r="F15" s="1" t="s">
        <v>180</v>
      </c>
      <c r="G15" s="1" t="s">
        <v>183</v>
      </c>
      <c r="H15" s="1" t="s">
        <v>184</v>
      </c>
      <c r="I15" s="1" t="s">
        <v>245</v>
      </c>
      <c r="J15" s="1" t="s">
        <v>186</v>
      </c>
      <c r="K15" s="1" t="s">
        <v>245</v>
      </c>
      <c r="L15" s="1" t="s">
        <v>245</v>
      </c>
      <c r="M15" s="1" t="s">
        <v>187</v>
      </c>
      <c r="N15" s="1" t="s">
        <v>187</v>
      </c>
      <c r="O15" s="1" t="s">
        <v>188</v>
      </c>
      <c r="P15" s="1" t="s">
        <v>189</v>
      </c>
      <c r="Q15" s="1" t="s">
        <v>246</v>
      </c>
      <c r="R15" s="1" t="s">
        <v>191</v>
      </c>
      <c r="S15" s="1" t="s">
        <v>192</v>
      </c>
      <c r="T15" s="1" t="s">
        <v>193</v>
      </c>
    </row>
    <row r="16" s="1" customFormat="1" spans="1:20">
      <c r="A16" s="3">
        <v>16585089086</v>
      </c>
      <c r="B16" s="1" t="s">
        <v>180</v>
      </c>
      <c r="C16" s="1" t="s">
        <v>247</v>
      </c>
      <c r="D16" s="1" t="s">
        <v>248</v>
      </c>
      <c r="E16" s="1" t="s">
        <v>249</v>
      </c>
      <c r="F16" s="1" t="s">
        <v>180</v>
      </c>
      <c r="G16" s="1" t="s">
        <v>183</v>
      </c>
      <c r="H16" s="1" t="s">
        <v>184</v>
      </c>
      <c r="I16" s="1" t="s">
        <v>250</v>
      </c>
      <c r="J16" s="1" t="s">
        <v>186</v>
      </c>
      <c r="K16" s="1" t="s">
        <v>250</v>
      </c>
      <c r="L16" s="1" t="s">
        <v>250</v>
      </c>
      <c r="M16" s="1" t="s">
        <v>187</v>
      </c>
      <c r="N16" s="1" t="s">
        <v>187</v>
      </c>
      <c r="O16" s="1" t="s">
        <v>188</v>
      </c>
      <c r="P16" s="1" t="s">
        <v>189</v>
      </c>
      <c r="Q16" s="1" t="s">
        <v>251</v>
      </c>
      <c r="R16" s="1" t="s">
        <v>191</v>
      </c>
      <c r="S16" s="1" t="s">
        <v>192</v>
      </c>
      <c r="T16" s="1" t="s">
        <v>193</v>
      </c>
    </row>
    <row r="17" s="1" customFormat="1" spans="1:20">
      <c r="A17" s="3">
        <v>16585055227</v>
      </c>
      <c r="B17" s="1" t="s">
        <v>180</v>
      </c>
      <c r="C17" s="1" t="s">
        <v>252</v>
      </c>
      <c r="D17" s="1" t="s">
        <v>209</v>
      </c>
      <c r="E17" s="1" t="s">
        <v>253</v>
      </c>
      <c r="F17" s="1" t="s">
        <v>180</v>
      </c>
      <c r="G17" s="1" t="s">
        <v>183</v>
      </c>
      <c r="H17" s="1" t="s">
        <v>184</v>
      </c>
      <c r="I17" s="1" t="s">
        <v>211</v>
      </c>
      <c r="J17" s="1" t="s">
        <v>186</v>
      </c>
      <c r="K17" s="1" t="s">
        <v>211</v>
      </c>
      <c r="L17" s="1" t="s">
        <v>211</v>
      </c>
      <c r="M17" s="1" t="s">
        <v>187</v>
      </c>
      <c r="N17" s="1" t="s">
        <v>187</v>
      </c>
      <c r="O17" s="1" t="s">
        <v>188</v>
      </c>
      <c r="P17" s="1" t="s">
        <v>189</v>
      </c>
      <c r="Q17" s="1" t="s">
        <v>254</v>
      </c>
      <c r="R17" s="1" t="s">
        <v>191</v>
      </c>
      <c r="S17" s="1" t="s">
        <v>192</v>
      </c>
      <c r="T17" s="1" t="s">
        <v>193</v>
      </c>
    </row>
    <row r="18" s="1" customFormat="1" spans="1:20">
      <c r="A18" s="3">
        <v>16585000353</v>
      </c>
      <c r="B18" s="1" t="s">
        <v>180</v>
      </c>
      <c r="C18" s="1" t="s">
        <v>255</v>
      </c>
      <c r="D18" s="1" t="s">
        <v>256</v>
      </c>
      <c r="E18" s="1" t="s">
        <v>99</v>
      </c>
      <c r="F18" s="1" t="s">
        <v>180</v>
      </c>
      <c r="G18" s="1" t="s">
        <v>183</v>
      </c>
      <c r="H18" s="1" t="s">
        <v>184</v>
      </c>
      <c r="I18" s="1" t="s">
        <v>257</v>
      </c>
      <c r="J18" s="1" t="s">
        <v>186</v>
      </c>
      <c r="K18" s="1" t="s">
        <v>257</v>
      </c>
      <c r="L18" s="1" t="s">
        <v>257</v>
      </c>
      <c r="M18" s="1" t="s">
        <v>187</v>
      </c>
      <c r="N18" s="1" t="s">
        <v>187</v>
      </c>
      <c r="O18" s="1" t="s">
        <v>188</v>
      </c>
      <c r="P18" s="1" t="s">
        <v>189</v>
      </c>
      <c r="Q18" s="1" t="s">
        <v>258</v>
      </c>
      <c r="R18" s="1" t="s">
        <v>191</v>
      </c>
      <c r="S18" s="1" t="s">
        <v>192</v>
      </c>
      <c r="T18" s="1" t="s">
        <v>193</v>
      </c>
    </row>
    <row r="19" s="1" customFormat="1" spans="1:20">
      <c r="A19" s="3">
        <v>16584945431</v>
      </c>
      <c r="B19" s="1" t="s">
        <v>180</v>
      </c>
      <c r="C19" s="1" t="s">
        <v>259</v>
      </c>
      <c r="D19" s="1" t="s">
        <v>260</v>
      </c>
      <c r="E19" s="1" t="s">
        <v>95</v>
      </c>
      <c r="F19" s="1" t="s">
        <v>180</v>
      </c>
      <c r="G19" s="1" t="s">
        <v>183</v>
      </c>
      <c r="H19" s="1" t="s">
        <v>184</v>
      </c>
      <c r="I19" s="1" t="s">
        <v>261</v>
      </c>
      <c r="J19" s="1" t="s">
        <v>186</v>
      </c>
      <c r="K19" s="1" t="s">
        <v>261</v>
      </c>
      <c r="L19" s="1" t="s">
        <v>261</v>
      </c>
      <c r="M19" s="1" t="s">
        <v>187</v>
      </c>
      <c r="N19" s="1" t="s">
        <v>187</v>
      </c>
      <c r="O19" s="1" t="s">
        <v>188</v>
      </c>
      <c r="P19" s="1" t="s">
        <v>189</v>
      </c>
      <c r="Q19" s="1" t="s">
        <v>262</v>
      </c>
      <c r="R19" s="1" t="s">
        <v>191</v>
      </c>
      <c r="S19" s="1" t="s">
        <v>192</v>
      </c>
      <c r="T19" s="1" t="s">
        <v>193</v>
      </c>
    </row>
    <row r="20" s="1" customFormat="1" spans="1:20">
      <c r="A20" s="3">
        <v>16584950969</v>
      </c>
      <c r="B20" s="1" t="s">
        <v>180</v>
      </c>
      <c r="C20" s="1" t="s">
        <v>263</v>
      </c>
      <c r="D20" s="1" t="s">
        <v>264</v>
      </c>
      <c r="E20" s="1" t="s">
        <v>92</v>
      </c>
      <c r="F20" s="1" t="s">
        <v>180</v>
      </c>
      <c r="G20" s="1" t="s">
        <v>183</v>
      </c>
      <c r="H20" s="1" t="s">
        <v>184</v>
      </c>
      <c r="I20" s="1" t="s">
        <v>265</v>
      </c>
      <c r="J20" s="1" t="s">
        <v>186</v>
      </c>
      <c r="K20" s="1" t="s">
        <v>265</v>
      </c>
      <c r="L20" s="1" t="s">
        <v>265</v>
      </c>
      <c r="M20" s="1" t="s">
        <v>187</v>
      </c>
      <c r="N20" s="1" t="s">
        <v>187</v>
      </c>
      <c r="O20" s="1" t="s">
        <v>188</v>
      </c>
      <c r="P20" s="1" t="s">
        <v>189</v>
      </c>
      <c r="Q20" s="1" t="s">
        <v>266</v>
      </c>
      <c r="R20" s="1" t="s">
        <v>191</v>
      </c>
      <c r="S20" s="1" t="s">
        <v>192</v>
      </c>
      <c r="T20" s="1" t="s">
        <v>193</v>
      </c>
    </row>
    <row r="21" s="1" customFormat="1" spans="1:20">
      <c r="A21" s="3">
        <v>16584822890</v>
      </c>
      <c r="B21" s="1" t="s">
        <v>180</v>
      </c>
      <c r="C21" s="1" t="s">
        <v>267</v>
      </c>
      <c r="D21" s="1" t="s">
        <v>268</v>
      </c>
      <c r="E21" s="1" t="s">
        <v>269</v>
      </c>
      <c r="F21" s="1" t="s">
        <v>180</v>
      </c>
      <c r="G21" s="1" t="s">
        <v>183</v>
      </c>
      <c r="H21" s="1" t="s">
        <v>184</v>
      </c>
      <c r="I21" s="1" t="s">
        <v>270</v>
      </c>
      <c r="J21" s="1" t="s">
        <v>186</v>
      </c>
      <c r="K21" s="1" t="s">
        <v>270</v>
      </c>
      <c r="L21" s="1" t="s">
        <v>270</v>
      </c>
      <c r="M21" s="1" t="s">
        <v>187</v>
      </c>
      <c r="N21" s="1" t="s">
        <v>187</v>
      </c>
      <c r="O21" s="1" t="s">
        <v>188</v>
      </c>
      <c r="P21" s="1" t="s">
        <v>189</v>
      </c>
      <c r="Q21" s="1" t="s">
        <v>271</v>
      </c>
      <c r="R21" s="1" t="s">
        <v>191</v>
      </c>
      <c r="S21" s="1" t="s">
        <v>192</v>
      </c>
      <c r="T21" s="1" t="s">
        <v>193</v>
      </c>
    </row>
    <row r="22" s="1" customFormat="1" spans="1:20">
      <c r="A22" s="3">
        <v>16584416214</v>
      </c>
      <c r="B22" s="1" t="s">
        <v>180</v>
      </c>
      <c r="C22" s="1" t="s">
        <v>272</v>
      </c>
      <c r="D22" s="1" t="s">
        <v>273</v>
      </c>
      <c r="E22" s="1" t="s">
        <v>87</v>
      </c>
      <c r="F22" s="1" t="s">
        <v>180</v>
      </c>
      <c r="G22" s="1" t="s">
        <v>183</v>
      </c>
      <c r="H22" s="1" t="s">
        <v>184</v>
      </c>
      <c r="I22" s="1" t="s">
        <v>257</v>
      </c>
      <c r="J22" s="1" t="s">
        <v>186</v>
      </c>
      <c r="K22" s="1" t="s">
        <v>257</v>
      </c>
      <c r="L22" s="1" t="s">
        <v>257</v>
      </c>
      <c r="M22" s="1" t="s">
        <v>187</v>
      </c>
      <c r="N22" s="1" t="s">
        <v>187</v>
      </c>
      <c r="O22" s="1" t="s">
        <v>188</v>
      </c>
      <c r="P22" s="1" t="s">
        <v>189</v>
      </c>
      <c r="Q22" s="1" t="s">
        <v>274</v>
      </c>
      <c r="R22" s="1" t="s">
        <v>191</v>
      </c>
      <c r="S22" s="1" t="s">
        <v>192</v>
      </c>
      <c r="T22" s="1" t="s">
        <v>193</v>
      </c>
    </row>
    <row r="23" s="1" customFormat="1" spans="1:20">
      <c r="A23" s="3">
        <v>16584322327</v>
      </c>
      <c r="B23" s="1" t="s">
        <v>180</v>
      </c>
      <c r="C23" s="1" t="s">
        <v>275</v>
      </c>
      <c r="D23" s="1" t="s">
        <v>276</v>
      </c>
      <c r="E23" s="1" t="s">
        <v>84</v>
      </c>
      <c r="F23" s="1" t="s">
        <v>180</v>
      </c>
      <c r="G23" s="1" t="s">
        <v>183</v>
      </c>
      <c r="H23" s="1" t="s">
        <v>184</v>
      </c>
      <c r="I23" s="1" t="s">
        <v>277</v>
      </c>
      <c r="J23" s="1" t="s">
        <v>186</v>
      </c>
      <c r="K23" s="1" t="s">
        <v>277</v>
      </c>
      <c r="L23" s="1" t="s">
        <v>277</v>
      </c>
      <c r="M23" s="1" t="s">
        <v>187</v>
      </c>
      <c r="N23" s="1" t="s">
        <v>187</v>
      </c>
      <c r="O23" s="1" t="s">
        <v>188</v>
      </c>
      <c r="P23" s="1" t="s">
        <v>189</v>
      </c>
      <c r="Q23" s="1" t="s">
        <v>278</v>
      </c>
      <c r="R23" s="1" t="s">
        <v>191</v>
      </c>
      <c r="S23" s="1" t="s">
        <v>192</v>
      </c>
      <c r="T23" s="1" t="s">
        <v>193</v>
      </c>
    </row>
    <row r="24" s="1" customFormat="1" spans="1:20">
      <c r="A24" s="3">
        <v>16584199002</v>
      </c>
      <c r="B24" s="1" t="s">
        <v>180</v>
      </c>
      <c r="C24" s="1" t="s">
        <v>279</v>
      </c>
      <c r="D24" s="1" t="s">
        <v>280</v>
      </c>
      <c r="E24" s="1" t="s">
        <v>81</v>
      </c>
      <c r="F24" s="1" t="s">
        <v>180</v>
      </c>
      <c r="G24" s="1" t="s">
        <v>183</v>
      </c>
      <c r="H24" s="1" t="s">
        <v>184</v>
      </c>
      <c r="I24" s="1" t="s">
        <v>281</v>
      </c>
      <c r="J24" s="1" t="s">
        <v>186</v>
      </c>
      <c r="K24" s="1" t="s">
        <v>281</v>
      </c>
      <c r="L24" s="1" t="s">
        <v>281</v>
      </c>
      <c r="M24" s="1" t="s">
        <v>187</v>
      </c>
      <c r="N24" s="1" t="s">
        <v>187</v>
      </c>
      <c r="O24" s="1" t="s">
        <v>188</v>
      </c>
      <c r="P24" s="1" t="s">
        <v>189</v>
      </c>
      <c r="Q24" s="1" t="s">
        <v>282</v>
      </c>
      <c r="R24" s="1" t="s">
        <v>191</v>
      </c>
      <c r="S24" s="1" t="s">
        <v>192</v>
      </c>
      <c r="T24" s="1" t="s">
        <v>193</v>
      </c>
    </row>
    <row r="25" s="1" customFormat="1" spans="1:20">
      <c r="A25" s="3">
        <v>16584193577</v>
      </c>
      <c r="B25" s="1" t="s">
        <v>180</v>
      </c>
      <c r="C25" s="1" t="s">
        <v>283</v>
      </c>
      <c r="D25" s="1" t="s">
        <v>284</v>
      </c>
      <c r="E25" s="1" t="s">
        <v>78</v>
      </c>
      <c r="F25" s="1" t="s">
        <v>180</v>
      </c>
      <c r="G25" s="1" t="s">
        <v>183</v>
      </c>
      <c r="H25" s="1" t="s">
        <v>184</v>
      </c>
      <c r="I25" s="1" t="s">
        <v>285</v>
      </c>
      <c r="J25" s="1" t="s">
        <v>186</v>
      </c>
      <c r="K25" s="1" t="s">
        <v>285</v>
      </c>
      <c r="L25" s="1" t="s">
        <v>285</v>
      </c>
      <c r="M25" s="1" t="s">
        <v>187</v>
      </c>
      <c r="N25" s="1" t="s">
        <v>187</v>
      </c>
      <c r="O25" s="1" t="s">
        <v>188</v>
      </c>
      <c r="P25" s="1" t="s">
        <v>189</v>
      </c>
      <c r="Q25" s="1" t="s">
        <v>286</v>
      </c>
      <c r="R25" s="1" t="s">
        <v>191</v>
      </c>
      <c r="S25" s="1" t="s">
        <v>192</v>
      </c>
      <c r="T25" s="1" t="s">
        <v>193</v>
      </c>
    </row>
    <row r="26" s="1" customFormat="1" spans="1:20">
      <c r="A26" s="3">
        <v>16584091501</v>
      </c>
      <c r="B26" s="1" t="s">
        <v>180</v>
      </c>
      <c r="C26" s="1" t="s">
        <v>287</v>
      </c>
      <c r="D26" s="1" t="s">
        <v>288</v>
      </c>
      <c r="E26" s="1" t="s">
        <v>289</v>
      </c>
      <c r="F26" s="1" t="s">
        <v>180</v>
      </c>
      <c r="G26" s="1" t="s">
        <v>183</v>
      </c>
      <c r="H26" s="1" t="s">
        <v>184</v>
      </c>
      <c r="I26" s="1" t="s">
        <v>290</v>
      </c>
      <c r="J26" s="1" t="s">
        <v>186</v>
      </c>
      <c r="K26" s="1" t="s">
        <v>290</v>
      </c>
      <c r="L26" s="1" t="s">
        <v>290</v>
      </c>
      <c r="M26" s="1" t="s">
        <v>187</v>
      </c>
      <c r="N26" s="1" t="s">
        <v>187</v>
      </c>
      <c r="O26" s="1" t="s">
        <v>188</v>
      </c>
      <c r="P26" s="1" t="s">
        <v>189</v>
      </c>
      <c r="Q26" s="1" t="s">
        <v>291</v>
      </c>
      <c r="R26" s="1" t="s">
        <v>191</v>
      </c>
      <c r="S26" s="1" t="s">
        <v>192</v>
      </c>
      <c r="T26" s="1" t="s">
        <v>193</v>
      </c>
    </row>
    <row r="27" s="1" customFormat="1" spans="1:20">
      <c r="A27" s="3">
        <v>16583923073</v>
      </c>
      <c r="B27" s="1" t="s">
        <v>292</v>
      </c>
      <c r="C27" s="1" t="s">
        <v>293</v>
      </c>
      <c r="D27" s="1" t="s">
        <v>294</v>
      </c>
      <c r="E27" s="1" t="s">
        <v>295</v>
      </c>
      <c r="F27" s="1" t="s">
        <v>180</v>
      </c>
      <c r="G27" s="1" t="s">
        <v>183</v>
      </c>
      <c r="H27" s="1" t="s">
        <v>184</v>
      </c>
      <c r="I27" s="1" t="s">
        <v>296</v>
      </c>
      <c r="J27" s="1" t="s">
        <v>186</v>
      </c>
      <c r="K27" s="1" t="s">
        <v>296</v>
      </c>
      <c r="L27" s="1" t="s">
        <v>296</v>
      </c>
      <c r="M27" s="1" t="s">
        <v>187</v>
      </c>
      <c r="N27" s="1" t="s">
        <v>187</v>
      </c>
      <c r="O27" s="1" t="s">
        <v>188</v>
      </c>
      <c r="P27" s="1" t="s">
        <v>189</v>
      </c>
      <c r="Q27" s="1" t="s">
        <v>297</v>
      </c>
      <c r="R27" s="1" t="s">
        <v>191</v>
      </c>
      <c r="S27" s="1" t="s">
        <v>192</v>
      </c>
      <c r="T27" s="1" t="s">
        <v>193</v>
      </c>
    </row>
    <row r="28" s="1" customFormat="1" spans="1:20">
      <c r="A28" s="3">
        <v>16583758104</v>
      </c>
      <c r="B28" s="1" t="s">
        <v>292</v>
      </c>
      <c r="C28" s="1" t="s">
        <v>298</v>
      </c>
      <c r="D28" s="1" t="s">
        <v>299</v>
      </c>
      <c r="E28" s="1" t="s">
        <v>300</v>
      </c>
      <c r="F28" s="1" t="s">
        <v>180</v>
      </c>
      <c r="G28" s="1" t="s">
        <v>183</v>
      </c>
      <c r="H28" s="1" t="s">
        <v>184</v>
      </c>
      <c r="I28" s="1" t="s">
        <v>301</v>
      </c>
      <c r="J28" s="1" t="s">
        <v>186</v>
      </c>
      <c r="K28" s="1" t="s">
        <v>301</v>
      </c>
      <c r="L28" s="1" t="s">
        <v>301</v>
      </c>
      <c r="M28" s="1" t="s">
        <v>187</v>
      </c>
      <c r="N28" s="1" t="s">
        <v>187</v>
      </c>
      <c r="O28" s="1" t="s">
        <v>188</v>
      </c>
      <c r="P28" s="1" t="s">
        <v>189</v>
      </c>
      <c r="Q28" s="1" t="s">
        <v>302</v>
      </c>
      <c r="R28" s="1" t="s">
        <v>191</v>
      </c>
      <c r="S28" s="1" t="s">
        <v>192</v>
      </c>
      <c r="T28" s="1" t="s">
        <v>193</v>
      </c>
    </row>
    <row r="29" s="1" customFormat="1" spans="1:20">
      <c r="A29" s="3">
        <v>16583684137</v>
      </c>
      <c r="B29" s="1" t="s">
        <v>292</v>
      </c>
      <c r="C29" s="1" t="s">
        <v>303</v>
      </c>
      <c r="D29" s="1" t="s">
        <v>294</v>
      </c>
      <c r="E29" s="1" t="s">
        <v>304</v>
      </c>
      <c r="F29" s="1" t="s">
        <v>180</v>
      </c>
      <c r="G29" s="1" t="s">
        <v>183</v>
      </c>
      <c r="H29" s="1" t="s">
        <v>184</v>
      </c>
      <c r="I29" s="1" t="s">
        <v>305</v>
      </c>
      <c r="J29" s="1" t="s">
        <v>186</v>
      </c>
      <c r="K29" s="1" t="s">
        <v>305</v>
      </c>
      <c r="L29" s="1" t="s">
        <v>305</v>
      </c>
      <c r="M29" s="1" t="s">
        <v>187</v>
      </c>
      <c r="N29" s="1" t="s">
        <v>187</v>
      </c>
      <c r="O29" s="1" t="s">
        <v>188</v>
      </c>
      <c r="P29" s="1" t="s">
        <v>189</v>
      </c>
      <c r="Q29" s="1" t="s">
        <v>306</v>
      </c>
      <c r="R29" s="1" t="s">
        <v>191</v>
      </c>
      <c r="S29" s="1" t="s">
        <v>192</v>
      </c>
      <c r="T29" s="1" t="s">
        <v>193</v>
      </c>
    </row>
    <row r="30" s="1" customFormat="1" spans="1:20">
      <c r="A30" s="3">
        <v>16583496978</v>
      </c>
      <c r="B30" s="1" t="s">
        <v>292</v>
      </c>
      <c r="C30" s="1" t="s">
        <v>307</v>
      </c>
      <c r="D30" s="1" t="s">
        <v>308</v>
      </c>
      <c r="E30" s="1" t="s">
        <v>70</v>
      </c>
      <c r="F30" s="1" t="s">
        <v>180</v>
      </c>
      <c r="G30" s="1" t="s">
        <v>183</v>
      </c>
      <c r="H30" s="1" t="s">
        <v>184</v>
      </c>
      <c r="I30" s="1" t="s">
        <v>309</v>
      </c>
      <c r="J30" s="1" t="s">
        <v>186</v>
      </c>
      <c r="K30" s="1" t="s">
        <v>309</v>
      </c>
      <c r="L30" s="1" t="s">
        <v>309</v>
      </c>
      <c r="M30" s="1" t="s">
        <v>187</v>
      </c>
      <c r="N30" s="1" t="s">
        <v>187</v>
      </c>
      <c r="O30" s="1" t="s">
        <v>188</v>
      </c>
      <c r="P30" s="1" t="s">
        <v>189</v>
      </c>
      <c r="Q30" s="1" t="s">
        <v>310</v>
      </c>
      <c r="R30" s="1" t="s">
        <v>191</v>
      </c>
      <c r="S30" s="1" t="s">
        <v>192</v>
      </c>
      <c r="T30" s="1" t="s">
        <v>193</v>
      </c>
    </row>
    <row r="31" s="1" customFormat="1" spans="1:20">
      <c r="A31" s="3">
        <v>16574745092</v>
      </c>
      <c r="B31" s="1" t="s">
        <v>292</v>
      </c>
      <c r="C31" s="1" t="s">
        <v>311</v>
      </c>
      <c r="D31" s="1" t="s">
        <v>312</v>
      </c>
      <c r="E31" s="1" t="s">
        <v>66</v>
      </c>
      <c r="F31" s="1" t="s">
        <v>180</v>
      </c>
      <c r="G31" s="1" t="s">
        <v>183</v>
      </c>
      <c r="H31" s="1" t="s">
        <v>184</v>
      </c>
      <c r="I31" s="1" t="s">
        <v>313</v>
      </c>
      <c r="J31" s="1" t="s">
        <v>186</v>
      </c>
      <c r="K31" s="1" t="s">
        <v>313</v>
      </c>
      <c r="L31" s="1" t="s">
        <v>313</v>
      </c>
      <c r="M31" s="1" t="s">
        <v>187</v>
      </c>
      <c r="N31" s="1" t="s">
        <v>187</v>
      </c>
      <c r="O31" s="1" t="s">
        <v>188</v>
      </c>
      <c r="P31" s="1" t="s">
        <v>189</v>
      </c>
      <c r="Q31" s="1" t="s">
        <v>314</v>
      </c>
      <c r="R31" s="1" t="s">
        <v>191</v>
      </c>
      <c r="S31" s="1" t="s">
        <v>192</v>
      </c>
      <c r="T31" s="1" t="s">
        <v>193</v>
      </c>
    </row>
    <row r="32" s="1" customFormat="1" spans="1:20">
      <c r="A32" s="3">
        <v>16573951855</v>
      </c>
      <c r="B32" s="1" t="s">
        <v>292</v>
      </c>
      <c r="C32" s="1" t="s">
        <v>315</v>
      </c>
      <c r="D32" s="1" t="s">
        <v>316</v>
      </c>
      <c r="E32" s="1" t="s">
        <v>63</v>
      </c>
      <c r="F32" s="1" t="s">
        <v>180</v>
      </c>
      <c r="G32" s="1" t="s">
        <v>183</v>
      </c>
      <c r="H32" s="1" t="s">
        <v>184</v>
      </c>
      <c r="I32" s="1" t="s">
        <v>317</v>
      </c>
      <c r="J32" s="1" t="s">
        <v>186</v>
      </c>
      <c r="K32" s="1" t="s">
        <v>317</v>
      </c>
      <c r="L32" s="1" t="s">
        <v>317</v>
      </c>
      <c r="M32" s="1" t="s">
        <v>187</v>
      </c>
      <c r="N32" s="1" t="s">
        <v>187</v>
      </c>
      <c r="O32" s="1" t="s">
        <v>188</v>
      </c>
      <c r="P32" s="1" t="s">
        <v>189</v>
      </c>
      <c r="Q32" s="1" t="s">
        <v>318</v>
      </c>
      <c r="R32" s="1" t="s">
        <v>191</v>
      </c>
      <c r="S32" s="1" t="s">
        <v>192</v>
      </c>
      <c r="T32" s="1" t="s">
        <v>193</v>
      </c>
    </row>
    <row r="33" s="1" customFormat="1" spans="1:20">
      <c r="A33" s="3">
        <v>16573842486</v>
      </c>
      <c r="B33" s="1" t="s">
        <v>292</v>
      </c>
      <c r="C33" s="1" t="s">
        <v>319</v>
      </c>
      <c r="D33" s="1" t="s">
        <v>320</v>
      </c>
      <c r="E33" s="1" t="s">
        <v>61</v>
      </c>
      <c r="F33" s="1" t="s">
        <v>292</v>
      </c>
      <c r="G33" s="1" t="s">
        <v>183</v>
      </c>
      <c r="H33" s="1" t="s">
        <v>184</v>
      </c>
      <c r="I33" s="1" t="s">
        <v>321</v>
      </c>
      <c r="J33" s="1" t="s">
        <v>186</v>
      </c>
      <c r="K33" s="1" t="s">
        <v>321</v>
      </c>
      <c r="L33" s="1" t="s">
        <v>321</v>
      </c>
      <c r="M33" s="1" t="s">
        <v>187</v>
      </c>
      <c r="N33" s="1" t="s">
        <v>187</v>
      </c>
      <c r="O33" s="1" t="s">
        <v>188</v>
      </c>
      <c r="P33" s="1" t="s">
        <v>189</v>
      </c>
      <c r="Q33" s="1" t="s">
        <v>322</v>
      </c>
      <c r="R33" s="1" t="s">
        <v>191</v>
      </c>
      <c r="S33" s="1" t="s">
        <v>192</v>
      </c>
      <c r="T33" s="1" t="s">
        <v>193</v>
      </c>
    </row>
    <row r="34" s="1" customFormat="1" spans="1:20">
      <c r="A34" s="3">
        <v>16573842344</v>
      </c>
      <c r="B34" s="1" t="s">
        <v>292</v>
      </c>
      <c r="C34" s="1" t="s">
        <v>323</v>
      </c>
      <c r="D34" s="1" t="s">
        <v>324</v>
      </c>
      <c r="E34" s="1" t="s">
        <v>58</v>
      </c>
      <c r="F34" s="1" t="s">
        <v>180</v>
      </c>
      <c r="G34" s="1" t="s">
        <v>183</v>
      </c>
      <c r="H34" s="1" t="s">
        <v>184</v>
      </c>
      <c r="I34" s="1" t="s">
        <v>325</v>
      </c>
      <c r="J34" s="1" t="s">
        <v>186</v>
      </c>
      <c r="K34" s="1" t="s">
        <v>325</v>
      </c>
      <c r="L34" s="1" t="s">
        <v>325</v>
      </c>
      <c r="M34" s="1" t="s">
        <v>187</v>
      </c>
      <c r="N34" s="1" t="s">
        <v>187</v>
      </c>
      <c r="O34" s="1" t="s">
        <v>188</v>
      </c>
      <c r="P34" s="1" t="s">
        <v>189</v>
      </c>
      <c r="Q34" s="1" t="s">
        <v>326</v>
      </c>
      <c r="R34" s="1" t="s">
        <v>191</v>
      </c>
      <c r="S34" s="1" t="s">
        <v>192</v>
      </c>
      <c r="T34" s="1" t="s">
        <v>193</v>
      </c>
    </row>
    <row r="35" s="1" customFormat="1" spans="1:20">
      <c r="A35" s="3">
        <v>16561336928</v>
      </c>
      <c r="B35" s="1" t="s">
        <v>327</v>
      </c>
      <c r="C35" s="1" t="s">
        <v>328</v>
      </c>
      <c r="D35" s="1" t="s">
        <v>329</v>
      </c>
      <c r="E35" s="1" t="s">
        <v>55</v>
      </c>
      <c r="F35" s="1" t="s">
        <v>180</v>
      </c>
      <c r="G35" s="1" t="s">
        <v>183</v>
      </c>
      <c r="H35" s="1" t="s">
        <v>184</v>
      </c>
      <c r="I35" s="1" t="s">
        <v>330</v>
      </c>
      <c r="J35" s="1" t="s">
        <v>186</v>
      </c>
      <c r="K35" s="1" t="s">
        <v>330</v>
      </c>
      <c r="L35" s="1" t="s">
        <v>330</v>
      </c>
      <c r="M35" s="1" t="s">
        <v>187</v>
      </c>
      <c r="N35" s="1" t="s">
        <v>187</v>
      </c>
      <c r="O35" s="1" t="s">
        <v>188</v>
      </c>
      <c r="P35" s="1" t="s">
        <v>189</v>
      </c>
      <c r="Q35" s="1" t="s">
        <v>331</v>
      </c>
      <c r="R35" s="1" t="s">
        <v>191</v>
      </c>
      <c r="S35" s="1" t="s">
        <v>192</v>
      </c>
      <c r="T35" s="1" t="s">
        <v>193</v>
      </c>
    </row>
    <row r="36" s="1" customFormat="1" spans="1:20">
      <c r="A36" s="3">
        <v>16550204519</v>
      </c>
      <c r="B36" s="1" t="s">
        <v>332</v>
      </c>
      <c r="C36" s="1" t="s">
        <v>333</v>
      </c>
      <c r="D36" s="1" t="s">
        <v>334</v>
      </c>
      <c r="E36" s="1" t="s">
        <v>335</v>
      </c>
      <c r="F36" s="1" t="s">
        <v>292</v>
      </c>
      <c r="G36" s="1" t="s">
        <v>183</v>
      </c>
      <c r="H36" s="1" t="s">
        <v>184</v>
      </c>
      <c r="I36" s="1" t="s">
        <v>336</v>
      </c>
      <c r="J36" s="1" t="s">
        <v>186</v>
      </c>
      <c r="K36" s="1" t="s">
        <v>336</v>
      </c>
      <c r="L36" s="1" t="s">
        <v>336</v>
      </c>
      <c r="M36" s="1" t="s">
        <v>187</v>
      </c>
      <c r="N36" s="1" t="s">
        <v>187</v>
      </c>
      <c r="O36" s="1" t="s">
        <v>188</v>
      </c>
      <c r="P36" s="1" t="s">
        <v>189</v>
      </c>
      <c r="Q36" s="1" t="s">
        <v>337</v>
      </c>
      <c r="R36" s="1" t="s">
        <v>191</v>
      </c>
      <c r="S36" s="1" t="s">
        <v>192</v>
      </c>
      <c r="T36" s="1" t="s">
        <v>193</v>
      </c>
    </row>
    <row r="37" s="1" customFormat="1" spans="1:20">
      <c r="A37" s="3">
        <v>16548498445</v>
      </c>
      <c r="B37" s="1" t="s">
        <v>338</v>
      </c>
      <c r="C37" s="1" t="s">
        <v>339</v>
      </c>
      <c r="D37" s="1" t="s">
        <v>340</v>
      </c>
      <c r="E37" s="1" t="s">
        <v>47</v>
      </c>
      <c r="F37" s="1" t="s">
        <v>180</v>
      </c>
      <c r="G37" s="1" t="s">
        <v>183</v>
      </c>
      <c r="H37" s="1" t="s">
        <v>184</v>
      </c>
      <c r="I37" s="1" t="s">
        <v>341</v>
      </c>
      <c r="J37" s="1" t="s">
        <v>186</v>
      </c>
      <c r="K37" s="1" t="s">
        <v>341</v>
      </c>
      <c r="L37" s="1" t="s">
        <v>341</v>
      </c>
      <c r="M37" s="1" t="s">
        <v>187</v>
      </c>
      <c r="N37" s="1" t="s">
        <v>187</v>
      </c>
      <c r="O37" s="1" t="s">
        <v>188</v>
      </c>
      <c r="P37" s="1" t="s">
        <v>189</v>
      </c>
      <c r="Q37" s="1" t="s">
        <v>342</v>
      </c>
      <c r="R37" s="1" t="s">
        <v>191</v>
      </c>
      <c r="S37" s="1" t="s">
        <v>192</v>
      </c>
      <c r="T37" s="1" t="s">
        <v>193</v>
      </c>
    </row>
    <row r="38" s="1" customFormat="1" spans="1:20">
      <c r="A38" s="3">
        <v>16547354378</v>
      </c>
      <c r="B38" s="1" t="s">
        <v>338</v>
      </c>
      <c r="C38" s="1" t="s">
        <v>343</v>
      </c>
      <c r="D38" s="1" t="s">
        <v>344</v>
      </c>
      <c r="E38" s="1" t="s">
        <v>44</v>
      </c>
      <c r="F38" s="1" t="s">
        <v>180</v>
      </c>
      <c r="G38" s="1" t="s">
        <v>183</v>
      </c>
      <c r="H38" s="1" t="s">
        <v>184</v>
      </c>
      <c r="I38" s="1" t="s">
        <v>345</v>
      </c>
      <c r="J38" s="1" t="s">
        <v>186</v>
      </c>
      <c r="K38" s="1" t="s">
        <v>345</v>
      </c>
      <c r="L38" s="1" t="s">
        <v>345</v>
      </c>
      <c r="M38" s="1" t="s">
        <v>187</v>
      </c>
      <c r="N38" s="1" t="s">
        <v>187</v>
      </c>
      <c r="O38" s="1" t="s">
        <v>188</v>
      </c>
      <c r="P38" s="1" t="s">
        <v>189</v>
      </c>
      <c r="Q38" s="1" t="s">
        <v>346</v>
      </c>
      <c r="R38" s="1" t="s">
        <v>191</v>
      </c>
      <c r="S38" s="1" t="s">
        <v>192</v>
      </c>
      <c r="T38" s="1" t="s">
        <v>193</v>
      </c>
    </row>
    <row r="39" s="1" customFormat="1" spans="1:20">
      <c r="A39" s="3">
        <v>16519577447</v>
      </c>
      <c r="B39" s="1" t="s">
        <v>347</v>
      </c>
      <c r="C39" s="1" t="s">
        <v>348</v>
      </c>
      <c r="D39" s="1" t="s">
        <v>349</v>
      </c>
      <c r="E39" s="1" t="s">
        <v>350</v>
      </c>
      <c r="F39" s="1" t="s">
        <v>180</v>
      </c>
      <c r="G39" s="1" t="s">
        <v>183</v>
      </c>
      <c r="H39" s="1" t="s">
        <v>184</v>
      </c>
      <c r="I39" s="1" t="s">
        <v>351</v>
      </c>
      <c r="J39" s="1" t="s">
        <v>186</v>
      </c>
      <c r="K39" s="1" t="s">
        <v>351</v>
      </c>
      <c r="L39" s="1" t="s">
        <v>351</v>
      </c>
      <c r="M39" s="1" t="s">
        <v>187</v>
      </c>
      <c r="N39" s="1" t="s">
        <v>187</v>
      </c>
      <c r="O39" s="1" t="s">
        <v>188</v>
      </c>
      <c r="P39" s="1" t="s">
        <v>189</v>
      </c>
      <c r="Q39" s="1" t="s">
        <v>352</v>
      </c>
      <c r="R39" s="1" t="s">
        <v>191</v>
      </c>
      <c r="S39" s="1" t="s">
        <v>192</v>
      </c>
      <c r="T39" s="1" t="s">
        <v>193</v>
      </c>
    </row>
    <row r="40" s="1" customFormat="1" spans="1:20">
      <c r="A40" s="3">
        <v>16518799582</v>
      </c>
      <c r="B40" s="1" t="s">
        <v>347</v>
      </c>
      <c r="C40" s="1" t="s">
        <v>353</v>
      </c>
      <c r="D40" s="1" t="s">
        <v>354</v>
      </c>
      <c r="E40" s="1" t="s">
        <v>355</v>
      </c>
      <c r="F40" s="1" t="s">
        <v>292</v>
      </c>
      <c r="G40" s="1" t="s">
        <v>183</v>
      </c>
      <c r="H40" s="1" t="s">
        <v>184</v>
      </c>
      <c r="I40" s="1" t="s">
        <v>356</v>
      </c>
      <c r="J40" s="1" t="s">
        <v>186</v>
      </c>
      <c r="K40" s="1" t="s">
        <v>356</v>
      </c>
      <c r="L40" s="1" t="s">
        <v>356</v>
      </c>
      <c r="M40" s="1" t="s">
        <v>187</v>
      </c>
      <c r="N40" s="1" t="s">
        <v>187</v>
      </c>
      <c r="O40" s="1" t="s">
        <v>188</v>
      </c>
      <c r="P40" s="1" t="s">
        <v>189</v>
      </c>
      <c r="Q40" s="1" t="s">
        <v>357</v>
      </c>
      <c r="R40" s="1" t="s">
        <v>191</v>
      </c>
      <c r="S40" s="1" t="s">
        <v>192</v>
      </c>
      <c r="T40" s="1" t="s">
        <v>193</v>
      </c>
    </row>
    <row r="41" s="1" customFormat="1" spans="1:20">
      <c r="A41" s="3">
        <v>16512445986</v>
      </c>
      <c r="B41" s="1" t="s">
        <v>358</v>
      </c>
      <c r="C41" s="1" t="s">
        <v>359</v>
      </c>
      <c r="D41" s="1" t="s">
        <v>360</v>
      </c>
      <c r="E41" s="1" t="s">
        <v>361</v>
      </c>
      <c r="F41" s="1" t="s">
        <v>180</v>
      </c>
      <c r="G41" s="1" t="s">
        <v>183</v>
      </c>
      <c r="H41" s="1" t="s">
        <v>184</v>
      </c>
      <c r="I41" s="1" t="s">
        <v>362</v>
      </c>
      <c r="J41" s="1" t="s">
        <v>186</v>
      </c>
      <c r="K41" s="1" t="s">
        <v>362</v>
      </c>
      <c r="L41" s="1" t="s">
        <v>362</v>
      </c>
      <c r="M41" s="1" t="s">
        <v>187</v>
      </c>
      <c r="N41" s="1" t="s">
        <v>187</v>
      </c>
      <c r="O41" s="1" t="s">
        <v>188</v>
      </c>
      <c r="P41" s="1" t="s">
        <v>189</v>
      </c>
      <c r="Q41" s="1" t="s">
        <v>363</v>
      </c>
      <c r="R41" s="1" t="s">
        <v>191</v>
      </c>
      <c r="S41" s="1" t="s">
        <v>192</v>
      </c>
      <c r="T41" s="1" t="s">
        <v>193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2021-11-03T02:16:37Z</dcterms:created>
  <dcterms:modified xsi:type="dcterms:W3CDTF">2021-11-03T02:26:19Z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8F612D62F0044AAB896CA572A14399EC</vt:lpwstr>
  </property>
  <property fmtid="{D5CDD505-2E9C-101B-9397-08002B2CF9AE}" pid="3" name="KSOProductBuildVer">
    <vt:lpwstr>2052-11.1.0.10938</vt:lpwstr>
  </property>
</Properties>
</file>