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<sst xmlns="http://schemas.openxmlformats.org/spreadsheetml/2006/main" count="880" uniqueCount="329">
  <si>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</si>
  <si>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</si>
  <si>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</si>
  <si>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</si>
  <si>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</si>
  <si>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</si>
  <si>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</si>
  <si>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</si>
  <si>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</si>
  <si>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</si>
  <si>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</si>
  <si>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</si>
  <si>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</si>
  <si>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</si>
  <si>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</si>
  <si>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</si>
  <si>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</si>
  <si>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</si>
  <si>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</si>
  <si>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</si>
  <si>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</si>
  <si>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</si>
  <si>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</si>
  <si>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</si>
  <si>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</si>
  <si>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</si>
  <si>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</si>
  <si>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[大西洋城]海洋赌场度假村(Ocean Casino Resort)(55299406)</t>
  </si>
  <si>
    <t>无障碍特大床房&lt;不退款&gt;&lt;2人入住&gt;</t>
  </si>
  <si>
    <t>HKD</t>
  </si>
  <si>
    <t>mckenna/bryan</t>
  </si>
  <si>
    <t>CA13030211103HKD</t>
  </si>
  <si>
    <t>未提现</t>
  </si>
  <si>
    <t>携程开票</t>
  </si>
  <si>
    <t>03ATQZ6XJ</t>
  </si>
  <si>
    <t>[洛杉矶]洛杉矶市中心希尔顿逸林酒店(DoubleTree by Hilton Los Angeles Downtown)(55254034)</t>
  </si>
  <si>
    <t>入住时指定房型&lt;不退款&gt;&lt;2人入住&gt;</t>
  </si>
  <si>
    <t>Lee/Jichui</t>
  </si>
  <si>
    <t>[华盛顿]常春藤城市酒店(Ivy City Hotel)(55329111)</t>
  </si>
  <si>
    <t>豪华特大床房&lt;不退款&gt;&lt;2人入住&gt;</t>
  </si>
  <si>
    <t>Williams /richard</t>
  </si>
  <si>
    <t>EXP-1841340818</t>
  </si>
  <si>
    <t>取消</t>
  </si>
  <si>
    <t>[芝加哥]芝加哥喜来登大酒店(Sheraton Grand Chicago)(55478291)</t>
  </si>
  <si>
    <t>特大床客房&lt;不退款&gt;&lt;2人入住&gt;</t>
  </si>
  <si>
    <t>joo/sunyoung</t>
  </si>
  <si>
    <t>[布城]普特拉贾亚艾美度假酒店(Le Meridien Putrajaya)(68027945)</t>
  </si>
  <si>
    <t>招牌双床房&lt;2人入住&gt;&lt;不退款&gt;&lt;早餐&gt;</t>
  </si>
  <si>
    <t>Aidil/Zul,Najib/Muhammad</t>
  </si>
  <si>
    <t>83792171;83792173</t>
  </si>
  <si>
    <t>[南太浩湖]太浩湖海滩度假酒店及旅馆(Beach Retreat &amp; Lodge at Tahoe)(55290596)</t>
  </si>
  <si>
    <t>标准特大床房&lt;不退款&gt;&lt;2人入住&gt;</t>
  </si>
  <si>
    <t>Monteiro Jr/Eder</t>
  </si>
  <si>
    <t>[巴厘岛]巴厘岛安纳塔拉度假村(Anantara Seminyak Resort &amp; Spa Bali)(55598901)</t>
  </si>
  <si>
    <t>塞米亚克套房&lt;不退款&gt;&lt;2人入住&gt;</t>
  </si>
  <si>
    <t>Tedjasasmita/Theo,Tedjasasmita/Theo</t>
  </si>
  <si>
    <t>[吉隆坡]吉隆坡大华酒店，傲途格精选酒店(The Majestic Hotel Kuala Lumpur, Autograph Collection)(68025853)</t>
  </si>
  <si>
    <t>豪华特大床房塔楼翼&lt;不退款&gt;&lt;2人入住&gt;</t>
  </si>
  <si>
    <t>Boher/Nur Izzati Binti</t>
  </si>
  <si>
    <t>[波苏埃洛-德阿拉尔孔]欧洲之星马德里酒店(Eurostars I-Hotel Madrid)(55733308)</t>
  </si>
  <si>
    <t>双床房&lt;不退款&gt;&lt;2人入住&gt;</t>
  </si>
  <si>
    <t>DIAZALFEIRAN/ADRIAN,REGUEIRASEIJAS/ADRIAN</t>
  </si>
  <si>
    <t>[马赛]马赛欧洲地中海金色郁金香酒店(Golden Tulip Marseille Euromed)(55402765)</t>
  </si>
  <si>
    <t>高级双床房&lt;不退款&gt;&lt;2人入住&gt;</t>
  </si>
  <si>
    <t>Lipinski/Sylvain</t>
  </si>
  <si>
    <t>[西归浦市]阿罗哈酒店(Hotel Aroha)(77363904)</t>
  </si>
  <si>
    <t>无景经济型双床房&lt;不退款&gt;&lt;2人入住&gt;</t>
  </si>
  <si>
    <t>yang/boeun,yang/boeun</t>
  </si>
  <si>
    <t>Acknowledged</t>
  </si>
  <si>
    <t>[纽约]曼哈顿金融区假日酒店(Holiday Inn Manhattan Financial District, an IHG Hotel)(55465565)</t>
  </si>
  <si>
    <t>客房（1张特大床，带无障碍淋浴）&lt;不退款&gt;&lt;2人入住&gt;</t>
  </si>
  <si>
    <t>Johnson/Taylor</t>
  </si>
  <si>
    <t>[布达佩斯]布达佩斯万豪度假酒店(Budapest Marriott Hotel)(68028055)</t>
  </si>
  <si>
    <t>豪华河景双床房&lt;不退款&gt;&lt;2人入住&gt;</t>
  </si>
  <si>
    <t>CHENG/Lupei,WU/JIXUAN</t>
  </si>
  <si>
    <t>Jiang/Kexin,CHANG/XIN</t>
  </si>
  <si>
    <t>[法兰克福]法兰克福万豪酒店(Frankfurt Marriott Hotel)(68027987)</t>
  </si>
  <si>
    <t>双床房-高层&lt;2人入住&gt;&lt;不退款&gt;&lt;早餐&gt;</t>
  </si>
  <si>
    <t>AVILA BERNAL/FRANCISCO JAVIER</t>
  </si>
  <si>
    <t>[哥打京那巴鲁]艾美度假酒店(Le Meridien Kota Kinabalu)(55439469)</t>
  </si>
  <si>
    <t>海景远景房（双床）&lt;2人入住&gt;&lt;不退款&gt;&lt;早餐&gt;</t>
  </si>
  <si>
    <t>KECHIK/ZAHARI</t>
  </si>
  <si>
    <t>[多伦多]多伦多市中心喜来登酒店(Sheraton Centre Toronto Hotel)(55822362)</t>
  </si>
  <si>
    <t>两张大床房&lt;不退款&gt;&lt;2人入住&gt;</t>
  </si>
  <si>
    <t>Gan/Quan</t>
  </si>
  <si>
    <t>[新加坡]新加坡优良酒店－马里士他(Value Hotel Balestier Singapore)(55851920)</t>
  </si>
  <si>
    <t>高级加大房&lt;不退款&gt;&lt;2人入住&gt;</t>
  </si>
  <si>
    <t>SHI/CHANGHUA</t>
  </si>
  <si>
    <t>[慕尼黑]欧洲之星大中心酒店(Eurostars Grand Central)(55519541)</t>
  </si>
  <si>
    <t>客房&lt;不退款&gt;&lt;2人入住&gt;</t>
  </si>
  <si>
    <t>Bernhard/Christian</t>
  </si>
  <si>
    <t>[Kafr Nassar]开罗米娜宫万豪酒店(Marriott Mena House, Cairo)(68026733)</t>
  </si>
  <si>
    <t>园景豪华客房（1张特大床，带阳台）&lt;2人入住&gt;&lt;不退款&gt;&lt;早餐&gt;</t>
  </si>
  <si>
    <t>Huang/Junjia,Liu/Mengrui</t>
  </si>
  <si>
    <t>[三宝垄]三宝垄新邦利马快捷假日酒店(Holiday Inn Express Semarang Simpang Lima, an IHG Hotel)(55414289)</t>
  </si>
  <si>
    <t>双床房&lt;1&gt;&lt;2人入住&gt;&lt;不退款&gt;&lt;早餐&gt;</t>
  </si>
  <si>
    <t>Jusanto/Olivia Trinita</t>
  </si>
  <si>
    <t>HALLEGOT/Marine</t>
  </si>
  <si>
    <t>[仁川]仁川华美达酒店(Ramada by Wyndham Incheon)(60467396)</t>
  </si>
  <si>
    <t>标准双床房&lt;不退款&gt;&lt;2人入住&gt;</t>
  </si>
  <si>
    <t>AN/oc i</t>
  </si>
  <si>
    <t>[雅加达]哈里斯沃途和谐酒店(Harris Vertu Hotel Harmoni)(55872461)</t>
  </si>
  <si>
    <t>v客房&lt;不退款&gt;&lt;2人入住&gt;</t>
  </si>
  <si>
    <t>tambunan/parlin</t>
  </si>
  <si>
    <t>[雅加达]班达拉雅加达机场费尔姆7号度假酒店(FM7 Resort Hotel Bandara Jakarta Airport)(56185734)</t>
  </si>
  <si>
    <t>高级房&lt;2人入住&gt;&lt;不退款&gt;&lt;早餐&gt;</t>
  </si>
  <si>
    <t>zhang/xiaohu,LIN/TIANGPING</t>
  </si>
  <si>
    <t>[万隆市]万隆莫克西酒店(Moxy Bandung)(68028548)</t>
  </si>
  <si>
    <t>城景莫西双床房&lt;2人入住&gt;&lt;不退款&gt;&lt;早餐&gt;</t>
  </si>
  <si>
    <t>SHARIF/KEMAL,LASMANA/DOUWES</t>
  </si>
  <si>
    <t>[慕尼黑]欧洲之星书籍酒店(Eurostars Book Hotel)(55733303)</t>
  </si>
  <si>
    <t>Micotti/Frederic</t>
  </si>
  <si>
    <t>[佛罗伦萨]西纳维拉美迪齐傲途格精选酒店(Sina Villa Medici, Autograph Collection)(68026677)</t>
  </si>
  <si>
    <t>高级双床房&lt;2人入住&gt;&lt;不退款&gt;&lt;早餐&gt;</t>
  </si>
  <si>
    <t>Kong/lingzhen</t>
  </si>
  <si>
    <t>[汉堡]汉堡特瑞德尔伯格施泰根博阁酒店(Steigenberger Hotel Treudelberg Hamburg)(55402637)</t>
  </si>
  <si>
    <t>经典房&lt;不退款&gt;&lt;2人入住&gt;</t>
  </si>
  <si>
    <t>Voellm/Nicole</t>
  </si>
  <si>
    <t>4704SC014001</t>
  </si>
  <si>
    <t>，</t>
  </si>
  <si>
    <t>46264 HKD</t>
  </si>
  <si>
    <t>A211103114409481</t>
  </si>
  <si>
    <t>总计：46264HKD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</si>
  <si>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</si>
  <si>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</si>
  <si>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</si>
  <si>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</si>
  <si>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</si>
  <si>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</si>
  <si>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</si>
  <si>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</si>
  <si>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</si>
  <si>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</si>
  <si>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</si>
  <si>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</si>
  <si>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</si>
  <si>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</si>
  <si>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</si>
  <si>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</si>
  <si>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</si>
  <si>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</si>
  <si>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2286170</t>
  </si>
  <si>
    <t>汉堡特瑞德尔伯格施泰根博阁酒店</t>
  </si>
  <si>
    <t>Voellm Nicole</t>
  </si>
  <si>
    <t>2021-10-31</t>
  </si>
  <si>
    <t>退房日周结</t>
  </si>
  <si>
    <t>875.11</t>
  </si>
  <si>
    <t>1061.00</t>
  </si>
  <si>
    <t>0</t>
  </si>
  <si>
    <t>0.00</t>
  </si>
  <si>
    <t>携程汇智国际直连</t>
  </si>
  <si>
    <t>2021-10-30 20:01:11</t>
  </si>
  <si>
    <t>否</t>
  </si>
  <si>
    <t>汇智国际旅游发展有限公司</t>
  </si>
  <si>
    <t>直连</t>
  </si>
  <si>
    <t>2286112</t>
  </si>
  <si>
    <t>佛罗伦萨梅蒂奇辛那酒店</t>
  </si>
  <si>
    <t>Kong lingzhen</t>
  </si>
  <si>
    <t>4554.55</t>
  </si>
  <si>
    <t>5522.00</t>
  </si>
  <si>
    <t>2021-10-30 18:48:10</t>
  </si>
  <si>
    <t>2286072</t>
  </si>
  <si>
    <t>欧洲之星书籍酒店</t>
  </si>
  <si>
    <t>Micotti Frederic</t>
  </si>
  <si>
    <t>734.07</t>
  </si>
  <si>
    <t>890.00</t>
  </si>
  <si>
    <t>2021-10-30 17:37:18</t>
  </si>
  <si>
    <t>2286016</t>
  </si>
  <si>
    <t>墨客希万隆酒店</t>
  </si>
  <si>
    <t>SHARIF KEMAL,LASMANA DOUWES</t>
  </si>
  <si>
    <t>475.91</t>
  </si>
  <si>
    <t>577.00</t>
  </si>
  <si>
    <t>2021-10-30 16:18:30</t>
  </si>
  <si>
    <t>2285982</t>
  </si>
  <si>
    <t>雅加达弗姆 7 号度假酒店</t>
  </si>
  <si>
    <t>zhang xiaohu,LIN TIANGPING</t>
  </si>
  <si>
    <t>541.07</t>
  </si>
  <si>
    <t>656.00</t>
  </si>
  <si>
    <t>2021-10-30 15:29:58</t>
  </si>
  <si>
    <t>2285926</t>
  </si>
  <si>
    <t>哈里斯沃途和谐酒店</t>
  </si>
  <si>
    <t>tambunan parlin</t>
  </si>
  <si>
    <t>258.16</t>
  </si>
  <si>
    <t>313.00</t>
  </si>
  <si>
    <t>2021-10-30 14:06:06</t>
  </si>
  <si>
    <t>2285890</t>
  </si>
  <si>
    <t>仁川华美达酒店</t>
  </si>
  <si>
    <t>AN oc i</t>
  </si>
  <si>
    <t>628.50</t>
  </si>
  <si>
    <t>762.00</t>
  </si>
  <si>
    <t>2021-10-30 13:35:13</t>
  </si>
  <si>
    <t>2285700</t>
  </si>
  <si>
    <t>马赛欧洲地中海金色郁金香酒店</t>
  </si>
  <si>
    <t>HALLEGOT Marine</t>
  </si>
  <si>
    <t>692.01</t>
  </si>
  <si>
    <t>839.00</t>
  </si>
  <si>
    <t>2021-10-30 07:45:52</t>
  </si>
  <si>
    <t>2021-10-29</t>
  </si>
  <si>
    <t>2285397</t>
  </si>
  <si>
    <t>三宝拢新邦利马智选假日酒店</t>
  </si>
  <si>
    <t>Jusanto Olivia Trinita</t>
  </si>
  <si>
    <t>198.44</t>
  </si>
  <si>
    <t>241.00</t>
  </si>
  <si>
    <t>2021-10-29 20:14:19</t>
  </si>
  <si>
    <t>2021-10-28</t>
  </si>
  <si>
    <t>2284772</t>
  </si>
  <si>
    <t>开罗米娜宫万豪酒店</t>
  </si>
  <si>
    <t>Huang Junjia,Liu Mengrui</t>
  </si>
  <si>
    <t>1546.53</t>
  </si>
  <si>
    <t>1878.00</t>
  </si>
  <si>
    <t>2021-10-28 23:21:05</t>
  </si>
  <si>
    <t>2284677</t>
  </si>
  <si>
    <t>欧洲之星大中心酒店</t>
  </si>
  <si>
    <t>Bernhard Christian</t>
  </si>
  <si>
    <t>872.09</t>
  </si>
  <si>
    <t>1059.00</t>
  </si>
  <si>
    <t>2021-10-28 21:00:15</t>
  </si>
  <si>
    <t>2284621</t>
  </si>
  <si>
    <t>新加坡优良酒店－马里士他</t>
  </si>
  <si>
    <t>SHI CHANGHUA</t>
  </si>
  <si>
    <t>805.38</t>
  </si>
  <si>
    <t>978.00</t>
  </si>
  <si>
    <t>2021-10-28 19:23:45</t>
  </si>
  <si>
    <t>2284421</t>
  </si>
  <si>
    <t>多伦多市中心喜来登酒店</t>
  </si>
  <si>
    <t>Gan Quan</t>
  </si>
  <si>
    <t>1457.60</t>
  </si>
  <si>
    <t>1770.00</t>
  </si>
  <si>
    <t>2021-10-28 12:08:28</t>
  </si>
  <si>
    <t>2021-10-27</t>
  </si>
  <si>
    <t>2284066</t>
  </si>
  <si>
    <t>哥打京那巴鲁艾美酒店</t>
  </si>
  <si>
    <t>KECHIK ZAHARI</t>
  </si>
  <si>
    <t>898.88</t>
  </si>
  <si>
    <t>1093.00</t>
  </si>
  <si>
    <t>2021-10-27 17:51:05</t>
  </si>
  <si>
    <t>2283988</t>
  </si>
  <si>
    <t>法兰克福万豪酒店</t>
  </si>
  <si>
    <t>AVILA BERNAL FRANCISCO JAVIER</t>
  </si>
  <si>
    <t>652.99</t>
  </si>
  <si>
    <t>794.00</t>
  </si>
  <si>
    <t>2021-10-27 14:05:06</t>
  </si>
  <si>
    <t>2283813</t>
  </si>
  <si>
    <t>布达佩斯万豪度假酒店</t>
  </si>
  <si>
    <t>Jiang Kexin,CHANG XIN</t>
  </si>
  <si>
    <t>3126.76</t>
  </si>
  <si>
    <t>3802.00</t>
  </si>
  <si>
    <t>2021-10-27 05:51:23</t>
  </si>
  <si>
    <t>2283812</t>
  </si>
  <si>
    <t>CHENG Lupei,WU JIXUAN</t>
  </si>
  <si>
    <t>2021-10-27 05:49:55</t>
  </si>
  <si>
    <t>2283768</t>
  </si>
  <si>
    <t>曼哈顿金融区假日酒店</t>
  </si>
  <si>
    <t>Johnson Taylor</t>
  </si>
  <si>
    <t>3351.28</t>
  </si>
  <si>
    <t>4075.00</t>
  </si>
  <si>
    <t>2021-10-27 03:21:52</t>
  </si>
  <si>
    <t>2021-10-24</t>
  </si>
  <si>
    <t>2282614</t>
  </si>
  <si>
    <t>阿罗哈酒店</t>
  </si>
  <si>
    <t>yang boeun,yang boeun</t>
  </si>
  <si>
    <t>254.31</t>
  </si>
  <si>
    <t>309.00</t>
  </si>
  <si>
    <t>2021-10-24 14:36:00</t>
  </si>
  <si>
    <t>2021-10-23</t>
  </si>
  <si>
    <t>2282236</t>
  </si>
  <si>
    <t>Lipinski Sylvain</t>
  </si>
  <si>
    <t>1382.64</t>
  </si>
  <si>
    <t>1680.00</t>
  </si>
  <si>
    <t>2021-10-23 15:44:27</t>
  </si>
  <si>
    <t>2281983</t>
  </si>
  <si>
    <t>欧洲之星马德里酒店</t>
  </si>
  <si>
    <t>DIAZALFEIRAN ADRIAN,REGUEIRASEIJAS ADRIAN</t>
  </si>
  <si>
    <t>1392.52</t>
  </si>
  <si>
    <t>1692.00</t>
  </si>
  <si>
    <t>2021-10-23 01:56:18</t>
  </si>
  <si>
    <t>2021-10-19</t>
  </si>
  <si>
    <t>2280239</t>
  </si>
  <si>
    <t>吉隆坡大华酒店 - 傲途格精选酒店</t>
  </si>
  <si>
    <t>Boher Nur Izzati Binti</t>
  </si>
  <si>
    <t>547.37</t>
  </si>
  <si>
    <t>661.00</t>
  </si>
  <si>
    <t>2021-10-19 18:12:19</t>
  </si>
  <si>
    <t>2021-10-17</t>
  </si>
  <si>
    <t>2279153</t>
  </si>
  <si>
    <t xml:space="preserve">巴厘岛安纳塔拉度假村 </t>
  </si>
  <si>
    <t>Tedjasasmita Theo,Tedjasasmita Theo</t>
  </si>
  <si>
    <t>1356.24</t>
  </si>
  <si>
    <t>1636.00</t>
  </si>
  <si>
    <t>2021-10-17 16:55:27</t>
  </si>
  <si>
    <t>2278902</t>
  </si>
  <si>
    <t xml:space="preserve">太浩湖海滩度假酒店 </t>
  </si>
  <si>
    <t>Monteiro Jr Eder</t>
  </si>
  <si>
    <t>873.77</t>
  </si>
  <si>
    <t>1054.00</t>
  </si>
  <si>
    <t>2021-10-17 03:11:36</t>
  </si>
  <si>
    <t>2021-10-15</t>
  </si>
  <si>
    <t>2278209</t>
  </si>
  <si>
    <t>吉隆坡布特拉再也艾美酒店</t>
  </si>
  <si>
    <t>Aidil Zul,Najib Muhammad</t>
  </si>
  <si>
    <t>1216.05</t>
  </si>
  <si>
    <t>1466.00</t>
  </si>
  <si>
    <t>2021-10-15 23:34:33</t>
  </si>
  <si>
    <t>2021-10-14</t>
  </si>
  <si>
    <t>2277130</t>
  </si>
  <si>
    <t>芝加哥喜来登大酒店</t>
  </si>
  <si>
    <t>joo sunyoung</t>
  </si>
  <si>
    <t>1971.23</t>
  </si>
  <si>
    <t>2381.00</t>
  </si>
  <si>
    <t>2021-10-14 06:10:05</t>
  </si>
  <si>
    <t>2021-10-10</t>
  </si>
  <si>
    <t>2275072</t>
  </si>
  <si>
    <t>艾维城酒店</t>
  </si>
  <si>
    <t>Williams  richard</t>
  </si>
  <si>
    <t>2021-10-10 02:00:49</t>
  </si>
  <si>
    <t>2021-09-28</t>
  </si>
  <si>
    <t>2267578</t>
  </si>
  <si>
    <t>洛杉矶市中心希尔顿逸林酒店</t>
  </si>
  <si>
    <t>Lee Jichui</t>
  </si>
  <si>
    <t>1939.79</t>
  </si>
  <si>
    <t>2334.00</t>
  </si>
  <si>
    <t>2021-09-28 13:42:47</t>
  </si>
  <si>
    <t>2021-09-19</t>
  </si>
  <si>
    <t>2258552</t>
  </si>
  <si>
    <t>娱乐场海洋度假村</t>
  </si>
  <si>
    <t>mckenna bryan</t>
  </si>
  <si>
    <t>2443.48</t>
  </si>
  <si>
    <t>2939.00</t>
  </si>
  <si>
    <t>2021-09-19 05:46:18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</si>
</sst>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16316956684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44499</v>
      </c>
      <c r="G2" s="5">
        <v>44500</v>
      </c>
      <c r="H2" s="4">
        <v>1</v>
      </c>
      <c r="I2" s="4">
        <v>1</v>
      </c>
      <c r="J2" s="4">
        <v>1</v>
      </c>
      <c r="K2" s="4" t="s">
        <v>29</v>
      </c>
      <c r="L2" s="4">
        <v>2939</v>
      </c>
      <c r="M2" s="4">
        <v>2939</v>
      </c>
      <c r="N2" s="4" t="s">
        <v>30</v>
      </c>
      <c r="O2" s="4" t="s">
        <v>31</v>
      </c>
      <c r="P2" s="4" t="s">
        <v>32</v>
      </c>
      <c r="Q2" s="4">
        <v>0</v>
      </c>
      <c r="R2" s="6">
        <v>44458</v>
      </c>
      <c r="S2" s="5">
        <v>44503</v>
      </c>
      <c r="T2" s="4" t="s">
        <v>33</v>
      </c>
      <c r="U2" s="4">
        <v>2939</v>
      </c>
      <c r="V2" s="4">
        <v>0</v>
      </c>
      <c r="W2" s="4">
        <v>0</v>
      </c>
      <c r="X2" s="4"/>
      <c r="Y2" s="4" t="s">
        <v>34</v>
      </c>
    </row>
    <row r="3" s="4" customFormat="1" spans="1:25">
      <c r="A3" s="4">
        <v>16393532576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44498</v>
      </c>
      <c r="G3" s="5">
        <v>44500</v>
      </c>
      <c r="H3" s="4">
        <v>1</v>
      </c>
      <c r="I3" s="4">
        <v>2</v>
      </c>
      <c r="J3" s="4">
        <v>2</v>
      </c>
      <c r="K3" s="4" t="s">
        <v>29</v>
      </c>
      <c r="L3" s="4">
        <v>2334</v>
      </c>
      <c r="M3" s="4">
        <v>2334</v>
      </c>
      <c r="N3" s="4" t="s">
        <v>37</v>
      </c>
      <c r="O3" s="4" t="s">
        <v>31</v>
      </c>
      <c r="P3" s="4" t="s">
        <v>32</v>
      </c>
      <c r="Q3" s="4">
        <v>0</v>
      </c>
      <c r="R3" s="6">
        <v>44467</v>
      </c>
      <c r="S3" s="5">
        <v>44503</v>
      </c>
      <c r="T3" s="4" t="s">
        <v>33</v>
      </c>
      <c r="U3" s="4">
        <v>2334</v>
      </c>
      <c r="V3" s="4">
        <v>0</v>
      </c>
      <c r="W3" s="4">
        <v>0</v>
      </c>
      <c r="X3" s="4"/>
      <c r="Y3" s="4">
        <v>92950080</v>
      </c>
    </row>
    <row r="4" s="4" customFormat="1" spans="1:25">
      <c r="A4" s="4">
        <v>16506750822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44499</v>
      </c>
      <c r="G4" s="5">
        <v>44500</v>
      </c>
      <c r="H4" s="4">
        <v>1</v>
      </c>
      <c r="I4" s="4">
        <v>1</v>
      </c>
      <c r="J4" s="4">
        <v>1</v>
      </c>
      <c r="K4" s="4" t="s">
        <v>29</v>
      </c>
      <c r="L4" s="4">
        <v>811</v>
      </c>
      <c r="M4" s="4">
        <v>811</v>
      </c>
      <c r="N4" s="4" t="s">
        <v>40</v>
      </c>
      <c r="O4" s="4" t="s">
        <v>31</v>
      </c>
      <c r="P4" s="4" t="s">
        <v>32</v>
      </c>
      <c r="Q4" s="4">
        <v>0</v>
      </c>
      <c r="R4" s="6">
        <v>44479</v>
      </c>
      <c r="S4" s="5">
        <v>44503</v>
      </c>
      <c r="T4" s="4" t="s">
        <v>33</v>
      </c>
      <c r="U4" s="4">
        <v>811</v>
      </c>
      <c r="V4" s="4">
        <v>0</v>
      </c>
      <c r="W4" s="4">
        <v>0</v>
      </c>
      <c r="X4" s="4"/>
      <c r="Y4" s="4" t="s">
        <v>41</v>
      </c>
    </row>
    <row r="5" s="4" customFormat="1" spans="1:25">
      <c r="A5" s="4">
        <v>16506750822</v>
      </c>
      <c r="B5" s="4" t="s">
        <v>25</v>
      </c>
      <c r="C5" s="4" t="s">
        <v>42</v>
      </c>
      <c r="D5" s="4" t="s">
        <v>38</v>
      </c>
      <c r="E5" s="4" t="s">
        <v>39</v>
      </c>
      <c r="F5" s="5">
        <v>44499</v>
      </c>
      <c r="G5" s="5">
        <v>44500</v>
      </c>
      <c r="H5" s="4">
        <v>1</v>
      </c>
      <c r="I5" s="4">
        <v>1</v>
      </c>
      <c r="J5" s="4">
        <v>1</v>
      </c>
      <c r="K5" s="4" t="s">
        <v>29</v>
      </c>
      <c r="L5" s="4">
        <v>-811</v>
      </c>
      <c r="M5" s="4">
        <v>-811</v>
      </c>
      <c r="N5" s="4" t="s">
        <v>40</v>
      </c>
      <c r="O5" s="4" t="s">
        <v>31</v>
      </c>
      <c r="P5" s="4" t="s">
        <v>32</v>
      </c>
      <c r="Q5" s="4">
        <v>0</v>
      </c>
      <c r="R5" s="6">
        <v>44479</v>
      </c>
      <c r="S5" s="5">
        <v>44503</v>
      </c>
      <c r="T5" s="4" t="s">
        <v>33</v>
      </c>
      <c r="U5" s="4">
        <v>-811</v>
      </c>
      <c r="V5" s="4">
        <v>0</v>
      </c>
      <c r="W5" s="4">
        <v>0</v>
      </c>
      <c r="X5" s="4"/>
      <c r="Y5" s="4" t="s">
        <v>41</v>
      </c>
    </row>
    <row r="6" s="4" customFormat="1" spans="1:25">
      <c r="A6" s="4">
        <v>16540311914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44497</v>
      </c>
      <c r="G6" s="5">
        <v>44500</v>
      </c>
      <c r="H6" s="4">
        <v>1</v>
      </c>
      <c r="I6" s="4">
        <v>3</v>
      </c>
      <c r="J6" s="4">
        <v>3</v>
      </c>
      <c r="K6" s="4" t="s">
        <v>29</v>
      </c>
      <c r="L6" s="4">
        <v>2381</v>
      </c>
      <c r="M6" s="4">
        <v>2381</v>
      </c>
      <c r="N6" s="4" t="s">
        <v>45</v>
      </c>
      <c r="O6" s="4" t="s">
        <v>31</v>
      </c>
      <c r="P6" s="4" t="s">
        <v>32</v>
      </c>
      <c r="Q6" s="4">
        <v>0</v>
      </c>
      <c r="R6" s="6">
        <v>44483</v>
      </c>
      <c r="S6" s="5">
        <v>44503</v>
      </c>
      <c r="T6" s="4" t="s">
        <v>33</v>
      </c>
      <c r="U6" s="4">
        <v>2381</v>
      </c>
      <c r="V6" s="4">
        <v>0</v>
      </c>
      <c r="W6" s="4">
        <v>0</v>
      </c>
      <c r="X6" s="4"/>
      <c r="Y6" s="4">
        <v>82203943</v>
      </c>
    </row>
    <row r="7" s="4" customFormat="1" spans="1:25">
      <c r="A7" s="4">
        <v>16561000070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44499</v>
      </c>
      <c r="G7" s="5">
        <v>44500</v>
      </c>
      <c r="H7" s="4">
        <v>2</v>
      </c>
      <c r="I7" s="4">
        <v>1</v>
      </c>
      <c r="J7" s="4">
        <v>2</v>
      </c>
      <c r="K7" s="4" t="s">
        <v>29</v>
      </c>
      <c r="L7" s="4">
        <v>1466</v>
      </c>
      <c r="M7" s="4">
        <v>1466</v>
      </c>
      <c r="N7" s="4" t="s">
        <v>48</v>
      </c>
      <c r="O7" s="4" t="s">
        <v>31</v>
      </c>
      <c r="P7" s="4" t="s">
        <v>32</v>
      </c>
      <c r="Q7" s="4">
        <v>0</v>
      </c>
      <c r="R7" s="6">
        <v>44484</v>
      </c>
      <c r="S7" s="5">
        <v>44503</v>
      </c>
      <c r="T7" s="4" t="s">
        <v>33</v>
      </c>
      <c r="U7" s="4">
        <v>1466</v>
      </c>
      <c r="V7" s="4">
        <v>0</v>
      </c>
      <c r="W7" s="4">
        <v>0</v>
      </c>
      <c r="X7" s="4">
        <v>2278209</v>
      </c>
      <c r="Y7" s="4" t="s">
        <v>49</v>
      </c>
    </row>
    <row r="8" s="4" customFormat="1" spans="1:25">
      <c r="A8" s="4">
        <v>16574146487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44499</v>
      </c>
      <c r="G8" s="5">
        <v>44500</v>
      </c>
      <c r="H8" s="4">
        <v>1</v>
      </c>
      <c r="I8" s="4">
        <v>1</v>
      </c>
      <c r="J8" s="4">
        <v>1</v>
      </c>
      <c r="K8" s="4" t="s">
        <v>29</v>
      </c>
      <c r="L8" s="4">
        <v>1054</v>
      </c>
      <c r="M8" s="4">
        <v>1054</v>
      </c>
      <c r="N8" s="4" t="s">
        <v>52</v>
      </c>
      <c r="O8" s="4" t="s">
        <v>31</v>
      </c>
      <c r="P8" s="4" t="s">
        <v>32</v>
      </c>
      <c r="Q8" s="4">
        <v>0</v>
      </c>
      <c r="R8" s="6">
        <v>44486</v>
      </c>
      <c r="S8" s="5">
        <v>44503</v>
      </c>
      <c r="T8" s="4" t="s">
        <v>33</v>
      </c>
      <c r="U8" s="4">
        <v>1054</v>
      </c>
      <c r="V8" s="4">
        <v>0</v>
      </c>
      <c r="W8" s="4">
        <v>0</v>
      </c>
      <c r="X8" s="4">
        <v>2278902</v>
      </c>
      <c r="Y8" s="4">
        <v>1844632674</v>
      </c>
    </row>
    <row r="9" s="4" customFormat="1" spans="1:25">
      <c r="A9" s="4">
        <v>16581676515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44498</v>
      </c>
      <c r="G9" s="5">
        <v>44500</v>
      </c>
      <c r="H9" s="4">
        <v>1</v>
      </c>
      <c r="I9" s="4">
        <v>2</v>
      </c>
      <c r="J9" s="4">
        <v>2</v>
      </c>
      <c r="K9" s="4" t="s">
        <v>29</v>
      </c>
      <c r="L9" s="4">
        <v>1636</v>
      </c>
      <c r="M9" s="4">
        <v>1636</v>
      </c>
      <c r="N9" s="4" t="s">
        <v>55</v>
      </c>
      <c r="O9" s="4" t="s">
        <v>31</v>
      </c>
      <c r="P9" s="4" t="s">
        <v>32</v>
      </c>
      <c r="Q9" s="4">
        <v>0</v>
      </c>
      <c r="R9" s="6">
        <v>44486</v>
      </c>
      <c r="S9" s="5">
        <v>44503</v>
      </c>
      <c r="T9" s="4" t="s">
        <v>33</v>
      </c>
      <c r="U9" s="4">
        <v>1636</v>
      </c>
      <c r="V9" s="4">
        <v>0</v>
      </c>
      <c r="W9" s="4">
        <v>0</v>
      </c>
      <c r="X9" s="4">
        <v>2279153</v>
      </c>
      <c r="Y9" s="4">
        <v>20577768</v>
      </c>
    </row>
    <row r="10" s="4" customFormat="1" spans="1:25">
      <c r="A10" s="4">
        <v>16600250889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44499</v>
      </c>
      <c r="G10" s="5">
        <v>44500</v>
      </c>
      <c r="H10" s="4">
        <v>1</v>
      </c>
      <c r="I10" s="4">
        <v>1</v>
      </c>
      <c r="J10" s="4">
        <v>1</v>
      </c>
      <c r="K10" s="4" t="s">
        <v>29</v>
      </c>
      <c r="L10" s="4">
        <v>661</v>
      </c>
      <c r="M10" s="4">
        <v>661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44488</v>
      </c>
      <c r="S10" s="5">
        <v>44503</v>
      </c>
      <c r="T10" s="4" t="s">
        <v>33</v>
      </c>
      <c r="U10" s="4">
        <v>661</v>
      </c>
      <c r="V10" s="4">
        <v>0</v>
      </c>
      <c r="W10" s="4">
        <v>0</v>
      </c>
      <c r="X10" s="4">
        <v>2280239</v>
      </c>
      <c r="Y10" s="4">
        <v>86799362</v>
      </c>
    </row>
    <row r="11" s="4" customFormat="1" spans="1:24">
      <c r="A11" s="4">
        <v>16637298628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44498</v>
      </c>
      <c r="G11" s="5">
        <v>44500</v>
      </c>
      <c r="H11" s="4">
        <v>1</v>
      </c>
      <c r="I11" s="4">
        <v>2</v>
      </c>
      <c r="J11" s="4">
        <v>2</v>
      </c>
      <c r="K11" s="4" t="s">
        <v>29</v>
      </c>
      <c r="L11" s="4">
        <v>1692</v>
      </c>
      <c r="M11" s="4">
        <v>1692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44492</v>
      </c>
      <c r="S11" s="5">
        <v>44503</v>
      </c>
      <c r="T11" s="4" t="s">
        <v>33</v>
      </c>
      <c r="U11" s="4">
        <v>1692</v>
      </c>
      <c r="V11" s="4">
        <v>0</v>
      </c>
      <c r="W11" s="4">
        <v>0</v>
      </c>
      <c r="X11" s="4">
        <v>2281983</v>
      </c>
    </row>
    <row r="12" s="4" customFormat="1" spans="1:24">
      <c r="A12" s="4">
        <v>16644940942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44499</v>
      </c>
      <c r="G12" s="5">
        <v>44500</v>
      </c>
      <c r="H12" s="4">
        <v>2</v>
      </c>
      <c r="I12" s="4">
        <v>1</v>
      </c>
      <c r="J12" s="4">
        <v>2</v>
      </c>
      <c r="K12" s="4" t="s">
        <v>29</v>
      </c>
      <c r="L12" s="4">
        <v>1680</v>
      </c>
      <c r="M12" s="4">
        <v>1680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44492</v>
      </c>
      <c r="S12" s="5">
        <v>44503</v>
      </c>
      <c r="T12" s="4" t="s">
        <v>33</v>
      </c>
      <c r="U12" s="4">
        <v>1680</v>
      </c>
      <c r="V12" s="4">
        <v>0</v>
      </c>
      <c r="W12" s="4">
        <v>0</v>
      </c>
      <c r="X12" s="4">
        <v>2282236</v>
      </c>
    </row>
    <row r="13" s="4" customFormat="1" spans="1:25">
      <c r="A13" s="4">
        <v>16648881052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44499</v>
      </c>
      <c r="G13" s="5">
        <v>44500</v>
      </c>
      <c r="H13" s="4">
        <v>1</v>
      </c>
      <c r="I13" s="4">
        <v>1</v>
      </c>
      <c r="J13" s="4">
        <v>1</v>
      </c>
      <c r="K13" s="4" t="s">
        <v>29</v>
      </c>
      <c r="L13" s="4">
        <v>309</v>
      </c>
      <c r="M13" s="4">
        <v>309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44493</v>
      </c>
      <c r="S13" s="5">
        <v>44503</v>
      </c>
      <c r="T13" s="4" t="s">
        <v>33</v>
      </c>
      <c r="U13" s="4">
        <v>309</v>
      </c>
      <c r="V13" s="4">
        <v>0</v>
      </c>
      <c r="W13" s="4">
        <v>0</v>
      </c>
      <c r="X13" s="4">
        <v>2282614</v>
      </c>
      <c r="Y13" s="4" t="s">
        <v>68</v>
      </c>
    </row>
    <row r="14" s="4" customFormat="1" spans="1:25">
      <c r="A14" s="4">
        <v>16670373318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44497</v>
      </c>
      <c r="G14" s="5">
        <v>44500</v>
      </c>
      <c r="H14" s="4">
        <v>1</v>
      </c>
      <c r="I14" s="4">
        <v>3</v>
      </c>
      <c r="J14" s="4">
        <v>3</v>
      </c>
      <c r="K14" s="4" t="s">
        <v>29</v>
      </c>
      <c r="L14" s="4">
        <v>4075</v>
      </c>
      <c r="M14" s="4">
        <v>4075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44496</v>
      </c>
      <c r="S14" s="5">
        <v>44503</v>
      </c>
      <c r="T14" s="4" t="s">
        <v>33</v>
      </c>
      <c r="U14" s="4">
        <v>4075</v>
      </c>
      <c r="V14" s="4">
        <v>0</v>
      </c>
      <c r="W14" s="4">
        <v>0</v>
      </c>
      <c r="X14" s="4">
        <v>2283768</v>
      </c>
      <c r="Y14" s="4">
        <v>28347199</v>
      </c>
    </row>
    <row r="15" s="4" customFormat="1" spans="1:25">
      <c r="A15" s="4">
        <v>16670428841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44497</v>
      </c>
      <c r="G15" s="5">
        <v>44500</v>
      </c>
      <c r="H15" s="4">
        <v>1</v>
      </c>
      <c r="I15" s="4">
        <v>3</v>
      </c>
      <c r="J15" s="4">
        <v>3</v>
      </c>
      <c r="K15" s="4" t="s">
        <v>29</v>
      </c>
      <c r="L15" s="4">
        <v>3802</v>
      </c>
      <c r="M15" s="4">
        <v>3802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44496</v>
      </c>
      <c r="S15" s="5">
        <v>44503</v>
      </c>
      <c r="T15" s="4" t="s">
        <v>33</v>
      </c>
      <c r="U15" s="4">
        <v>3802</v>
      </c>
      <c r="V15" s="4">
        <v>0</v>
      </c>
      <c r="W15" s="4">
        <v>0</v>
      </c>
      <c r="X15" s="4"/>
      <c r="Y15" s="4">
        <v>93824293</v>
      </c>
    </row>
    <row r="16" s="4" customFormat="1" spans="1:25">
      <c r="A16" s="4">
        <v>16670429255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44497</v>
      </c>
      <c r="G16" s="5">
        <v>44500</v>
      </c>
      <c r="H16" s="4">
        <v>1</v>
      </c>
      <c r="I16" s="4">
        <v>3</v>
      </c>
      <c r="J16" s="4">
        <v>3</v>
      </c>
      <c r="K16" s="4" t="s">
        <v>29</v>
      </c>
      <c r="L16" s="4">
        <v>3802</v>
      </c>
      <c r="M16" s="4">
        <v>3802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44496</v>
      </c>
      <c r="S16" s="5">
        <v>44503</v>
      </c>
      <c r="T16" s="4" t="s">
        <v>33</v>
      </c>
      <c r="U16" s="4">
        <v>3802</v>
      </c>
      <c r="V16" s="4">
        <v>0</v>
      </c>
      <c r="W16" s="4">
        <v>0</v>
      </c>
      <c r="X16" s="4"/>
      <c r="Y16" s="4">
        <v>93825445</v>
      </c>
    </row>
    <row r="17" s="4" customFormat="1" spans="1:25">
      <c r="A17" s="4">
        <v>16676416552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44499</v>
      </c>
      <c r="G17" s="5">
        <v>44500</v>
      </c>
      <c r="H17" s="4">
        <v>1</v>
      </c>
      <c r="I17" s="4">
        <v>1</v>
      </c>
      <c r="J17" s="4">
        <v>1</v>
      </c>
      <c r="K17" s="4" t="s">
        <v>29</v>
      </c>
      <c r="L17" s="4">
        <v>794</v>
      </c>
      <c r="M17" s="4">
        <v>794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44496</v>
      </c>
      <c r="S17" s="5">
        <v>44503</v>
      </c>
      <c r="T17" s="4" t="s">
        <v>33</v>
      </c>
      <c r="U17" s="4">
        <v>794</v>
      </c>
      <c r="V17" s="4">
        <v>0</v>
      </c>
      <c r="W17" s="4">
        <v>0</v>
      </c>
      <c r="X17" s="4">
        <v>2283988</v>
      </c>
      <c r="Y17" s="4">
        <v>94121432</v>
      </c>
    </row>
    <row r="18" s="4" customFormat="1" spans="1:25">
      <c r="A18" s="4">
        <v>16678189308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44498</v>
      </c>
      <c r="G18" s="5">
        <v>44500</v>
      </c>
      <c r="H18" s="4">
        <v>1</v>
      </c>
      <c r="I18" s="4">
        <v>2</v>
      </c>
      <c r="J18" s="4">
        <v>2</v>
      </c>
      <c r="K18" s="4" t="s">
        <v>29</v>
      </c>
      <c r="L18" s="4">
        <v>1093</v>
      </c>
      <c r="M18" s="4">
        <v>1093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44496</v>
      </c>
      <c r="S18" s="5">
        <v>44503</v>
      </c>
      <c r="T18" s="4" t="s">
        <v>33</v>
      </c>
      <c r="U18" s="4">
        <v>1093</v>
      </c>
      <c r="V18" s="4">
        <v>0</v>
      </c>
      <c r="W18" s="4">
        <v>0</v>
      </c>
      <c r="X18" s="4">
        <v>2284066</v>
      </c>
      <c r="Y18" s="4">
        <v>94197852</v>
      </c>
    </row>
    <row r="19" s="4" customFormat="1" spans="1:25">
      <c r="A19" s="4">
        <v>16680981796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44498</v>
      </c>
      <c r="G19" s="5">
        <v>44500</v>
      </c>
      <c r="H19" s="4">
        <v>1</v>
      </c>
      <c r="I19" s="4">
        <v>2</v>
      </c>
      <c r="J19" s="4">
        <v>2</v>
      </c>
      <c r="K19" s="4" t="s">
        <v>29</v>
      </c>
      <c r="L19" s="4">
        <v>1770</v>
      </c>
      <c r="M19" s="4">
        <v>1770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44497</v>
      </c>
      <c r="S19" s="5">
        <v>44503</v>
      </c>
      <c r="T19" s="4" t="s">
        <v>33</v>
      </c>
      <c r="U19" s="4">
        <v>1770</v>
      </c>
      <c r="V19" s="4">
        <v>0</v>
      </c>
      <c r="W19" s="4">
        <v>0</v>
      </c>
      <c r="X19" s="4"/>
      <c r="Y19" s="4">
        <v>95034947</v>
      </c>
    </row>
    <row r="20" s="4" customFormat="1" spans="1:24">
      <c r="A20" s="4">
        <v>16682973240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44498</v>
      </c>
      <c r="G20" s="5">
        <v>44500</v>
      </c>
      <c r="H20" s="4">
        <v>1</v>
      </c>
      <c r="I20" s="4">
        <v>2</v>
      </c>
      <c r="J20" s="4">
        <v>2</v>
      </c>
      <c r="K20" s="4" t="s">
        <v>29</v>
      </c>
      <c r="L20" s="4">
        <v>978</v>
      </c>
      <c r="M20" s="4">
        <v>978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44497</v>
      </c>
      <c r="S20" s="5">
        <v>44503</v>
      </c>
      <c r="T20" s="4" t="s">
        <v>33</v>
      </c>
      <c r="U20" s="4">
        <v>978</v>
      </c>
      <c r="V20" s="4">
        <v>0</v>
      </c>
      <c r="W20" s="4">
        <v>0</v>
      </c>
      <c r="X20" s="4">
        <v>2284621</v>
      </c>
    </row>
    <row r="21" s="4" customFormat="1" spans="1:23">
      <c r="A21" s="4">
        <v>16689171669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44499</v>
      </c>
      <c r="G21" s="5">
        <v>44500</v>
      </c>
      <c r="H21" s="4">
        <v>1</v>
      </c>
      <c r="I21" s="4">
        <v>1</v>
      </c>
      <c r="J21" s="4">
        <v>1</v>
      </c>
      <c r="K21" s="4" t="s">
        <v>29</v>
      </c>
      <c r="L21" s="4">
        <v>1059</v>
      </c>
      <c r="M21" s="4">
        <v>1059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44497</v>
      </c>
      <c r="S21" s="5">
        <v>44503</v>
      </c>
      <c r="T21" s="4" t="s">
        <v>33</v>
      </c>
      <c r="U21" s="4">
        <v>1059</v>
      </c>
      <c r="V21" s="4">
        <v>0</v>
      </c>
      <c r="W21" s="4">
        <v>0</v>
      </c>
    </row>
    <row r="22" s="4" customFormat="1" spans="1:25">
      <c r="A22" s="4">
        <v>16690323277</v>
      </c>
      <c r="B22" s="4" t="s">
        <v>25</v>
      </c>
      <c r="C22" s="4" t="s">
        <v>26</v>
      </c>
      <c r="D22" s="4" t="s">
        <v>91</v>
      </c>
      <c r="E22" s="4" t="s">
        <v>92</v>
      </c>
      <c r="F22" s="5">
        <v>44499</v>
      </c>
      <c r="G22" s="5">
        <v>44500</v>
      </c>
      <c r="H22" s="4">
        <v>1</v>
      </c>
      <c r="I22" s="4">
        <v>1</v>
      </c>
      <c r="J22" s="4">
        <v>1</v>
      </c>
      <c r="K22" s="4" t="s">
        <v>29</v>
      </c>
      <c r="L22" s="4">
        <v>1878</v>
      </c>
      <c r="M22" s="4">
        <v>1878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44497</v>
      </c>
      <c r="S22" s="5">
        <v>44503</v>
      </c>
      <c r="T22" s="4" t="s">
        <v>33</v>
      </c>
      <c r="U22" s="4">
        <v>1878</v>
      </c>
      <c r="V22" s="4">
        <v>0</v>
      </c>
      <c r="W22" s="4">
        <v>0</v>
      </c>
      <c r="X22" s="4">
        <v>2284772</v>
      </c>
      <c r="Y22" s="4">
        <v>95379334</v>
      </c>
    </row>
    <row r="23" s="4" customFormat="1" spans="1:23">
      <c r="A23" s="4">
        <v>16694200464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44499</v>
      </c>
      <c r="G23" s="5">
        <v>44500</v>
      </c>
      <c r="H23" s="4">
        <v>1</v>
      </c>
      <c r="I23" s="4">
        <v>1</v>
      </c>
      <c r="J23" s="4">
        <v>1</v>
      </c>
      <c r="K23" s="4" t="s">
        <v>29</v>
      </c>
      <c r="L23" s="4">
        <v>241</v>
      </c>
      <c r="M23" s="4">
        <v>241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44498</v>
      </c>
      <c r="S23" s="5">
        <v>44503</v>
      </c>
      <c r="T23" s="4" t="s">
        <v>33</v>
      </c>
      <c r="U23" s="4">
        <v>241</v>
      </c>
      <c r="V23" s="4">
        <v>0</v>
      </c>
      <c r="W23" s="4">
        <v>0</v>
      </c>
    </row>
    <row r="24" s="4" customFormat="1" spans="1:23">
      <c r="A24" s="4">
        <v>16695651623</v>
      </c>
      <c r="B24" s="4" t="s">
        <v>25</v>
      </c>
      <c r="C24" s="4" t="s">
        <v>26</v>
      </c>
      <c r="D24" s="4" t="s">
        <v>62</v>
      </c>
      <c r="E24" s="4" t="s">
        <v>63</v>
      </c>
      <c r="F24" s="5">
        <v>44499</v>
      </c>
      <c r="G24" s="5">
        <v>44500</v>
      </c>
      <c r="H24" s="4">
        <v>1</v>
      </c>
      <c r="I24" s="4">
        <v>1</v>
      </c>
      <c r="J24" s="4">
        <v>1</v>
      </c>
      <c r="K24" s="4" t="s">
        <v>29</v>
      </c>
      <c r="L24" s="4">
        <v>839</v>
      </c>
      <c r="M24" s="4">
        <v>839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44499</v>
      </c>
      <c r="S24" s="5">
        <v>44503</v>
      </c>
      <c r="T24" s="4" t="s">
        <v>33</v>
      </c>
      <c r="U24" s="4">
        <v>839</v>
      </c>
      <c r="V24" s="4">
        <v>0</v>
      </c>
      <c r="W24" s="4">
        <v>0</v>
      </c>
    </row>
    <row r="25" s="4" customFormat="1" spans="1:25">
      <c r="A25" s="4">
        <v>16703993979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44499</v>
      </c>
      <c r="G25" s="5">
        <v>44500</v>
      </c>
      <c r="H25" s="4">
        <v>1</v>
      </c>
      <c r="I25" s="4">
        <v>1</v>
      </c>
      <c r="J25" s="4">
        <v>1</v>
      </c>
      <c r="K25" s="4" t="s">
        <v>29</v>
      </c>
      <c r="L25" s="4">
        <v>762</v>
      </c>
      <c r="M25" s="4">
        <v>762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44499</v>
      </c>
      <c r="S25" s="5">
        <v>44503</v>
      </c>
      <c r="T25" s="4" t="s">
        <v>33</v>
      </c>
      <c r="U25" s="4">
        <v>762</v>
      </c>
      <c r="V25" s="4">
        <v>0</v>
      </c>
      <c r="W25" s="4">
        <v>0</v>
      </c>
      <c r="X25" s="4"/>
      <c r="Y25" s="4">
        <v>21219213</v>
      </c>
    </row>
    <row r="26" s="4" customFormat="1" spans="1:24">
      <c r="A26" s="4">
        <v>16704397164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44499</v>
      </c>
      <c r="G26" s="5">
        <v>44500</v>
      </c>
      <c r="H26" s="4">
        <v>1</v>
      </c>
      <c r="I26" s="4">
        <v>1</v>
      </c>
      <c r="J26" s="4">
        <v>1</v>
      </c>
      <c r="K26" s="4" t="s">
        <v>29</v>
      </c>
      <c r="L26" s="4">
        <v>313</v>
      </c>
      <c r="M26" s="4">
        <v>313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44499</v>
      </c>
      <c r="S26" s="5">
        <v>44503</v>
      </c>
      <c r="T26" s="4" t="s">
        <v>33</v>
      </c>
      <c r="U26" s="4">
        <v>313</v>
      </c>
      <c r="V26" s="4">
        <v>0</v>
      </c>
      <c r="W26" s="4">
        <v>0</v>
      </c>
      <c r="X26" s="4">
        <v>2285926</v>
      </c>
    </row>
    <row r="27" s="4" customFormat="1" spans="1:24">
      <c r="A27" s="4">
        <v>16704897072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44499</v>
      </c>
      <c r="G27" s="5">
        <v>44500</v>
      </c>
      <c r="H27" s="4">
        <v>2</v>
      </c>
      <c r="I27" s="4">
        <v>1</v>
      </c>
      <c r="J27" s="4">
        <v>2</v>
      </c>
      <c r="K27" s="4" t="s">
        <v>29</v>
      </c>
      <c r="L27" s="4">
        <v>656</v>
      </c>
      <c r="M27" s="4">
        <v>656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44499</v>
      </c>
      <c r="S27" s="5">
        <v>44503</v>
      </c>
      <c r="T27" s="4" t="s">
        <v>33</v>
      </c>
      <c r="U27" s="4">
        <v>656</v>
      </c>
      <c r="V27" s="4">
        <v>0</v>
      </c>
      <c r="W27" s="4">
        <v>0</v>
      </c>
      <c r="X27" s="4">
        <v>2285982</v>
      </c>
    </row>
    <row r="28" s="4" customFormat="1" spans="1:25">
      <c r="A28" s="4">
        <v>16705147136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44499</v>
      </c>
      <c r="G28" s="5">
        <v>44500</v>
      </c>
      <c r="H28" s="4">
        <v>1</v>
      </c>
      <c r="I28" s="4">
        <v>1</v>
      </c>
      <c r="J28" s="4">
        <v>1</v>
      </c>
      <c r="K28" s="4" t="s">
        <v>29</v>
      </c>
      <c r="L28" s="4">
        <v>577</v>
      </c>
      <c r="M28" s="4">
        <v>577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44499</v>
      </c>
      <c r="S28" s="5">
        <v>44503</v>
      </c>
      <c r="T28" s="4" t="s">
        <v>33</v>
      </c>
      <c r="U28" s="4">
        <v>577</v>
      </c>
      <c r="V28" s="4">
        <v>0</v>
      </c>
      <c r="W28" s="4">
        <v>0</v>
      </c>
      <c r="X28" s="4"/>
      <c r="Y28" s="4">
        <v>96962268</v>
      </c>
    </row>
    <row r="29" s="4" customFormat="1" spans="1:23">
      <c r="A29" s="4">
        <v>16705608180</v>
      </c>
      <c r="B29" s="4" t="s">
        <v>25</v>
      </c>
      <c r="C29" s="4" t="s">
        <v>26</v>
      </c>
      <c r="D29" s="4" t="s">
        <v>110</v>
      </c>
      <c r="E29" s="4" t="s">
        <v>89</v>
      </c>
      <c r="F29" s="5">
        <v>44499</v>
      </c>
      <c r="G29" s="5">
        <v>44500</v>
      </c>
      <c r="H29" s="4">
        <v>1</v>
      </c>
      <c r="I29" s="4">
        <v>1</v>
      </c>
      <c r="J29" s="4">
        <v>1</v>
      </c>
      <c r="K29" s="4" t="s">
        <v>29</v>
      </c>
      <c r="L29" s="4">
        <v>890</v>
      </c>
      <c r="M29" s="4">
        <v>890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44499</v>
      </c>
      <c r="S29" s="5">
        <v>44503</v>
      </c>
      <c r="T29" s="4" t="s">
        <v>33</v>
      </c>
      <c r="U29" s="4">
        <v>890</v>
      </c>
      <c r="V29" s="4">
        <v>0</v>
      </c>
      <c r="W29" s="4">
        <v>0</v>
      </c>
    </row>
    <row r="30" s="4" customFormat="1" spans="1:25">
      <c r="A30" s="4">
        <v>16706034680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44499</v>
      </c>
      <c r="G30" s="5">
        <v>44500</v>
      </c>
      <c r="H30" s="4">
        <v>1</v>
      </c>
      <c r="I30" s="4">
        <v>1</v>
      </c>
      <c r="J30" s="4">
        <v>1</v>
      </c>
      <c r="K30" s="4" t="s">
        <v>29</v>
      </c>
      <c r="L30" s="4">
        <v>5522</v>
      </c>
      <c r="M30" s="4">
        <v>5522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44499</v>
      </c>
      <c r="S30" s="5">
        <v>44503</v>
      </c>
      <c r="T30" s="4" t="s">
        <v>33</v>
      </c>
      <c r="U30" s="4">
        <v>5522</v>
      </c>
      <c r="V30" s="4">
        <v>0</v>
      </c>
      <c r="W30" s="4">
        <v>0</v>
      </c>
      <c r="X30" s="4">
        <v>2286112</v>
      </c>
      <c r="Y30" s="4">
        <v>96997551</v>
      </c>
    </row>
    <row r="31" s="4" customFormat="1" spans="1:25">
      <c r="A31" s="4">
        <v>16706420922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44499</v>
      </c>
      <c r="G31" s="5">
        <v>44500</v>
      </c>
      <c r="H31" s="4">
        <v>1</v>
      </c>
      <c r="I31" s="4">
        <v>1</v>
      </c>
      <c r="J31" s="4">
        <v>1</v>
      </c>
      <c r="K31" s="4" t="s">
        <v>29</v>
      </c>
      <c r="L31" s="4">
        <v>1061</v>
      </c>
      <c r="M31" s="4">
        <v>1061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44499</v>
      </c>
      <c r="S31" s="5">
        <v>44503</v>
      </c>
      <c r="T31" s="4" t="s">
        <v>33</v>
      </c>
      <c r="U31" s="4">
        <v>1061</v>
      </c>
      <c r="V31" s="4">
        <v>0</v>
      </c>
      <c r="W31" s="4">
        <v>0</v>
      </c>
      <c r="X31" s="4"/>
      <c r="Y31" s="4" t="s">
        <v>118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2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4">
        <v>16316956684</v>
      </c>
      <c r="B2" s="5">
        <v>44499</v>
      </c>
      <c r="C2" s="5">
        <v>44500</v>
      </c>
      <c r="D2" s="4">
        <v>2939</v>
      </c>
      <c r="E2" s="4" t="str">
        <f>VLOOKUP(A2,HOP!A:L,12,0)</f>
        <v>2939.00</v>
      </c>
      <c r="F2" s="4" t="str">
        <f>VLOOKUP(A2,HOP!A:C,3,0)</f>
        <v>2258552</v>
      </c>
      <c r="G2" s="4">
        <f>D2-E2</f>
        <v>0</v>
      </c>
      <c r="H2" s="4" t="str">
        <f>$H$1&amp;F2</f>
        <v>，2258552</v>
      </c>
      <c r="I2" s="4" t="str">
        <f>VLOOKUP(A2,HOP!A:T,20,0)</f>
        <v>直连</v>
      </c>
    </row>
    <row r="3" s="4" customFormat="1" spans="1:9">
      <c r="A3" s="4">
        <v>16393532576</v>
      </c>
      <c r="B3" s="5">
        <v>44498</v>
      </c>
      <c r="C3" s="5">
        <v>44500</v>
      </c>
      <c r="D3" s="4">
        <v>2334</v>
      </c>
      <c r="E3" s="4" t="str">
        <f>VLOOKUP(A3,HOP!A:L,12,0)</f>
        <v>2334.00</v>
      </c>
      <c r="F3" s="4" t="str">
        <f>VLOOKUP(A3,HOP!A:C,3,0)</f>
        <v>2267578</v>
      </c>
      <c r="G3" s="4">
        <f t="shared" ref="G3:G30" si="0">D3-E3</f>
        <v>0</v>
      </c>
      <c r="H3" s="4" t="str">
        <f t="shared" ref="H3:H30" si="1">$H$1&amp;F3</f>
        <v>，2267578</v>
      </c>
      <c r="I3" s="4" t="str">
        <f>VLOOKUP(A3,HOP!A:T,20,0)</f>
        <v>直连</v>
      </c>
    </row>
    <row r="4" s="4" customFormat="1" hidden="1" spans="1:9">
      <c r="A4" s="4">
        <v>16506750822</v>
      </c>
      <c r="B4" s="5">
        <v>44499</v>
      </c>
      <c r="C4" s="5">
        <v>44500</v>
      </c>
      <c r="D4" s="4">
        <v>0</v>
      </c>
      <c r="E4" s="4" t="str">
        <f>VLOOKUP(A4,HOP!A:L,12,0)</f>
        <v>0.00</v>
      </c>
      <c r="F4" s="4" t="str">
        <f>VLOOKUP(A4,HOP!A:C,3,0)</f>
        <v>2275072</v>
      </c>
      <c r="G4" s="4">
        <f t="shared" si="0"/>
        <v>0</v>
      </c>
      <c r="H4" s="4" t="str">
        <f t="shared" si="1"/>
        <v>，2275072</v>
      </c>
      <c r="I4" s="4" t="str">
        <f>VLOOKUP(A4,HOP!A:T,20,0)</f>
        <v>直连</v>
      </c>
    </row>
    <row r="5" s="4" customFormat="1" spans="1:9">
      <c r="A5" s="4">
        <v>16540311914</v>
      </c>
      <c r="B5" s="5">
        <v>44497</v>
      </c>
      <c r="C5" s="5">
        <v>44500</v>
      </c>
      <c r="D5" s="4">
        <v>2381</v>
      </c>
      <c r="E5" s="4" t="str">
        <f>VLOOKUP(A5,HOP!A:L,12,0)</f>
        <v>2381.00</v>
      </c>
      <c r="F5" s="4" t="str">
        <f>VLOOKUP(A5,HOP!A:C,3,0)</f>
        <v>2277130</v>
      </c>
      <c r="G5" s="4">
        <f t="shared" si="0"/>
        <v>0</v>
      </c>
      <c r="H5" s="4" t="str">
        <f t="shared" si="1"/>
        <v>，2277130</v>
      </c>
      <c r="I5" s="4" t="str">
        <f>VLOOKUP(A5,HOP!A:T,20,0)</f>
        <v>直连</v>
      </c>
    </row>
    <row r="6" s="4" customFormat="1" spans="1:9">
      <c r="A6" s="4">
        <v>16561000070</v>
      </c>
      <c r="B6" s="5">
        <v>44499</v>
      </c>
      <c r="C6" s="5">
        <v>44500</v>
      </c>
      <c r="D6" s="4">
        <v>1466</v>
      </c>
      <c r="E6" s="4" t="str">
        <f>VLOOKUP(A6,HOP!A:L,12,0)</f>
        <v>1466.00</v>
      </c>
      <c r="F6" s="4" t="str">
        <f>VLOOKUP(A6,HOP!A:C,3,0)</f>
        <v>2278209</v>
      </c>
      <c r="G6" s="4">
        <f t="shared" si="0"/>
        <v>0</v>
      </c>
      <c r="H6" s="4" t="str">
        <f t="shared" si="1"/>
        <v>，2278209</v>
      </c>
      <c r="I6" s="4" t="str">
        <f>VLOOKUP(A6,HOP!A:T,20,0)</f>
        <v>直连</v>
      </c>
    </row>
    <row r="7" s="4" customFormat="1" spans="1:9">
      <c r="A7" s="4">
        <v>16574146487</v>
      </c>
      <c r="B7" s="5">
        <v>44499</v>
      </c>
      <c r="C7" s="5">
        <v>44500</v>
      </c>
      <c r="D7" s="4">
        <v>1054</v>
      </c>
      <c r="E7" s="4" t="str">
        <f>VLOOKUP(A7,HOP!A:L,12,0)</f>
        <v>1054.00</v>
      </c>
      <c r="F7" s="4" t="str">
        <f>VLOOKUP(A7,HOP!A:C,3,0)</f>
        <v>2278902</v>
      </c>
      <c r="G7" s="4">
        <f t="shared" si="0"/>
        <v>0</v>
      </c>
      <c r="H7" s="4" t="str">
        <f t="shared" si="1"/>
        <v>，2278902</v>
      </c>
      <c r="I7" s="4" t="str">
        <f>VLOOKUP(A7,HOP!A:T,20,0)</f>
        <v>直连</v>
      </c>
    </row>
    <row r="8" s="4" customFormat="1" spans="1:9">
      <c r="A8" s="4">
        <v>16581676515</v>
      </c>
      <c r="B8" s="5">
        <v>44498</v>
      </c>
      <c r="C8" s="5">
        <v>44500</v>
      </c>
      <c r="D8" s="4">
        <v>1636</v>
      </c>
      <c r="E8" s="4" t="str">
        <f>VLOOKUP(A8,HOP!A:L,12,0)</f>
        <v>1636.00</v>
      </c>
      <c r="F8" s="4" t="str">
        <f>VLOOKUP(A8,HOP!A:C,3,0)</f>
        <v>2279153</v>
      </c>
      <c r="G8" s="4">
        <f t="shared" si="0"/>
        <v>0</v>
      </c>
      <c r="H8" s="4" t="str">
        <f t="shared" si="1"/>
        <v>，2279153</v>
      </c>
      <c r="I8" s="4" t="str">
        <f>VLOOKUP(A8,HOP!A:T,20,0)</f>
        <v>直连</v>
      </c>
    </row>
    <row r="9" s="4" customFormat="1" spans="1:9">
      <c r="A9" s="4">
        <v>16600250889</v>
      </c>
      <c r="B9" s="5">
        <v>44499</v>
      </c>
      <c r="C9" s="5">
        <v>44500</v>
      </c>
      <c r="D9" s="4">
        <v>661</v>
      </c>
      <c r="E9" s="4" t="str">
        <f>VLOOKUP(A9,HOP!A:L,12,0)</f>
        <v>661.00</v>
      </c>
      <c r="F9" s="4" t="str">
        <f>VLOOKUP(A9,HOP!A:C,3,0)</f>
        <v>2280239</v>
      </c>
      <c r="G9" s="4">
        <f t="shared" si="0"/>
        <v>0</v>
      </c>
      <c r="H9" s="4" t="str">
        <f t="shared" si="1"/>
        <v>，2280239</v>
      </c>
      <c r="I9" s="4" t="str">
        <f>VLOOKUP(A9,HOP!A:T,20,0)</f>
        <v>直连</v>
      </c>
    </row>
    <row r="10" s="4" customFormat="1" spans="1:9">
      <c r="A10" s="4">
        <v>16637298628</v>
      </c>
      <c r="B10" s="5">
        <v>44498</v>
      </c>
      <c r="C10" s="5">
        <v>44500</v>
      </c>
      <c r="D10" s="4">
        <v>1692</v>
      </c>
      <c r="E10" s="4" t="str">
        <f>VLOOKUP(A10,HOP!A:L,12,0)</f>
        <v>1692.00</v>
      </c>
      <c r="F10" s="4" t="str">
        <f>VLOOKUP(A10,HOP!A:C,3,0)</f>
        <v>2281983</v>
      </c>
      <c r="G10" s="4">
        <f t="shared" si="0"/>
        <v>0</v>
      </c>
      <c r="H10" s="4" t="str">
        <f t="shared" si="1"/>
        <v>，2281983</v>
      </c>
      <c r="I10" s="4" t="str">
        <f>VLOOKUP(A10,HOP!A:T,20,0)</f>
        <v>直连</v>
      </c>
    </row>
    <row r="11" s="4" customFormat="1" spans="1:9">
      <c r="A11" s="4">
        <v>16644940942</v>
      </c>
      <c r="B11" s="5">
        <v>44499</v>
      </c>
      <c r="C11" s="5">
        <v>44500</v>
      </c>
      <c r="D11" s="4">
        <v>1680</v>
      </c>
      <c r="E11" s="4" t="str">
        <f>VLOOKUP(A11,HOP!A:L,12,0)</f>
        <v>1680.00</v>
      </c>
      <c r="F11" s="4" t="str">
        <f>VLOOKUP(A11,HOP!A:C,3,0)</f>
        <v>2282236</v>
      </c>
      <c r="G11" s="4">
        <f t="shared" si="0"/>
        <v>0</v>
      </c>
      <c r="H11" s="4" t="str">
        <f t="shared" si="1"/>
        <v>，2282236</v>
      </c>
      <c r="I11" s="4" t="str">
        <f>VLOOKUP(A11,HOP!A:T,20,0)</f>
        <v>直连</v>
      </c>
    </row>
    <row r="12" s="4" customFormat="1" spans="1:9">
      <c r="A12" s="4">
        <v>16648881052</v>
      </c>
      <c r="B12" s="5">
        <v>44499</v>
      </c>
      <c r="C12" s="5">
        <v>44500</v>
      </c>
      <c r="D12" s="4">
        <v>309</v>
      </c>
      <c r="E12" s="4" t="str">
        <f>VLOOKUP(A12,HOP!A:L,12,0)</f>
        <v>309.00</v>
      </c>
      <c r="F12" s="4" t="str">
        <f>VLOOKUP(A12,HOP!A:C,3,0)</f>
        <v>2282614</v>
      </c>
      <c r="G12" s="4">
        <f t="shared" si="0"/>
        <v>0</v>
      </c>
      <c r="H12" s="4" t="str">
        <f t="shared" si="1"/>
        <v>，2282614</v>
      </c>
      <c r="I12" s="4" t="str">
        <f>VLOOKUP(A12,HOP!A:T,20,0)</f>
        <v>直连</v>
      </c>
    </row>
    <row r="13" s="4" customFormat="1" spans="1:9">
      <c r="A13" s="4">
        <v>16670373318</v>
      </c>
      <c r="B13" s="5">
        <v>44497</v>
      </c>
      <c r="C13" s="5">
        <v>44500</v>
      </c>
      <c r="D13" s="4">
        <v>4075</v>
      </c>
      <c r="E13" s="4" t="str">
        <f>VLOOKUP(A13,HOP!A:L,12,0)</f>
        <v>4075.00</v>
      </c>
      <c r="F13" s="4" t="str">
        <f>VLOOKUP(A13,HOP!A:C,3,0)</f>
        <v>2283768</v>
      </c>
      <c r="G13" s="4">
        <f t="shared" si="0"/>
        <v>0</v>
      </c>
      <c r="H13" s="4" t="str">
        <f t="shared" si="1"/>
        <v>，2283768</v>
      </c>
      <c r="I13" s="4" t="str">
        <f>VLOOKUP(A13,HOP!A:T,20,0)</f>
        <v>直连</v>
      </c>
    </row>
    <row r="14" s="4" customFormat="1" spans="1:9">
      <c r="A14" s="4">
        <v>16670428841</v>
      </c>
      <c r="B14" s="5">
        <v>44497</v>
      </c>
      <c r="C14" s="5">
        <v>44500</v>
      </c>
      <c r="D14" s="4">
        <v>3802</v>
      </c>
      <c r="E14" s="4" t="str">
        <f>VLOOKUP(A14,HOP!A:L,12,0)</f>
        <v>3802.00</v>
      </c>
      <c r="F14" s="4" t="str">
        <f>VLOOKUP(A14,HOP!A:C,3,0)</f>
        <v>2283812</v>
      </c>
      <c r="G14" s="4">
        <f t="shared" si="0"/>
        <v>0</v>
      </c>
      <c r="H14" s="4" t="str">
        <f t="shared" si="1"/>
        <v>，2283812</v>
      </c>
      <c r="I14" s="4" t="str">
        <f>VLOOKUP(A14,HOP!A:T,20,0)</f>
        <v>直连</v>
      </c>
    </row>
    <row r="15" s="4" customFormat="1" spans="1:9">
      <c r="A15" s="4">
        <v>16670429255</v>
      </c>
      <c r="B15" s="5">
        <v>44497</v>
      </c>
      <c r="C15" s="5">
        <v>44500</v>
      </c>
      <c r="D15" s="4">
        <v>3802</v>
      </c>
      <c r="E15" s="4" t="str">
        <f>VLOOKUP(A15,HOP!A:L,12,0)</f>
        <v>3802.00</v>
      </c>
      <c r="F15" s="4" t="str">
        <f>VLOOKUP(A15,HOP!A:C,3,0)</f>
        <v>2283813</v>
      </c>
      <c r="G15" s="4">
        <f t="shared" si="0"/>
        <v>0</v>
      </c>
      <c r="H15" s="4" t="str">
        <f t="shared" si="1"/>
        <v>，2283813</v>
      </c>
      <c r="I15" s="4" t="str">
        <f>VLOOKUP(A15,HOP!A:T,20,0)</f>
        <v>直连</v>
      </c>
    </row>
    <row r="16" s="4" customFormat="1" spans="1:9">
      <c r="A16" s="4">
        <v>16676416552</v>
      </c>
      <c r="B16" s="5">
        <v>44499</v>
      </c>
      <c r="C16" s="5">
        <v>44500</v>
      </c>
      <c r="D16" s="4">
        <v>794</v>
      </c>
      <c r="E16" s="4" t="str">
        <f>VLOOKUP(A16,HOP!A:L,12,0)</f>
        <v>794.00</v>
      </c>
      <c r="F16" s="4" t="str">
        <f>VLOOKUP(A16,HOP!A:C,3,0)</f>
        <v>2283988</v>
      </c>
      <c r="G16" s="4">
        <f t="shared" si="0"/>
        <v>0</v>
      </c>
      <c r="H16" s="4" t="str">
        <f t="shared" si="1"/>
        <v>，2283988</v>
      </c>
      <c r="I16" s="4" t="str">
        <f>VLOOKUP(A16,HOP!A:T,20,0)</f>
        <v>直连</v>
      </c>
    </row>
    <row r="17" s="4" customFormat="1" spans="1:9">
      <c r="A17" s="4">
        <v>16678189308</v>
      </c>
      <c r="B17" s="5">
        <v>44498</v>
      </c>
      <c r="C17" s="5">
        <v>44500</v>
      </c>
      <c r="D17" s="4">
        <v>1093</v>
      </c>
      <c r="E17" s="4" t="str">
        <f>VLOOKUP(A17,HOP!A:L,12,0)</f>
        <v>1093.00</v>
      </c>
      <c r="F17" s="4" t="str">
        <f>VLOOKUP(A17,HOP!A:C,3,0)</f>
        <v>2284066</v>
      </c>
      <c r="G17" s="4">
        <f t="shared" si="0"/>
        <v>0</v>
      </c>
      <c r="H17" s="4" t="str">
        <f t="shared" si="1"/>
        <v>，2284066</v>
      </c>
      <c r="I17" s="4" t="str">
        <f>VLOOKUP(A17,HOP!A:T,20,0)</f>
        <v>直连</v>
      </c>
    </row>
    <row r="18" s="4" customFormat="1" spans="1:9">
      <c r="A18" s="4">
        <v>16680981796</v>
      </c>
      <c r="B18" s="5">
        <v>44498</v>
      </c>
      <c r="C18" s="5">
        <v>44500</v>
      </c>
      <c r="D18" s="4">
        <v>1770</v>
      </c>
      <c r="E18" s="4" t="str">
        <f>VLOOKUP(A18,HOP!A:L,12,0)</f>
        <v>1770.00</v>
      </c>
      <c r="F18" s="4" t="str">
        <f>VLOOKUP(A18,HOP!A:C,3,0)</f>
        <v>2284421</v>
      </c>
      <c r="G18" s="4">
        <f t="shared" si="0"/>
        <v>0</v>
      </c>
      <c r="H18" s="4" t="str">
        <f t="shared" si="1"/>
        <v>，2284421</v>
      </c>
      <c r="I18" s="4" t="str">
        <f>VLOOKUP(A18,HOP!A:T,20,0)</f>
        <v>直连</v>
      </c>
    </row>
    <row r="19" s="4" customFormat="1" spans="1:9">
      <c r="A19" s="4">
        <v>16682973240</v>
      </c>
      <c r="B19" s="5">
        <v>44498</v>
      </c>
      <c r="C19" s="5">
        <v>44500</v>
      </c>
      <c r="D19" s="4">
        <v>978</v>
      </c>
      <c r="E19" s="4" t="str">
        <f>VLOOKUP(A19,HOP!A:L,12,0)</f>
        <v>978.00</v>
      </c>
      <c r="F19" s="4" t="str">
        <f>VLOOKUP(A19,HOP!A:C,3,0)</f>
        <v>2284621</v>
      </c>
      <c r="G19" s="4">
        <f t="shared" si="0"/>
        <v>0</v>
      </c>
      <c r="H19" s="4" t="str">
        <f t="shared" si="1"/>
        <v>，2284621</v>
      </c>
      <c r="I19" s="4" t="str">
        <f>VLOOKUP(A19,HOP!A:T,20,0)</f>
        <v>直连</v>
      </c>
    </row>
    <row r="20" s="4" customFormat="1" spans="1:9">
      <c r="A20" s="4">
        <v>16689171669</v>
      </c>
      <c r="B20" s="5">
        <v>44499</v>
      </c>
      <c r="C20" s="5">
        <v>44500</v>
      </c>
      <c r="D20" s="4">
        <v>1059</v>
      </c>
      <c r="E20" s="4" t="str">
        <f>VLOOKUP(A20,HOP!A:L,12,0)</f>
        <v>1059.00</v>
      </c>
      <c r="F20" s="4" t="str">
        <f>VLOOKUP(A20,HOP!A:C,3,0)</f>
        <v>2284677</v>
      </c>
      <c r="G20" s="4">
        <f t="shared" si="0"/>
        <v>0</v>
      </c>
      <c r="H20" s="4" t="str">
        <f t="shared" si="1"/>
        <v>，2284677</v>
      </c>
      <c r="I20" s="4" t="str">
        <f>VLOOKUP(A20,HOP!A:T,20,0)</f>
        <v>直连</v>
      </c>
    </row>
    <row r="21" s="4" customFormat="1" spans="1:9">
      <c r="A21" s="4">
        <v>16690323277</v>
      </c>
      <c r="B21" s="5">
        <v>44499</v>
      </c>
      <c r="C21" s="5">
        <v>44500</v>
      </c>
      <c r="D21" s="4">
        <v>1878</v>
      </c>
      <c r="E21" s="4" t="str">
        <f>VLOOKUP(A21,HOP!A:L,12,0)</f>
        <v>1878.00</v>
      </c>
      <c r="F21" s="4" t="str">
        <f>VLOOKUP(A21,HOP!A:C,3,0)</f>
        <v>2284772</v>
      </c>
      <c r="G21" s="4">
        <f t="shared" si="0"/>
        <v>0</v>
      </c>
      <c r="H21" s="4" t="str">
        <f t="shared" si="1"/>
        <v>，2284772</v>
      </c>
      <c r="I21" s="4" t="str">
        <f>VLOOKUP(A21,HOP!A:T,20,0)</f>
        <v>直连</v>
      </c>
    </row>
    <row r="22" s="4" customFormat="1" spans="1:9">
      <c r="A22" s="4">
        <v>16694200464</v>
      </c>
      <c r="B22" s="5">
        <v>44499</v>
      </c>
      <c r="C22" s="5">
        <v>44500</v>
      </c>
      <c r="D22" s="4">
        <v>241</v>
      </c>
      <c r="E22" s="4" t="str">
        <f>VLOOKUP(A22,HOP!A:L,12,0)</f>
        <v>241.00</v>
      </c>
      <c r="F22" s="4" t="str">
        <f>VLOOKUP(A22,HOP!A:C,3,0)</f>
        <v>2285397</v>
      </c>
      <c r="G22" s="4">
        <f t="shared" si="0"/>
        <v>0</v>
      </c>
      <c r="H22" s="4" t="str">
        <f t="shared" si="1"/>
        <v>，2285397</v>
      </c>
      <c r="I22" s="4" t="str">
        <f>VLOOKUP(A22,HOP!A:T,20,0)</f>
        <v>直连</v>
      </c>
    </row>
    <row r="23" s="4" customFormat="1" spans="1:9">
      <c r="A23" s="4">
        <v>16695651623</v>
      </c>
      <c r="B23" s="5">
        <v>44499</v>
      </c>
      <c r="C23" s="5">
        <v>44500</v>
      </c>
      <c r="D23" s="4">
        <v>839</v>
      </c>
      <c r="E23" s="4" t="str">
        <f>VLOOKUP(A23,HOP!A:L,12,0)</f>
        <v>839.00</v>
      </c>
      <c r="F23" s="4" t="str">
        <f>VLOOKUP(A23,HOP!A:C,3,0)</f>
        <v>2285700</v>
      </c>
      <c r="G23" s="4">
        <f t="shared" si="0"/>
        <v>0</v>
      </c>
      <c r="H23" s="4" t="str">
        <f t="shared" si="1"/>
        <v>，2285700</v>
      </c>
      <c r="I23" s="4" t="str">
        <f>VLOOKUP(A23,HOP!A:T,20,0)</f>
        <v>直连</v>
      </c>
    </row>
    <row r="24" s="4" customFormat="1" spans="1:9">
      <c r="A24" s="4">
        <v>16703993979</v>
      </c>
      <c r="B24" s="5">
        <v>44499</v>
      </c>
      <c r="C24" s="5">
        <v>44500</v>
      </c>
      <c r="D24" s="4">
        <v>762</v>
      </c>
      <c r="E24" s="4" t="str">
        <f>VLOOKUP(A24,HOP!A:L,12,0)</f>
        <v>762.00</v>
      </c>
      <c r="F24" s="4" t="str">
        <f>VLOOKUP(A24,HOP!A:C,3,0)</f>
        <v>2285890</v>
      </c>
      <c r="G24" s="4">
        <f t="shared" si="0"/>
        <v>0</v>
      </c>
      <c r="H24" s="4" t="str">
        <f t="shared" si="1"/>
        <v>，2285890</v>
      </c>
      <c r="I24" s="4" t="str">
        <f>VLOOKUP(A24,HOP!A:T,20,0)</f>
        <v>直连</v>
      </c>
    </row>
    <row r="25" s="4" customFormat="1" spans="1:9">
      <c r="A25" s="4">
        <v>16704397164</v>
      </c>
      <c r="B25" s="5">
        <v>44499</v>
      </c>
      <c r="C25" s="5">
        <v>44500</v>
      </c>
      <c r="D25" s="4">
        <v>313</v>
      </c>
      <c r="E25" s="4" t="str">
        <f>VLOOKUP(A25,HOP!A:L,12,0)</f>
        <v>313.00</v>
      </c>
      <c r="F25" s="4" t="str">
        <f>VLOOKUP(A25,HOP!A:C,3,0)</f>
        <v>2285926</v>
      </c>
      <c r="G25" s="4">
        <f t="shared" si="0"/>
        <v>0</v>
      </c>
      <c r="H25" s="4" t="str">
        <f t="shared" si="1"/>
        <v>，2285926</v>
      </c>
      <c r="I25" s="4" t="str">
        <f>VLOOKUP(A25,HOP!A:T,20,0)</f>
        <v>直连</v>
      </c>
    </row>
    <row r="26" s="4" customFormat="1" spans="1:9">
      <c r="A26" s="4">
        <v>16704897072</v>
      </c>
      <c r="B26" s="5">
        <v>44499</v>
      </c>
      <c r="C26" s="5">
        <v>44500</v>
      </c>
      <c r="D26" s="4">
        <v>656</v>
      </c>
      <c r="E26" s="4" t="str">
        <f>VLOOKUP(A26,HOP!A:L,12,0)</f>
        <v>656.00</v>
      </c>
      <c r="F26" s="4" t="str">
        <f>VLOOKUP(A26,HOP!A:C,3,0)</f>
        <v>2285982</v>
      </c>
      <c r="G26" s="4">
        <f t="shared" si="0"/>
        <v>0</v>
      </c>
      <c r="H26" s="4" t="str">
        <f t="shared" si="1"/>
        <v>，2285982</v>
      </c>
      <c r="I26" s="4" t="str">
        <f>VLOOKUP(A26,HOP!A:T,20,0)</f>
        <v>直连</v>
      </c>
    </row>
    <row r="27" s="4" customFormat="1" spans="1:9">
      <c r="A27" s="4">
        <v>16705147136</v>
      </c>
      <c r="B27" s="5">
        <v>44499</v>
      </c>
      <c r="C27" s="5">
        <v>44500</v>
      </c>
      <c r="D27" s="4">
        <v>577</v>
      </c>
      <c r="E27" s="4" t="str">
        <f>VLOOKUP(A27,HOP!A:L,12,0)</f>
        <v>577.00</v>
      </c>
      <c r="F27" s="4" t="str">
        <f>VLOOKUP(A27,HOP!A:C,3,0)</f>
        <v>2286016</v>
      </c>
      <c r="G27" s="4">
        <f t="shared" si="0"/>
        <v>0</v>
      </c>
      <c r="H27" s="4" t="str">
        <f t="shared" si="1"/>
        <v>，2286016</v>
      </c>
      <c r="I27" s="4" t="str">
        <f>VLOOKUP(A27,HOP!A:T,20,0)</f>
        <v>直连</v>
      </c>
    </row>
    <row r="28" s="4" customFormat="1" spans="1:9">
      <c r="A28" s="4">
        <v>16705608180</v>
      </c>
      <c r="B28" s="5">
        <v>44499</v>
      </c>
      <c r="C28" s="5">
        <v>44500</v>
      </c>
      <c r="D28" s="4">
        <v>890</v>
      </c>
      <c r="E28" s="4" t="str">
        <f>VLOOKUP(A28,HOP!A:L,12,0)</f>
        <v>890.00</v>
      </c>
      <c r="F28" s="4" t="str">
        <f>VLOOKUP(A28,HOP!A:C,3,0)</f>
        <v>2286072</v>
      </c>
      <c r="G28" s="4">
        <f t="shared" si="0"/>
        <v>0</v>
      </c>
      <c r="H28" s="4" t="str">
        <f t="shared" si="1"/>
        <v>，2286072</v>
      </c>
      <c r="I28" s="4" t="str">
        <f>VLOOKUP(A28,HOP!A:T,20,0)</f>
        <v>直连</v>
      </c>
    </row>
    <row r="29" s="4" customFormat="1" spans="1:9">
      <c r="A29" s="4">
        <v>16706034680</v>
      </c>
      <c r="B29" s="5">
        <v>44499</v>
      </c>
      <c r="C29" s="5">
        <v>44500</v>
      </c>
      <c r="D29" s="4">
        <v>5522</v>
      </c>
      <c r="E29" s="4" t="str">
        <f>VLOOKUP(A29,HOP!A:L,12,0)</f>
        <v>5522.00</v>
      </c>
      <c r="F29" s="4" t="str">
        <f>VLOOKUP(A29,HOP!A:C,3,0)</f>
        <v>2286112</v>
      </c>
      <c r="G29" s="4">
        <f t="shared" si="0"/>
        <v>0</v>
      </c>
      <c r="H29" s="4" t="str">
        <f t="shared" si="1"/>
        <v>，2286112</v>
      </c>
      <c r="I29" s="4" t="str">
        <f>VLOOKUP(A29,HOP!A:T,20,0)</f>
        <v>直连</v>
      </c>
    </row>
    <row r="30" s="4" customFormat="1" spans="1:9">
      <c r="A30" s="4">
        <v>16706420922</v>
      </c>
      <c r="B30" s="5">
        <v>44499</v>
      </c>
      <c r="C30" s="5">
        <v>44500</v>
      </c>
      <c r="D30" s="4">
        <v>1061</v>
      </c>
      <c r="E30" s="4" t="str">
        <f>VLOOKUP(A30,HOP!A:L,12,0)</f>
        <v>1061.00</v>
      </c>
      <c r="F30" s="4" t="str">
        <f>VLOOKUP(A30,HOP!A:C,3,0)</f>
        <v>2286170</v>
      </c>
      <c r="G30" s="4">
        <f t="shared" si="0"/>
        <v>0</v>
      </c>
      <c r="H30" s="4" t="str">
        <f t="shared" si="1"/>
        <v>，2286170</v>
      </c>
      <c r="I30" s="4" t="str">
        <f>VLOOKUP(A30,HOP!A:T,20,0)</f>
        <v>直连</v>
      </c>
    </row>
    <row r="32" spans="4:4">
      <c r="D32" s="4">
        <f>SUM(D2:D31)</f>
        <v>46264</v>
      </c>
    </row>
    <row r="33" spans="4:4">
      <c r="D33" s="4" t="s">
        <v>120</v>
      </c>
    </row>
    <row r="36" spans="1:1">
      <c r="A36" s="4" t="s">
        <v>121</v>
      </c>
    </row>
    <row r="37" spans="1:1">
      <c r="A37" s="4" t="s">
        <v>122</v>
      </c>
    </row>
  </sheetData>
  <autoFilter ref="A1:XFD33">
    <filterColumn colId="3">
      <filters blank="1">
        <filter val="890"/>
        <filter val="1692"/>
        <filter val="313"/>
        <filter val="1093"/>
        <filter val="794"/>
        <filter val="1054"/>
        <filter val="656"/>
        <filter val="1059"/>
        <filter val="661"/>
        <filter val="1061"/>
        <filter val="762"/>
        <filter val="5522"/>
        <filter val="46264"/>
        <filter val="1466"/>
        <filter val="1770"/>
        <filter val="2334"/>
        <filter val="46264 HKD"/>
        <filter val="4075"/>
        <filter val="1636"/>
        <filter val="577"/>
        <filter val="978"/>
        <filter val="1878"/>
        <filter val="839"/>
        <filter val="2939"/>
        <filter val="1680"/>
        <filter val="241"/>
        <filter val="2381"/>
        <filter val="3802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E37" sqref="E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3">
        <v>16706420922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140</v>
      </c>
      <c r="G2" s="1" t="s">
        <v>144</v>
      </c>
      <c r="H2" s="1" t="s">
        <v>145</v>
      </c>
      <c r="I2" s="1" t="s">
        <v>146</v>
      </c>
      <c r="J2" s="1" t="s">
        <v>29</v>
      </c>
      <c r="K2" s="1" t="s">
        <v>147</v>
      </c>
      <c r="L2" s="1" t="s">
        <v>147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</row>
    <row r="3" s="1" customFormat="1" spans="1:20">
      <c r="A3" s="3">
        <v>16706034680</v>
      </c>
      <c r="B3" s="1" t="s">
        <v>140</v>
      </c>
      <c r="C3" s="1" t="s">
        <v>155</v>
      </c>
      <c r="D3" s="1" t="s">
        <v>156</v>
      </c>
      <c r="E3" s="1" t="s">
        <v>157</v>
      </c>
      <c r="F3" s="1" t="s">
        <v>140</v>
      </c>
      <c r="G3" s="1" t="s">
        <v>144</v>
      </c>
      <c r="H3" s="1" t="s">
        <v>145</v>
      </c>
      <c r="I3" s="1" t="s">
        <v>158</v>
      </c>
      <c r="J3" s="1" t="s">
        <v>29</v>
      </c>
      <c r="K3" s="1" t="s">
        <v>159</v>
      </c>
      <c r="L3" s="1" t="s">
        <v>159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160</v>
      </c>
      <c r="R3" s="1" t="s">
        <v>152</v>
      </c>
      <c r="S3" s="1" t="s">
        <v>153</v>
      </c>
      <c r="T3" s="1" t="s">
        <v>154</v>
      </c>
    </row>
    <row r="4" s="1" customFormat="1" spans="1:20">
      <c r="A4" s="3">
        <v>16705608180</v>
      </c>
      <c r="B4" s="1" t="s">
        <v>140</v>
      </c>
      <c r="C4" s="1" t="s">
        <v>161</v>
      </c>
      <c r="D4" s="1" t="s">
        <v>162</v>
      </c>
      <c r="E4" s="1" t="s">
        <v>163</v>
      </c>
      <c r="F4" s="1" t="s">
        <v>140</v>
      </c>
      <c r="G4" s="1" t="s">
        <v>144</v>
      </c>
      <c r="H4" s="1" t="s">
        <v>145</v>
      </c>
      <c r="I4" s="1" t="s">
        <v>164</v>
      </c>
      <c r="J4" s="1" t="s">
        <v>29</v>
      </c>
      <c r="K4" s="1" t="s">
        <v>165</v>
      </c>
      <c r="L4" s="1" t="s">
        <v>165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166</v>
      </c>
      <c r="R4" s="1" t="s">
        <v>152</v>
      </c>
      <c r="S4" s="1" t="s">
        <v>153</v>
      </c>
      <c r="T4" s="1" t="s">
        <v>154</v>
      </c>
    </row>
    <row r="5" s="1" customFormat="1" spans="1:20">
      <c r="A5" s="3">
        <v>16705147136</v>
      </c>
      <c r="B5" s="1" t="s">
        <v>140</v>
      </c>
      <c r="C5" s="1" t="s">
        <v>167</v>
      </c>
      <c r="D5" s="1" t="s">
        <v>168</v>
      </c>
      <c r="E5" s="1" t="s">
        <v>169</v>
      </c>
      <c r="F5" s="1" t="s">
        <v>140</v>
      </c>
      <c r="G5" s="1" t="s">
        <v>144</v>
      </c>
      <c r="H5" s="1" t="s">
        <v>145</v>
      </c>
      <c r="I5" s="1" t="s">
        <v>170</v>
      </c>
      <c r="J5" s="1" t="s">
        <v>29</v>
      </c>
      <c r="K5" s="1" t="s">
        <v>171</v>
      </c>
      <c r="L5" s="1" t="s">
        <v>171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172</v>
      </c>
      <c r="R5" s="1" t="s">
        <v>152</v>
      </c>
      <c r="S5" s="1" t="s">
        <v>153</v>
      </c>
      <c r="T5" s="1" t="s">
        <v>154</v>
      </c>
    </row>
    <row r="6" s="1" customFormat="1" spans="1:20">
      <c r="A6" s="3">
        <v>16704897072</v>
      </c>
      <c r="B6" s="1" t="s">
        <v>140</v>
      </c>
      <c r="C6" s="1" t="s">
        <v>173</v>
      </c>
      <c r="D6" s="1" t="s">
        <v>174</v>
      </c>
      <c r="E6" s="1" t="s">
        <v>175</v>
      </c>
      <c r="F6" s="1" t="s">
        <v>140</v>
      </c>
      <c r="G6" s="1" t="s">
        <v>144</v>
      </c>
      <c r="H6" s="1" t="s">
        <v>145</v>
      </c>
      <c r="I6" s="1" t="s">
        <v>176</v>
      </c>
      <c r="J6" s="1" t="s">
        <v>29</v>
      </c>
      <c r="K6" s="1" t="s">
        <v>177</v>
      </c>
      <c r="L6" s="1" t="s">
        <v>177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178</v>
      </c>
      <c r="R6" s="1" t="s">
        <v>152</v>
      </c>
      <c r="S6" s="1" t="s">
        <v>153</v>
      </c>
      <c r="T6" s="1" t="s">
        <v>154</v>
      </c>
    </row>
    <row r="7" s="1" customFormat="1" spans="1:20">
      <c r="A7" s="3">
        <v>16704397164</v>
      </c>
      <c r="B7" s="1" t="s">
        <v>140</v>
      </c>
      <c r="C7" s="1" t="s">
        <v>179</v>
      </c>
      <c r="D7" s="1" t="s">
        <v>180</v>
      </c>
      <c r="E7" s="1" t="s">
        <v>181</v>
      </c>
      <c r="F7" s="1" t="s">
        <v>140</v>
      </c>
      <c r="G7" s="1" t="s">
        <v>144</v>
      </c>
      <c r="H7" s="1" t="s">
        <v>145</v>
      </c>
      <c r="I7" s="1" t="s">
        <v>182</v>
      </c>
      <c r="J7" s="1" t="s">
        <v>29</v>
      </c>
      <c r="K7" s="1" t="s">
        <v>183</v>
      </c>
      <c r="L7" s="1" t="s">
        <v>183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184</v>
      </c>
      <c r="R7" s="1" t="s">
        <v>152</v>
      </c>
      <c r="S7" s="1" t="s">
        <v>153</v>
      </c>
      <c r="T7" s="1" t="s">
        <v>154</v>
      </c>
    </row>
    <row r="8" s="1" customFormat="1" spans="1:20">
      <c r="A8" s="3">
        <v>16703993979</v>
      </c>
      <c r="B8" s="1" t="s">
        <v>140</v>
      </c>
      <c r="C8" s="1" t="s">
        <v>185</v>
      </c>
      <c r="D8" s="1" t="s">
        <v>186</v>
      </c>
      <c r="E8" s="1" t="s">
        <v>187</v>
      </c>
      <c r="F8" s="1" t="s">
        <v>140</v>
      </c>
      <c r="G8" s="1" t="s">
        <v>144</v>
      </c>
      <c r="H8" s="1" t="s">
        <v>145</v>
      </c>
      <c r="I8" s="1" t="s">
        <v>188</v>
      </c>
      <c r="J8" s="1" t="s">
        <v>29</v>
      </c>
      <c r="K8" s="1" t="s">
        <v>189</v>
      </c>
      <c r="L8" s="1" t="s">
        <v>189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190</v>
      </c>
      <c r="R8" s="1" t="s">
        <v>152</v>
      </c>
      <c r="S8" s="1" t="s">
        <v>153</v>
      </c>
      <c r="T8" s="1" t="s">
        <v>154</v>
      </c>
    </row>
    <row r="9" s="1" customFormat="1" spans="1:20">
      <c r="A9" s="3">
        <v>16695651623</v>
      </c>
      <c r="B9" s="1" t="s">
        <v>140</v>
      </c>
      <c r="C9" s="1" t="s">
        <v>191</v>
      </c>
      <c r="D9" s="1" t="s">
        <v>192</v>
      </c>
      <c r="E9" s="1" t="s">
        <v>193</v>
      </c>
      <c r="F9" s="1" t="s">
        <v>140</v>
      </c>
      <c r="G9" s="1" t="s">
        <v>144</v>
      </c>
      <c r="H9" s="1" t="s">
        <v>145</v>
      </c>
      <c r="I9" s="1" t="s">
        <v>194</v>
      </c>
      <c r="J9" s="1" t="s">
        <v>29</v>
      </c>
      <c r="K9" s="1" t="s">
        <v>195</v>
      </c>
      <c r="L9" s="1" t="s">
        <v>195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196</v>
      </c>
      <c r="R9" s="1" t="s">
        <v>152</v>
      </c>
      <c r="S9" s="1" t="s">
        <v>153</v>
      </c>
      <c r="T9" s="1" t="s">
        <v>154</v>
      </c>
    </row>
    <row r="10" s="1" customFormat="1" spans="1:20">
      <c r="A10" s="3">
        <v>16694200464</v>
      </c>
      <c r="B10" s="1" t="s">
        <v>197</v>
      </c>
      <c r="C10" s="1" t="s">
        <v>198</v>
      </c>
      <c r="D10" s="1" t="s">
        <v>199</v>
      </c>
      <c r="E10" s="1" t="s">
        <v>200</v>
      </c>
      <c r="F10" s="1" t="s">
        <v>140</v>
      </c>
      <c r="G10" s="1" t="s">
        <v>144</v>
      </c>
      <c r="H10" s="1" t="s">
        <v>145</v>
      </c>
      <c r="I10" s="1" t="s">
        <v>201</v>
      </c>
      <c r="J10" s="1" t="s">
        <v>29</v>
      </c>
      <c r="K10" s="1" t="s">
        <v>202</v>
      </c>
      <c r="L10" s="1" t="s">
        <v>202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203</v>
      </c>
      <c r="R10" s="1" t="s">
        <v>152</v>
      </c>
      <c r="S10" s="1" t="s">
        <v>153</v>
      </c>
      <c r="T10" s="1" t="s">
        <v>154</v>
      </c>
    </row>
    <row r="11" s="1" customFormat="1" spans="1:20">
      <c r="A11" s="3">
        <v>16690323277</v>
      </c>
      <c r="B11" s="1" t="s">
        <v>204</v>
      </c>
      <c r="C11" s="1" t="s">
        <v>205</v>
      </c>
      <c r="D11" s="1" t="s">
        <v>206</v>
      </c>
      <c r="E11" s="1" t="s">
        <v>207</v>
      </c>
      <c r="F11" s="1" t="s">
        <v>140</v>
      </c>
      <c r="G11" s="1" t="s">
        <v>144</v>
      </c>
      <c r="H11" s="1" t="s">
        <v>145</v>
      </c>
      <c r="I11" s="1" t="s">
        <v>208</v>
      </c>
      <c r="J11" s="1" t="s">
        <v>29</v>
      </c>
      <c r="K11" s="1" t="s">
        <v>209</v>
      </c>
      <c r="L11" s="1" t="s">
        <v>209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210</v>
      </c>
      <c r="R11" s="1" t="s">
        <v>152</v>
      </c>
      <c r="S11" s="1" t="s">
        <v>153</v>
      </c>
      <c r="T11" s="1" t="s">
        <v>154</v>
      </c>
    </row>
    <row r="12" s="1" customFormat="1" spans="1:20">
      <c r="A12" s="3">
        <v>16689171669</v>
      </c>
      <c r="B12" s="1" t="s">
        <v>204</v>
      </c>
      <c r="C12" s="1" t="s">
        <v>211</v>
      </c>
      <c r="D12" s="1" t="s">
        <v>212</v>
      </c>
      <c r="E12" s="1" t="s">
        <v>213</v>
      </c>
      <c r="F12" s="1" t="s">
        <v>140</v>
      </c>
      <c r="G12" s="1" t="s">
        <v>144</v>
      </c>
      <c r="H12" s="1" t="s">
        <v>145</v>
      </c>
      <c r="I12" s="1" t="s">
        <v>214</v>
      </c>
      <c r="J12" s="1" t="s">
        <v>29</v>
      </c>
      <c r="K12" s="1" t="s">
        <v>215</v>
      </c>
      <c r="L12" s="1" t="s">
        <v>215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216</v>
      </c>
      <c r="R12" s="1" t="s">
        <v>152</v>
      </c>
      <c r="S12" s="1" t="s">
        <v>153</v>
      </c>
      <c r="T12" s="1" t="s">
        <v>154</v>
      </c>
    </row>
    <row r="13" s="1" customFormat="1" spans="1:20">
      <c r="A13" s="3">
        <v>16682973240</v>
      </c>
      <c r="B13" s="1" t="s">
        <v>204</v>
      </c>
      <c r="C13" s="1" t="s">
        <v>217</v>
      </c>
      <c r="D13" s="1" t="s">
        <v>218</v>
      </c>
      <c r="E13" s="1" t="s">
        <v>219</v>
      </c>
      <c r="F13" s="1" t="s">
        <v>197</v>
      </c>
      <c r="G13" s="1" t="s">
        <v>144</v>
      </c>
      <c r="H13" s="1" t="s">
        <v>145</v>
      </c>
      <c r="I13" s="1" t="s">
        <v>220</v>
      </c>
      <c r="J13" s="1" t="s">
        <v>29</v>
      </c>
      <c r="K13" s="1" t="s">
        <v>221</v>
      </c>
      <c r="L13" s="1" t="s">
        <v>221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222</v>
      </c>
      <c r="R13" s="1" t="s">
        <v>152</v>
      </c>
      <c r="S13" s="1" t="s">
        <v>153</v>
      </c>
      <c r="T13" s="1" t="s">
        <v>154</v>
      </c>
    </row>
    <row r="14" s="1" customFormat="1" spans="1:20">
      <c r="A14" s="3">
        <v>16680981796</v>
      </c>
      <c r="B14" s="1" t="s">
        <v>204</v>
      </c>
      <c r="C14" s="1" t="s">
        <v>223</v>
      </c>
      <c r="D14" s="1" t="s">
        <v>224</v>
      </c>
      <c r="E14" s="1" t="s">
        <v>225</v>
      </c>
      <c r="F14" s="1" t="s">
        <v>197</v>
      </c>
      <c r="G14" s="1" t="s">
        <v>144</v>
      </c>
      <c r="H14" s="1" t="s">
        <v>145</v>
      </c>
      <c r="I14" s="1" t="s">
        <v>226</v>
      </c>
      <c r="J14" s="1" t="s">
        <v>29</v>
      </c>
      <c r="K14" s="1" t="s">
        <v>227</v>
      </c>
      <c r="L14" s="1" t="s">
        <v>227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228</v>
      </c>
      <c r="R14" s="1" t="s">
        <v>152</v>
      </c>
      <c r="S14" s="1" t="s">
        <v>153</v>
      </c>
      <c r="T14" s="1" t="s">
        <v>154</v>
      </c>
    </row>
    <row r="15" s="1" customFormat="1" spans="1:20">
      <c r="A15" s="3">
        <v>16678189308</v>
      </c>
      <c r="B15" s="1" t="s">
        <v>229</v>
      </c>
      <c r="C15" s="1" t="s">
        <v>230</v>
      </c>
      <c r="D15" s="1" t="s">
        <v>231</v>
      </c>
      <c r="E15" s="1" t="s">
        <v>232</v>
      </c>
      <c r="F15" s="1" t="s">
        <v>197</v>
      </c>
      <c r="G15" s="1" t="s">
        <v>144</v>
      </c>
      <c r="H15" s="1" t="s">
        <v>145</v>
      </c>
      <c r="I15" s="1" t="s">
        <v>233</v>
      </c>
      <c r="J15" s="1" t="s">
        <v>29</v>
      </c>
      <c r="K15" s="1" t="s">
        <v>234</v>
      </c>
      <c r="L15" s="1" t="s">
        <v>234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235</v>
      </c>
      <c r="R15" s="1" t="s">
        <v>152</v>
      </c>
      <c r="S15" s="1" t="s">
        <v>153</v>
      </c>
      <c r="T15" s="1" t="s">
        <v>154</v>
      </c>
    </row>
    <row r="16" s="1" customFormat="1" spans="1:20">
      <c r="A16" s="3">
        <v>16676416552</v>
      </c>
      <c r="B16" s="1" t="s">
        <v>229</v>
      </c>
      <c r="C16" s="1" t="s">
        <v>236</v>
      </c>
      <c r="D16" s="1" t="s">
        <v>237</v>
      </c>
      <c r="E16" s="1" t="s">
        <v>238</v>
      </c>
      <c r="F16" s="1" t="s">
        <v>140</v>
      </c>
      <c r="G16" s="1" t="s">
        <v>144</v>
      </c>
      <c r="H16" s="1" t="s">
        <v>145</v>
      </c>
      <c r="I16" s="1" t="s">
        <v>239</v>
      </c>
      <c r="J16" s="1" t="s">
        <v>29</v>
      </c>
      <c r="K16" s="1" t="s">
        <v>240</v>
      </c>
      <c r="L16" s="1" t="s">
        <v>240</v>
      </c>
      <c r="M16" s="1" t="s">
        <v>148</v>
      </c>
      <c r="N16" s="1" t="s">
        <v>148</v>
      </c>
      <c r="O16" s="1" t="s">
        <v>149</v>
      </c>
      <c r="P16" s="1" t="s">
        <v>150</v>
      </c>
      <c r="Q16" s="1" t="s">
        <v>241</v>
      </c>
      <c r="R16" s="1" t="s">
        <v>152</v>
      </c>
      <c r="S16" s="1" t="s">
        <v>153</v>
      </c>
      <c r="T16" s="1" t="s">
        <v>154</v>
      </c>
    </row>
    <row r="17" s="1" customFormat="1" spans="1:20">
      <c r="A17" s="3">
        <v>16670429255</v>
      </c>
      <c r="B17" s="1" t="s">
        <v>229</v>
      </c>
      <c r="C17" s="1" t="s">
        <v>242</v>
      </c>
      <c r="D17" s="1" t="s">
        <v>243</v>
      </c>
      <c r="E17" s="1" t="s">
        <v>244</v>
      </c>
      <c r="F17" s="1" t="s">
        <v>204</v>
      </c>
      <c r="G17" s="1" t="s">
        <v>144</v>
      </c>
      <c r="H17" s="1" t="s">
        <v>145</v>
      </c>
      <c r="I17" s="1" t="s">
        <v>245</v>
      </c>
      <c r="J17" s="1" t="s">
        <v>29</v>
      </c>
      <c r="K17" s="1" t="s">
        <v>246</v>
      </c>
      <c r="L17" s="1" t="s">
        <v>246</v>
      </c>
      <c r="M17" s="1" t="s">
        <v>148</v>
      </c>
      <c r="N17" s="1" t="s">
        <v>148</v>
      </c>
      <c r="O17" s="1" t="s">
        <v>149</v>
      </c>
      <c r="P17" s="1" t="s">
        <v>150</v>
      </c>
      <c r="Q17" s="1" t="s">
        <v>247</v>
      </c>
      <c r="R17" s="1" t="s">
        <v>152</v>
      </c>
      <c r="S17" s="1" t="s">
        <v>153</v>
      </c>
      <c r="T17" s="1" t="s">
        <v>154</v>
      </c>
    </row>
    <row r="18" s="1" customFormat="1" spans="1:20">
      <c r="A18" s="3">
        <v>16670428841</v>
      </c>
      <c r="B18" s="1" t="s">
        <v>229</v>
      </c>
      <c r="C18" s="1" t="s">
        <v>248</v>
      </c>
      <c r="D18" s="1" t="s">
        <v>243</v>
      </c>
      <c r="E18" s="1" t="s">
        <v>249</v>
      </c>
      <c r="F18" s="1" t="s">
        <v>204</v>
      </c>
      <c r="G18" s="1" t="s">
        <v>144</v>
      </c>
      <c r="H18" s="1" t="s">
        <v>145</v>
      </c>
      <c r="I18" s="1" t="s">
        <v>245</v>
      </c>
      <c r="J18" s="1" t="s">
        <v>29</v>
      </c>
      <c r="K18" s="1" t="s">
        <v>246</v>
      </c>
      <c r="L18" s="1" t="s">
        <v>246</v>
      </c>
      <c r="M18" s="1" t="s">
        <v>148</v>
      </c>
      <c r="N18" s="1" t="s">
        <v>148</v>
      </c>
      <c r="O18" s="1" t="s">
        <v>149</v>
      </c>
      <c r="P18" s="1" t="s">
        <v>150</v>
      </c>
      <c r="Q18" s="1" t="s">
        <v>250</v>
      </c>
      <c r="R18" s="1" t="s">
        <v>152</v>
      </c>
      <c r="S18" s="1" t="s">
        <v>153</v>
      </c>
      <c r="T18" s="1" t="s">
        <v>154</v>
      </c>
    </row>
    <row r="19" s="1" customFormat="1" spans="1:20">
      <c r="A19" s="3">
        <v>16670373318</v>
      </c>
      <c r="B19" s="1" t="s">
        <v>229</v>
      </c>
      <c r="C19" s="1" t="s">
        <v>251</v>
      </c>
      <c r="D19" s="1" t="s">
        <v>252</v>
      </c>
      <c r="E19" s="1" t="s">
        <v>253</v>
      </c>
      <c r="F19" s="1" t="s">
        <v>204</v>
      </c>
      <c r="G19" s="1" t="s">
        <v>144</v>
      </c>
      <c r="H19" s="1" t="s">
        <v>145</v>
      </c>
      <c r="I19" s="1" t="s">
        <v>254</v>
      </c>
      <c r="J19" s="1" t="s">
        <v>29</v>
      </c>
      <c r="K19" s="1" t="s">
        <v>255</v>
      </c>
      <c r="L19" s="1" t="s">
        <v>255</v>
      </c>
      <c r="M19" s="1" t="s">
        <v>148</v>
      </c>
      <c r="N19" s="1" t="s">
        <v>148</v>
      </c>
      <c r="O19" s="1" t="s">
        <v>149</v>
      </c>
      <c r="P19" s="1" t="s">
        <v>150</v>
      </c>
      <c r="Q19" s="1" t="s">
        <v>256</v>
      </c>
      <c r="R19" s="1" t="s">
        <v>152</v>
      </c>
      <c r="S19" s="1" t="s">
        <v>153</v>
      </c>
      <c r="T19" s="1" t="s">
        <v>154</v>
      </c>
    </row>
    <row r="20" s="1" customFormat="1" spans="1:20">
      <c r="A20" s="3">
        <v>16648881052</v>
      </c>
      <c r="B20" s="1" t="s">
        <v>257</v>
      </c>
      <c r="C20" s="1" t="s">
        <v>258</v>
      </c>
      <c r="D20" s="1" t="s">
        <v>259</v>
      </c>
      <c r="E20" s="1" t="s">
        <v>260</v>
      </c>
      <c r="F20" s="1" t="s">
        <v>140</v>
      </c>
      <c r="G20" s="1" t="s">
        <v>144</v>
      </c>
      <c r="H20" s="1" t="s">
        <v>145</v>
      </c>
      <c r="I20" s="1" t="s">
        <v>261</v>
      </c>
      <c r="J20" s="1" t="s">
        <v>29</v>
      </c>
      <c r="K20" s="1" t="s">
        <v>262</v>
      </c>
      <c r="L20" s="1" t="s">
        <v>262</v>
      </c>
      <c r="M20" s="1" t="s">
        <v>148</v>
      </c>
      <c r="N20" s="1" t="s">
        <v>148</v>
      </c>
      <c r="O20" s="1" t="s">
        <v>149</v>
      </c>
      <c r="P20" s="1" t="s">
        <v>150</v>
      </c>
      <c r="Q20" s="1" t="s">
        <v>263</v>
      </c>
      <c r="R20" s="1" t="s">
        <v>152</v>
      </c>
      <c r="S20" s="1" t="s">
        <v>153</v>
      </c>
      <c r="T20" s="1" t="s">
        <v>154</v>
      </c>
    </row>
    <row r="21" s="1" customFormat="1" spans="1:20">
      <c r="A21" s="3">
        <v>16644940942</v>
      </c>
      <c r="B21" s="1" t="s">
        <v>264</v>
      </c>
      <c r="C21" s="1" t="s">
        <v>265</v>
      </c>
      <c r="D21" s="1" t="s">
        <v>192</v>
      </c>
      <c r="E21" s="1" t="s">
        <v>266</v>
      </c>
      <c r="F21" s="1" t="s">
        <v>140</v>
      </c>
      <c r="G21" s="1" t="s">
        <v>144</v>
      </c>
      <c r="H21" s="1" t="s">
        <v>145</v>
      </c>
      <c r="I21" s="1" t="s">
        <v>267</v>
      </c>
      <c r="J21" s="1" t="s">
        <v>29</v>
      </c>
      <c r="K21" s="1" t="s">
        <v>268</v>
      </c>
      <c r="L21" s="1" t="s">
        <v>268</v>
      </c>
      <c r="M21" s="1" t="s">
        <v>148</v>
      </c>
      <c r="N21" s="1" t="s">
        <v>148</v>
      </c>
      <c r="O21" s="1" t="s">
        <v>149</v>
      </c>
      <c r="P21" s="1" t="s">
        <v>150</v>
      </c>
      <c r="Q21" s="1" t="s">
        <v>269</v>
      </c>
      <c r="R21" s="1" t="s">
        <v>152</v>
      </c>
      <c r="S21" s="1" t="s">
        <v>153</v>
      </c>
      <c r="T21" s="1" t="s">
        <v>154</v>
      </c>
    </row>
    <row r="22" s="1" customFormat="1" spans="1:20">
      <c r="A22" s="3">
        <v>16637298628</v>
      </c>
      <c r="B22" s="1" t="s">
        <v>264</v>
      </c>
      <c r="C22" s="1" t="s">
        <v>270</v>
      </c>
      <c r="D22" s="1" t="s">
        <v>271</v>
      </c>
      <c r="E22" s="1" t="s">
        <v>272</v>
      </c>
      <c r="F22" s="1" t="s">
        <v>197</v>
      </c>
      <c r="G22" s="1" t="s">
        <v>144</v>
      </c>
      <c r="H22" s="1" t="s">
        <v>145</v>
      </c>
      <c r="I22" s="1" t="s">
        <v>273</v>
      </c>
      <c r="J22" s="1" t="s">
        <v>29</v>
      </c>
      <c r="K22" s="1" t="s">
        <v>274</v>
      </c>
      <c r="L22" s="1" t="s">
        <v>274</v>
      </c>
      <c r="M22" s="1" t="s">
        <v>148</v>
      </c>
      <c r="N22" s="1" t="s">
        <v>148</v>
      </c>
      <c r="O22" s="1" t="s">
        <v>149</v>
      </c>
      <c r="P22" s="1" t="s">
        <v>150</v>
      </c>
      <c r="Q22" s="1" t="s">
        <v>275</v>
      </c>
      <c r="R22" s="1" t="s">
        <v>152</v>
      </c>
      <c r="S22" s="1" t="s">
        <v>153</v>
      </c>
      <c r="T22" s="1" t="s">
        <v>154</v>
      </c>
    </row>
    <row r="23" s="1" customFormat="1" spans="1:20">
      <c r="A23" s="3">
        <v>16600250889</v>
      </c>
      <c r="B23" s="1" t="s">
        <v>276</v>
      </c>
      <c r="C23" s="1" t="s">
        <v>277</v>
      </c>
      <c r="D23" s="1" t="s">
        <v>278</v>
      </c>
      <c r="E23" s="1" t="s">
        <v>279</v>
      </c>
      <c r="F23" s="1" t="s">
        <v>140</v>
      </c>
      <c r="G23" s="1" t="s">
        <v>144</v>
      </c>
      <c r="H23" s="1" t="s">
        <v>145</v>
      </c>
      <c r="I23" s="1" t="s">
        <v>280</v>
      </c>
      <c r="J23" s="1" t="s">
        <v>29</v>
      </c>
      <c r="K23" s="1" t="s">
        <v>281</v>
      </c>
      <c r="L23" s="1" t="s">
        <v>281</v>
      </c>
      <c r="M23" s="1" t="s">
        <v>148</v>
      </c>
      <c r="N23" s="1" t="s">
        <v>148</v>
      </c>
      <c r="O23" s="1" t="s">
        <v>149</v>
      </c>
      <c r="P23" s="1" t="s">
        <v>150</v>
      </c>
      <c r="Q23" s="1" t="s">
        <v>282</v>
      </c>
      <c r="R23" s="1" t="s">
        <v>152</v>
      </c>
      <c r="S23" s="1" t="s">
        <v>153</v>
      </c>
      <c r="T23" s="1" t="s">
        <v>154</v>
      </c>
    </row>
    <row r="24" s="1" customFormat="1" spans="1:20">
      <c r="A24" s="3">
        <v>16581676515</v>
      </c>
      <c r="B24" s="1" t="s">
        <v>283</v>
      </c>
      <c r="C24" s="1" t="s">
        <v>284</v>
      </c>
      <c r="D24" s="1" t="s">
        <v>285</v>
      </c>
      <c r="E24" s="1" t="s">
        <v>286</v>
      </c>
      <c r="F24" s="1" t="s">
        <v>197</v>
      </c>
      <c r="G24" s="1" t="s">
        <v>144</v>
      </c>
      <c r="H24" s="1" t="s">
        <v>145</v>
      </c>
      <c r="I24" s="1" t="s">
        <v>287</v>
      </c>
      <c r="J24" s="1" t="s">
        <v>29</v>
      </c>
      <c r="K24" s="1" t="s">
        <v>288</v>
      </c>
      <c r="L24" s="1" t="s">
        <v>288</v>
      </c>
      <c r="M24" s="1" t="s">
        <v>148</v>
      </c>
      <c r="N24" s="1" t="s">
        <v>148</v>
      </c>
      <c r="O24" s="1" t="s">
        <v>149</v>
      </c>
      <c r="P24" s="1" t="s">
        <v>150</v>
      </c>
      <c r="Q24" s="1" t="s">
        <v>289</v>
      </c>
      <c r="R24" s="1" t="s">
        <v>152</v>
      </c>
      <c r="S24" s="1" t="s">
        <v>153</v>
      </c>
      <c r="T24" s="1" t="s">
        <v>154</v>
      </c>
    </row>
    <row r="25" s="1" customFormat="1" spans="1:20">
      <c r="A25" s="3">
        <v>16574146487</v>
      </c>
      <c r="B25" s="1" t="s">
        <v>283</v>
      </c>
      <c r="C25" s="1" t="s">
        <v>290</v>
      </c>
      <c r="D25" s="1" t="s">
        <v>291</v>
      </c>
      <c r="E25" s="1" t="s">
        <v>292</v>
      </c>
      <c r="F25" s="1" t="s">
        <v>140</v>
      </c>
      <c r="G25" s="1" t="s">
        <v>144</v>
      </c>
      <c r="H25" s="1" t="s">
        <v>145</v>
      </c>
      <c r="I25" s="1" t="s">
        <v>293</v>
      </c>
      <c r="J25" s="1" t="s">
        <v>29</v>
      </c>
      <c r="K25" s="1" t="s">
        <v>294</v>
      </c>
      <c r="L25" s="1" t="s">
        <v>294</v>
      </c>
      <c r="M25" s="1" t="s">
        <v>148</v>
      </c>
      <c r="N25" s="1" t="s">
        <v>148</v>
      </c>
      <c r="O25" s="1" t="s">
        <v>149</v>
      </c>
      <c r="P25" s="1" t="s">
        <v>150</v>
      </c>
      <c r="Q25" s="1" t="s">
        <v>295</v>
      </c>
      <c r="R25" s="1" t="s">
        <v>152</v>
      </c>
      <c r="S25" s="1" t="s">
        <v>153</v>
      </c>
      <c r="T25" s="1" t="s">
        <v>154</v>
      </c>
    </row>
    <row r="26" s="1" customFormat="1" spans="1:20">
      <c r="A26" s="3">
        <v>16561000070</v>
      </c>
      <c r="B26" s="1" t="s">
        <v>296</v>
      </c>
      <c r="C26" s="1" t="s">
        <v>297</v>
      </c>
      <c r="D26" s="1" t="s">
        <v>298</v>
      </c>
      <c r="E26" s="1" t="s">
        <v>299</v>
      </c>
      <c r="F26" s="1" t="s">
        <v>140</v>
      </c>
      <c r="G26" s="1" t="s">
        <v>144</v>
      </c>
      <c r="H26" s="1" t="s">
        <v>145</v>
      </c>
      <c r="I26" s="1" t="s">
        <v>300</v>
      </c>
      <c r="J26" s="1" t="s">
        <v>29</v>
      </c>
      <c r="K26" s="1" t="s">
        <v>301</v>
      </c>
      <c r="L26" s="1" t="s">
        <v>301</v>
      </c>
      <c r="M26" s="1" t="s">
        <v>148</v>
      </c>
      <c r="N26" s="1" t="s">
        <v>148</v>
      </c>
      <c r="O26" s="1" t="s">
        <v>149</v>
      </c>
      <c r="P26" s="1" t="s">
        <v>150</v>
      </c>
      <c r="Q26" s="1" t="s">
        <v>302</v>
      </c>
      <c r="R26" s="1" t="s">
        <v>152</v>
      </c>
      <c r="S26" s="1" t="s">
        <v>153</v>
      </c>
      <c r="T26" s="1" t="s">
        <v>154</v>
      </c>
    </row>
    <row r="27" s="1" customFormat="1" spans="1:20">
      <c r="A27" s="3">
        <v>16540311914</v>
      </c>
      <c r="B27" s="1" t="s">
        <v>303</v>
      </c>
      <c r="C27" s="1" t="s">
        <v>304</v>
      </c>
      <c r="D27" s="1" t="s">
        <v>305</v>
      </c>
      <c r="E27" s="1" t="s">
        <v>306</v>
      </c>
      <c r="F27" s="1" t="s">
        <v>204</v>
      </c>
      <c r="G27" s="1" t="s">
        <v>144</v>
      </c>
      <c r="H27" s="1" t="s">
        <v>145</v>
      </c>
      <c r="I27" s="1" t="s">
        <v>307</v>
      </c>
      <c r="J27" s="1" t="s">
        <v>29</v>
      </c>
      <c r="K27" s="1" t="s">
        <v>308</v>
      </c>
      <c r="L27" s="1" t="s">
        <v>308</v>
      </c>
      <c r="M27" s="1" t="s">
        <v>148</v>
      </c>
      <c r="N27" s="1" t="s">
        <v>148</v>
      </c>
      <c r="O27" s="1" t="s">
        <v>149</v>
      </c>
      <c r="P27" s="1" t="s">
        <v>150</v>
      </c>
      <c r="Q27" s="1" t="s">
        <v>309</v>
      </c>
      <c r="R27" s="1" t="s">
        <v>152</v>
      </c>
      <c r="S27" s="1" t="s">
        <v>153</v>
      </c>
      <c r="T27" s="1" t="s">
        <v>154</v>
      </c>
    </row>
    <row r="28" s="1" customFormat="1" spans="1:20">
      <c r="A28" s="3">
        <v>16506750822</v>
      </c>
      <c r="B28" s="1" t="s">
        <v>310</v>
      </c>
      <c r="C28" s="1" t="s">
        <v>311</v>
      </c>
      <c r="D28" s="1" t="s">
        <v>312</v>
      </c>
      <c r="E28" s="1" t="s">
        <v>313</v>
      </c>
      <c r="F28" s="1" t="s">
        <v>140</v>
      </c>
      <c r="G28" s="1" t="s">
        <v>144</v>
      </c>
      <c r="H28" s="1" t="s">
        <v>145</v>
      </c>
      <c r="I28" s="1" t="s">
        <v>149</v>
      </c>
      <c r="J28" s="1" t="s">
        <v>29</v>
      </c>
      <c r="K28" s="1" t="s">
        <v>149</v>
      </c>
      <c r="L28" s="1" t="s">
        <v>149</v>
      </c>
      <c r="M28" s="1" t="s">
        <v>148</v>
      </c>
      <c r="N28" s="1" t="s">
        <v>148</v>
      </c>
      <c r="O28" s="1" t="s">
        <v>149</v>
      </c>
      <c r="P28" s="1" t="s">
        <v>150</v>
      </c>
      <c r="Q28" s="1" t="s">
        <v>314</v>
      </c>
      <c r="R28" s="1" t="s">
        <v>152</v>
      </c>
      <c r="S28" s="1" t="s">
        <v>153</v>
      </c>
      <c r="T28" s="1" t="s">
        <v>154</v>
      </c>
    </row>
    <row r="29" s="1" customFormat="1" spans="1:20">
      <c r="A29" s="3">
        <v>16393532576</v>
      </c>
      <c r="B29" s="1" t="s">
        <v>315</v>
      </c>
      <c r="C29" s="1" t="s">
        <v>316</v>
      </c>
      <c r="D29" s="1" t="s">
        <v>317</v>
      </c>
      <c r="E29" s="1" t="s">
        <v>318</v>
      </c>
      <c r="F29" s="1" t="s">
        <v>197</v>
      </c>
      <c r="G29" s="1" t="s">
        <v>144</v>
      </c>
      <c r="H29" s="1" t="s">
        <v>145</v>
      </c>
      <c r="I29" s="1" t="s">
        <v>319</v>
      </c>
      <c r="J29" s="1" t="s">
        <v>29</v>
      </c>
      <c r="K29" s="1" t="s">
        <v>320</v>
      </c>
      <c r="L29" s="1" t="s">
        <v>320</v>
      </c>
      <c r="M29" s="1" t="s">
        <v>148</v>
      </c>
      <c r="N29" s="1" t="s">
        <v>148</v>
      </c>
      <c r="O29" s="1" t="s">
        <v>149</v>
      </c>
      <c r="P29" s="1" t="s">
        <v>150</v>
      </c>
      <c r="Q29" s="1" t="s">
        <v>321</v>
      </c>
      <c r="R29" s="1" t="s">
        <v>152</v>
      </c>
      <c r="S29" s="1" t="s">
        <v>153</v>
      </c>
      <c r="T29" s="1" t="s">
        <v>154</v>
      </c>
    </row>
    <row r="30" s="1" customFormat="1" spans="1:20">
      <c r="A30" s="3">
        <v>16316956684</v>
      </c>
      <c r="B30" s="1" t="s">
        <v>322</v>
      </c>
      <c r="C30" s="1" t="s">
        <v>323</v>
      </c>
      <c r="D30" s="1" t="s">
        <v>324</v>
      </c>
      <c r="E30" s="1" t="s">
        <v>325</v>
      </c>
      <c r="F30" s="1" t="s">
        <v>140</v>
      </c>
      <c r="G30" s="1" t="s">
        <v>144</v>
      </c>
      <c r="H30" s="1" t="s">
        <v>145</v>
      </c>
      <c r="I30" s="1" t="s">
        <v>326</v>
      </c>
      <c r="J30" s="1" t="s">
        <v>29</v>
      </c>
      <c r="K30" s="1" t="s">
        <v>327</v>
      </c>
      <c r="L30" s="1" t="s">
        <v>327</v>
      </c>
      <c r="M30" s="1" t="s">
        <v>148</v>
      </c>
      <c r="N30" s="1" t="s">
        <v>148</v>
      </c>
      <c r="O30" s="1" t="s">
        <v>149</v>
      </c>
      <c r="P30" s="1" t="s">
        <v>150</v>
      </c>
      <c r="Q30" s="1" t="s">
        <v>328</v>
      </c>
      <c r="R30" s="1" t="s">
        <v>152</v>
      </c>
      <c r="S30" s="1" t="s">
        <v>153</v>
      </c>
      <c r="T30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2021-11-03T03:36:58Z</dcterms:created>
  <dcterms:modified xsi:type="dcterms:W3CDTF">2021-11-03T03:43:07Z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3E361F38CCA147DCAAABADFFD63B03F1</vt:lpwstr>
  </property>
  <property fmtid="{D5CDD505-2E9C-101B-9397-08002B2CF9AE}" pid="3" name="KSOProductBuildVer">
    <vt:lpwstr>2052-11.1.0.10938</vt:lpwstr>
  </property>
</Properties>
</file>