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对账!$1:$37</definedName>
  </definedNames>
  <calcPr calcId="144525"/>
</workbook>
</file>

<file path=xl/sharedStrings.xml><?xml version="1.0" encoding="utf-8"?>
<sst xmlns="http://schemas.openxmlformats.org/spreadsheetml/2006/main" count="723" uniqueCount="226">
  <si>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</si>
  <si>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</si>
  <si>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</si>
  <si>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</si>
  <si>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</si>
  <si>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</si>
  <si>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</si>
  <si>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</si>
  <si>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</si>
  <si>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</si>
  <si>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</si>
  <si>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</si>
  <si>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</si>
  <si>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</si>
  <si>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</si>
  <si>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</si>
  <si>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</si>
  <si>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</si>
  <si>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</si>
  <si>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</si>
  <si>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</si>
  <si>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</si>
  <si>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</si>
  <si>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</si>
  <si>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</si>
  <si>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</si>
  <si>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</si>
  <si>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[上海]维也纳酒店(上海长兴岛店)(79021170)</t>
  </si>
  <si>
    <t>豪华双床房&lt;双人入住&gt;&lt;内宾&gt;&lt;预付&gt;&lt;无早&gt;</t>
  </si>
  <si>
    <t>CNY</t>
  </si>
  <si>
    <t>朱敏</t>
  </si>
  <si>
    <t>CA11323211103CNY</t>
  </si>
  <si>
    <t>未提现</t>
  </si>
  <si>
    <t>携程开票</t>
  </si>
  <si>
    <t>[绍兴]宜尚酒店(绍兴轻纺城跨境电商产业园店)(78099722)</t>
  </si>
  <si>
    <t>宜观双床房&lt;双人入住&gt;&lt;内宾&gt;&lt;预付&gt;&lt;无早&gt;</t>
  </si>
  <si>
    <t>柴尔旭</t>
  </si>
  <si>
    <t>[周口]城市便捷酒店(周口川汇黄河路店)(71584746)</t>
  </si>
  <si>
    <t>标准大床房&lt;双人入住&gt;&lt;内宾&gt;&lt;预付&gt;&lt;无早&gt;</t>
  </si>
  <si>
    <t>李娟</t>
  </si>
  <si>
    <t>[杭州]锦江之星品尚(杭州滨江大学城浦沿地铁站酒店)(65383582)</t>
  </si>
  <si>
    <t>零压商务房A&lt;双人入住&gt;&lt;内宾&gt;&lt;预付&gt;&lt;无早&gt;</t>
  </si>
  <si>
    <t>刘银</t>
  </si>
  <si>
    <t>取消</t>
  </si>
  <si>
    <t>[广州]广州南美大酒店(69028734)</t>
  </si>
  <si>
    <t>标准单人房&lt;双人入住&gt;&lt;内宾&gt;&lt;预付&gt;&lt;双早&gt;</t>
  </si>
  <si>
    <t>胡扬</t>
  </si>
  <si>
    <t>[梅州]梅州麓湖山酒店(62500328)</t>
  </si>
  <si>
    <t>豪华双床房&lt;双人入住&gt;&lt;内宾&gt;&lt;预付&gt;&lt;双早&gt;&lt;新酒店礼盒&gt;</t>
  </si>
  <si>
    <t>郭蔚,曾远香,曾环兵</t>
  </si>
  <si>
    <t>[上海]上海锦江饭店(60981617)</t>
  </si>
  <si>
    <t>锦北楼尊贵豪华套房&lt;双人入住&gt;&lt;内宾&gt;&lt;预付&gt;&lt;双早&gt;</t>
  </si>
  <si>
    <t>叶薇莉</t>
  </si>
  <si>
    <t>[和平]和平热龙温泉度假村(71638387)</t>
  </si>
  <si>
    <t>南湖东岸别墅双床房&lt;特惠专享&gt;&lt;双人入住&gt;&lt;双早&gt;</t>
  </si>
  <si>
    <t>ZEMPUKU/TAKAHISA</t>
  </si>
  <si>
    <t>[广州]广州南站戴斯酒店(64224366)</t>
  </si>
  <si>
    <t>豪华复式景观套房&lt;双人入住&gt;&lt;内宾&gt;&lt;预付&gt;&lt;无早&gt;</t>
  </si>
  <si>
    <t>吴开翔</t>
  </si>
  <si>
    <t>[杭州]锦江之星风尚(杭州下沙高沙路地铁站店)(71570913)</t>
  </si>
  <si>
    <t>零压商务房B&lt;双人入住&gt;&lt;内宾&gt;&lt;预付&gt;&lt;无早&gt;</t>
  </si>
  <si>
    <t>陆铭玮</t>
  </si>
  <si>
    <t>[上海]曼哈顿酒店(上海浦江店)(70869422)</t>
  </si>
  <si>
    <t>高级大床房&lt;双人入住&gt;&lt;内宾&gt;&lt;预付&gt;&lt;双早&gt;</t>
  </si>
  <si>
    <t>闫亮,赵旭</t>
  </si>
  <si>
    <t>acknowledge</t>
  </si>
  <si>
    <t>[安顺]安顺豪生温泉度假酒店(80625373)</t>
  </si>
  <si>
    <t>轻奢大床房&lt;双人入住&gt;&lt;中宾&gt;&lt;日历房套餐高价值&gt;&lt;双早&gt;&lt;新酒店礼盒&gt;</t>
  </si>
  <si>
    <t>陈伟佳</t>
  </si>
  <si>
    <t>南湖东岸别墅大床房&lt;特惠专享&gt;&lt;双人入住&gt;&lt;双早&gt;</t>
  </si>
  <si>
    <t>茹权心</t>
  </si>
  <si>
    <t>[广州]维也纳酒店(广州南湖乐园店)(71451883)</t>
  </si>
  <si>
    <t>豪华大床房&lt;双人入住&gt;&lt;内宾&gt;&lt;预付&gt;&lt;无早&gt;</t>
  </si>
  <si>
    <t>杨艳霞</t>
  </si>
  <si>
    <t>[武汉]武汉帝盛酒店(65822748)</t>
  </si>
  <si>
    <t>标准间(无窗)&lt;双人入住&gt;&lt;内宾&gt;&lt;预付&gt;&lt;双早&gt;</t>
  </si>
  <si>
    <t>孔蓉</t>
  </si>
  <si>
    <t>郁岚超</t>
  </si>
  <si>
    <t>[苏州]锦江之星(苏州石湖国际教育园店)(60986907)</t>
  </si>
  <si>
    <t>商务房C&lt;双人入住&gt;&lt;内宾&gt;&lt;预付&gt;&lt;无早&gt;</t>
  </si>
  <si>
    <t>袁益敏</t>
  </si>
  <si>
    <t>殷剑峰</t>
  </si>
  <si>
    <t>[苏州]锦江之星(苏州木渎古镇店)(71450556)</t>
  </si>
  <si>
    <t>商务房A&lt;双人入住&gt;&lt;内宾&gt;&lt;预付&gt;&lt;无早&gt;</t>
  </si>
  <si>
    <t>雷荣乾</t>
  </si>
  <si>
    <t>[宿迁]锦江之星(宿迁项王故里幸福南路店)(78932521)</t>
  </si>
  <si>
    <t>秦瑞生</t>
  </si>
  <si>
    <t>方启</t>
  </si>
  <si>
    <t>[贵阳]贵阳溪山里酒店(80624984)</t>
  </si>
  <si>
    <t>高级双床房&lt;双人入住&gt;&lt;中宾&gt;&lt;双早&gt;</t>
  </si>
  <si>
    <t>曹轩</t>
  </si>
  <si>
    <t>[苏州]格林豪泰智选酒店(苏州石湖苏蠡路店)(64185940)</t>
  </si>
  <si>
    <t>1.8米大床房&lt;双人入住&gt;&lt;内宾&gt;&lt;预付&gt;&lt;无早&gt;</t>
  </si>
  <si>
    <t>李德坚</t>
  </si>
  <si>
    <t>李东流</t>
  </si>
  <si>
    <t>[昆山]格林豪泰(昆山国际会展店)(71451621)</t>
  </si>
  <si>
    <t>余新明</t>
  </si>
  <si>
    <t>严琴</t>
  </si>
  <si>
    <t>[武汉]城市便捷酒店(武汉枫树二路白金公馆店)(71632253)</t>
  </si>
  <si>
    <t>商务大床房&lt;双人入住&gt;&lt;内宾&gt;&lt;预付&gt;&lt;无早&gt;</t>
  </si>
  <si>
    <t>向靑</t>
  </si>
  <si>
    <t>，</t>
  </si>
  <si>
    <t>录错代理</t>
  </si>
  <si>
    <t>202110300911310021</t>
  </si>
  <si>
    <t>房集</t>
  </si>
  <si>
    <t>202110301128180021</t>
  </si>
  <si>
    <t>A211103112707481</t>
  </si>
  <si>
    <t>A211103112752481</t>
  </si>
  <si>
    <t>A211103112830481</t>
  </si>
  <si>
    <t>i211103103608 房集：715.7元</t>
  </si>
  <si>
    <t>CNY / HKD 当前参考汇率: 1.216011289</t>
  </si>
  <si>
    <t>总计：14607.29 CNY/
17762.63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</si>
  <si>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</si>
  <si>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</si>
  <si>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</si>
  <si>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</si>
  <si>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</si>
  <si>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</si>
  <si>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</si>
  <si>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</si>
  <si>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</si>
  <si>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</si>
  <si>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</si>
  <si>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</si>
  <si>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</si>
  <si>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</si>
  <si>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</si>
  <si>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</si>
  <si>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</si>
  <si>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2021-10-30</t>
  </si>
  <si>
    <t>2286246</t>
  </si>
  <si>
    <t>维也纳酒店(广州南湖乐园店)</t>
  </si>
  <si>
    <t>2021-10-31</t>
  </si>
  <si>
    <t>退房日月结</t>
  </si>
  <si>
    <t>311.67</t>
  </si>
  <si>
    <t>RMB</t>
  </si>
  <si>
    <t>0</t>
  </si>
  <si>
    <t>0.00</t>
  </si>
  <si>
    <t>携程汇智国内直连</t>
  </si>
  <si>
    <t>2021-10-30 21:41:17</t>
  </si>
  <si>
    <t>否</t>
  </si>
  <si>
    <t>汇智国际旅游发展有限公司</t>
  </si>
  <si>
    <t>直连</t>
  </si>
  <si>
    <t>2286203</t>
  </si>
  <si>
    <t>格林豪泰(昆山国际会展店)</t>
  </si>
  <si>
    <t>232.66</t>
  </si>
  <si>
    <t>2021-10-30 20:50:26</t>
  </si>
  <si>
    <t>2286154</t>
  </si>
  <si>
    <t>锦江之星（宿迁项王故里幸福南路店）</t>
  </si>
  <si>
    <t>135.22</t>
  </si>
  <si>
    <t>2021-10-30 19:44:03</t>
  </si>
  <si>
    <t>2286143</t>
  </si>
  <si>
    <t>格林豪泰(苏州石湖苏蠡路店)</t>
  </si>
  <si>
    <t>155.74</t>
  </si>
  <si>
    <t>2021-10-30 19:29:39</t>
  </si>
  <si>
    <t>2286123</t>
  </si>
  <si>
    <t>贵阳溪山里酒店</t>
  </si>
  <si>
    <t>468.18</t>
  </si>
  <si>
    <t>2021-10-30 19:08:43</t>
  </si>
  <si>
    <t>直采</t>
  </si>
  <si>
    <t>2286059</t>
  </si>
  <si>
    <t>曼哈顿酒店(上海浦江店)</t>
  </si>
  <si>
    <t>368.10</t>
  </si>
  <si>
    <t>2021-10-30 17:21:37</t>
  </si>
  <si>
    <t>2286000</t>
  </si>
  <si>
    <t>2021-10-30 15:58:22</t>
  </si>
  <si>
    <t>2285959</t>
  </si>
  <si>
    <t>锦江之星(苏州木渎古镇店)</t>
  </si>
  <si>
    <t>204.84</t>
  </si>
  <si>
    <t>2021-10-30 14:57:04</t>
  </si>
  <si>
    <t>2285893</t>
  </si>
  <si>
    <t>2021-10-30 13:17:13</t>
  </si>
  <si>
    <t>2285866</t>
  </si>
  <si>
    <t>锦江之星(苏州石湖国际教育园店)</t>
  </si>
  <si>
    <t>303.82</t>
  </si>
  <si>
    <t>2021-10-30 12:38:17</t>
  </si>
  <si>
    <t>2285707</t>
  </si>
  <si>
    <t>武汉帝盛酒店</t>
  </si>
  <si>
    <t>302.16</t>
  </si>
  <si>
    <t>2021-10-30 08:01:35</t>
  </si>
  <si>
    <t>2285699</t>
  </si>
  <si>
    <t>269.97</t>
  </si>
  <si>
    <t>2021-10-30 07:44:06</t>
  </si>
  <si>
    <t>2021-10-29</t>
  </si>
  <si>
    <t>2285465</t>
  </si>
  <si>
    <t>734.96</t>
  </si>
  <si>
    <t>2021-10-29 21:17:44</t>
  </si>
  <si>
    <t>2285207</t>
  </si>
  <si>
    <t>锦江之星风尚（杭州下沙高沙路地铁站店）</t>
  </si>
  <si>
    <t>604.80</t>
  </si>
  <si>
    <t>2021-10-29 16:34:46</t>
  </si>
  <si>
    <t>2284978</t>
  </si>
  <si>
    <t>广州南站戴斯酒店</t>
  </si>
  <si>
    <t>296.98</t>
  </si>
  <si>
    <t>2021-10-29 10:48:30</t>
  </si>
  <si>
    <t>2284932</t>
  </si>
  <si>
    <t>上海锦江饭店</t>
  </si>
  <si>
    <t>2533.48</t>
  </si>
  <si>
    <t>2021-10-29 09:05:35</t>
  </si>
  <si>
    <t>2021-10-28</t>
  </si>
  <si>
    <t>2284484</t>
  </si>
  <si>
    <t>梅州麓湖山酒店</t>
  </si>
  <si>
    <t>1230.75</t>
  </si>
  <si>
    <t>2021-10-28 14:42:30</t>
  </si>
  <si>
    <t>Saas酒店</t>
  </si>
  <si>
    <t>2021-10-27</t>
  </si>
  <si>
    <t>2283730</t>
  </si>
  <si>
    <t>广州南美大酒店</t>
  </si>
  <si>
    <t>343.96</t>
  </si>
  <si>
    <t>2021-10-27 00:21:01</t>
  </si>
  <si>
    <t>2021-10-25</t>
  </si>
  <si>
    <t>2282959</t>
  </si>
  <si>
    <t>锦江之星品尚(杭州滨江大学城浦沿地铁站酒店)</t>
  </si>
  <si>
    <t>530.38</t>
  </si>
  <si>
    <t>2021-10-25 09:24:56</t>
  </si>
  <si>
    <t>2021-10-21</t>
  </si>
  <si>
    <t>2281365</t>
  </si>
  <si>
    <t>宜尚酒店(绍兴轻纺城跨境电商产业园店)</t>
  </si>
  <si>
    <t>2021-10-22</t>
  </si>
  <si>
    <t>2895.77</t>
  </si>
  <si>
    <t>2021-10-21 21:36:59</t>
  </si>
  <si>
    <t>2021-10-20</t>
  </si>
  <si>
    <t>2280559</t>
  </si>
  <si>
    <t>维也纳酒店(上海长兴岛店)</t>
  </si>
  <si>
    <t>344.83</t>
  </si>
  <si>
    <t>2021-10-20 11:28:31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</si>
</sst>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0" fillId="6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13" borderId="2" applyNumberFormat="0" applyFon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8" fillId="17" borderId="1" applyNumberFormat="0" applyAlignment="0" applyProtection="0">
      <alignment vertical="center"/>
    </xf>
    <xf numFmtId="0" fontId="20" fillId="21" borderId="7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16607977659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44499</v>
      </c>
      <c r="G2" s="5">
        <v>44500</v>
      </c>
      <c r="H2" s="4">
        <v>1</v>
      </c>
      <c r="I2" s="4">
        <v>1</v>
      </c>
      <c r="J2" s="4">
        <v>1</v>
      </c>
      <c r="K2" s="4" t="s">
        <v>29</v>
      </c>
      <c r="L2" s="4">
        <v>344.83</v>
      </c>
      <c r="M2" s="4">
        <v>344.83</v>
      </c>
      <c r="N2" s="4" t="s">
        <v>30</v>
      </c>
      <c r="O2" s="4" t="s">
        <v>31</v>
      </c>
      <c r="P2" s="4" t="s">
        <v>32</v>
      </c>
      <c r="Q2" s="4">
        <v>0</v>
      </c>
      <c r="R2" s="7">
        <v>44489</v>
      </c>
      <c r="S2" s="5">
        <v>44503</v>
      </c>
      <c r="T2" s="4" t="s">
        <v>33</v>
      </c>
      <c r="U2" s="4">
        <v>344.83</v>
      </c>
      <c r="V2" s="4">
        <v>0</v>
      </c>
      <c r="W2" s="4">
        <v>0</v>
      </c>
      <c r="X2" s="4">
        <v>2280559</v>
      </c>
      <c r="Y2" s="4">
        <v>103963484274</v>
      </c>
    </row>
    <row r="3" s="4" customFormat="1" spans="1:24">
      <c r="A3" s="4">
        <v>16623787715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44491</v>
      </c>
      <c r="G3" s="5">
        <v>44500</v>
      </c>
      <c r="H3" s="4">
        <v>1</v>
      </c>
      <c r="I3" s="4">
        <v>9</v>
      </c>
      <c r="J3" s="4">
        <v>9</v>
      </c>
      <c r="K3" s="4" t="s">
        <v>29</v>
      </c>
      <c r="L3" s="4">
        <v>2895.77</v>
      </c>
      <c r="M3" s="4">
        <v>2895.77</v>
      </c>
      <c r="N3" s="4" t="s">
        <v>36</v>
      </c>
      <c r="O3" s="4" t="s">
        <v>31</v>
      </c>
      <c r="P3" s="4" t="s">
        <v>32</v>
      </c>
      <c r="Q3" s="4">
        <v>0</v>
      </c>
      <c r="R3" s="7">
        <v>44490</v>
      </c>
      <c r="S3" s="5">
        <v>44503</v>
      </c>
      <c r="T3" s="4" t="s">
        <v>33</v>
      </c>
      <c r="U3" s="4">
        <v>2895.77</v>
      </c>
      <c r="V3" s="4">
        <v>0</v>
      </c>
      <c r="W3" s="4">
        <v>0</v>
      </c>
      <c r="X3" s="4">
        <v>2281365</v>
      </c>
    </row>
    <row r="4" s="4" customFormat="1" spans="1:24">
      <c r="A4" s="4">
        <v>16656007757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44499</v>
      </c>
      <c r="G4" s="5">
        <v>44500</v>
      </c>
      <c r="H4" s="4">
        <v>1</v>
      </c>
      <c r="I4" s="4">
        <v>1</v>
      </c>
      <c r="J4" s="4">
        <v>1</v>
      </c>
      <c r="K4" s="4" t="s">
        <v>29</v>
      </c>
      <c r="L4" s="4">
        <v>146.53</v>
      </c>
      <c r="M4" s="4">
        <v>146.53</v>
      </c>
      <c r="N4" s="4" t="s">
        <v>39</v>
      </c>
      <c r="O4" s="4" t="s">
        <v>31</v>
      </c>
      <c r="P4" s="4" t="s">
        <v>32</v>
      </c>
      <c r="Q4" s="4">
        <v>0</v>
      </c>
      <c r="R4" s="7">
        <v>44494</v>
      </c>
      <c r="S4" s="5">
        <v>44503</v>
      </c>
      <c r="T4" s="4" t="s">
        <v>33</v>
      </c>
      <c r="U4" s="4">
        <v>146.53</v>
      </c>
      <c r="V4" s="4">
        <v>0</v>
      </c>
      <c r="W4" s="4">
        <v>0</v>
      </c>
      <c r="X4" s="4">
        <v>2282953</v>
      </c>
    </row>
    <row r="5" s="4" customFormat="1" spans="1:25">
      <c r="A5" s="4">
        <v>16656034501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44498</v>
      </c>
      <c r="G5" s="5">
        <v>44500</v>
      </c>
      <c r="H5" s="4">
        <v>1</v>
      </c>
      <c r="I5" s="4">
        <v>2</v>
      </c>
      <c r="J5" s="4">
        <v>2</v>
      </c>
      <c r="K5" s="4" t="s">
        <v>29</v>
      </c>
      <c r="L5" s="4">
        <v>530.38</v>
      </c>
      <c r="M5" s="4">
        <v>530.38</v>
      </c>
      <c r="N5" s="4" t="s">
        <v>42</v>
      </c>
      <c r="O5" s="4" t="s">
        <v>31</v>
      </c>
      <c r="P5" s="4" t="s">
        <v>32</v>
      </c>
      <c r="Q5" s="4">
        <v>0</v>
      </c>
      <c r="R5" s="7">
        <v>44494</v>
      </c>
      <c r="S5" s="5">
        <v>44503</v>
      </c>
      <c r="T5" s="4" t="s">
        <v>33</v>
      </c>
      <c r="U5" s="4">
        <v>530.38</v>
      </c>
      <c r="V5" s="4">
        <v>0</v>
      </c>
      <c r="W5" s="4">
        <v>0</v>
      </c>
      <c r="X5" s="4">
        <v>2282959</v>
      </c>
      <c r="Y5" s="4">
        <v>103977293014</v>
      </c>
    </row>
    <row r="6" s="4" customFormat="1" spans="1:24">
      <c r="A6" s="4">
        <v>16656007757</v>
      </c>
      <c r="B6" s="4" t="s">
        <v>25</v>
      </c>
      <c r="C6" s="4" t="s">
        <v>43</v>
      </c>
      <c r="D6" s="4" t="s">
        <v>37</v>
      </c>
      <c r="E6" s="4" t="s">
        <v>38</v>
      </c>
      <c r="F6" s="5">
        <v>44499</v>
      </c>
      <c r="G6" s="5">
        <v>44500</v>
      </c>
      <c r="H6" s="4">
        <v>1</v>
      </c>
      <c r="I6" s="4">
        <v>1</v>
      </c>
      <c r="J6" s="4">
        <v>1</v>
      </c>
      <c r="K6" s="4" t="s">
        <v>29</v>
      </c>
      <c r="L6" s="4">
        <v>-146.53</v>
      </c>
      <c r="M6" s="4">
        <v>-146.53</v>
      </c>
      <c r="N6" s="4" t="s">
        <v>39</v>
      </c>
      <c r="O6" s="4" t="s">
        <v>31</v>
      </c>
      <c r="P6" s="4" t="s">
        <v>32</v>
      </c>
      <c r="Q6" s="4">
        <v>0</v>
      </c>
      <c r="R6" s="7">
        <v>44494</v>
      </c>
      <c r="S6" s="5">
        <v>44503</v>
      </c>
      <c r="T6" s="4" t="s">
        <v>33</v>
      </c>
      <c r="U6" s="4">
        <v>-146.53</v>
      </c>
      <c r="V6" s="4">
        <v>0</v>
      </c>
      <c r="W6" s="4">
        <v>0</v>
      </c>
      <c r="X6" s="4">
        <v>2282953</v>
      </c>
    </row>
    <row r="7" s="4" customFormat="1" spans="1:24">
      <c r="A7" s="4">
        <v>16670183124</v>
      </c>
      <c r="B7" s="4" t="s">
        <v>25</v>
      </c>
      <c r="C7" s="4" t="s">
        <v>26</v>
      </c>
      <c r="D7" s="4" t="s">
        <v>44</v>
      </c>
      <c r="E7" s="4" t="s">
        <v>45</v>
      </c>
      <c r="F7" s="5">
        <v>44499</v>
      </c>
      <c r="G7" s="5">
        <v>44500</v>
      </c>
      <c r="H7" s="4">
        <v>1</v>
      </c>
      <c r="I7" s="4">
        <v>1</v>
      </c>
      <c r="J7" s="4">
        <v>1</v>
      </c>
      <c r="K7" s="4" t="s">
        <v>29</v>
      </c>
      <c r="L7" s="4">
        <v>343.96</v>
      </c>
      <c r="M7" s="4">
        <v>343.96</v>
      </c>
      <c r="N7" s="4" t="s">
        <v>46</v>
      </c>
      <c r="O7" s="4" t="s">
        <v>31</v>
      </c>
      <c r="P7" s="4" t="s">
        <v>32</v>
      </c>
      <c r="Q7" s="4">
        <v>0</v>
      </c>
      <c r="R7" s="7">
        <v>44496</v>
      </c>
      <c r="S7" s="5">
        <v>44503</v>
      </c>
      <c r="T7" s="4" t="s">
        <v>33</v>
      </c>
      <c r="U7" s="4">
        <v>343.96</v>
      </c>
      <c r="V7" s="4">
        <v>0</v>
      </c>
      <c r="W7" s="4">
        <v>0</v>
      </c>
      <c r="X7" s="4">
        <v>2283730</v>
      </c>
    </row>
    <row r="8" s="4" customFormat="1" spans="1:25">
      <c r="A8" s="4">
        <v>16681632873</v>
      </c>
      <c r="B8" s="4" t="s">
        <v>25</v>
      </c>
      <c r="C8" s="4" t="s">
        <v>26</v>
      </c>
      <c r="D8" s="4" t="s">
        <v>47</v>
      </c>
      <c r="E8" s="4" t="s">
        <v>48</v>
      </c>
      <c r="F8" s="5">
        <v>44499</v>
      </c>
      <c r="G8" s="5">
        <v>44500</v>
      </c>
      <c r="H8" s="4">
        <v>3</v>
      </c>
      <c r="I8" s="4">
        <v>1</v>
      </c>
      <c r="J8" s="4">
        <v>3</v>
      </c>
      <c r="K8" s="4" t="s">
        <v>29</v>
      </c>
      <c r="L8" s="4">
        <v>1230.75</v>
      </c>
      <c r="M8" s="4">
        <v>1230.75</v>
      </c>
      <c r="N8" s="4" t="s">
        <v>49</v>
      </c>
      <c r="O8" s="4" t="s">
        <v>31</v>
      </c>
      <c r="P8" s="4" t="s">
        <v>32</v>
      </c>
      <c r="Q8" s="4">
        <v>0</v>
      </c>
      <c r="R8" s="7">
        <v>44497</v>
      </c>
      <c r="S8" s="5">
        <v>44503</v>
      </c>
      <c r="T8" s="4" t="s">
        <v>33</v>
      </c>
      <c r="U8" s="4">
        <v>1230.75</v>
      </c>
      <c r="V8" s="4">
        <v>0</v>
      </c>
      <c r="W8" s="4">
        <v>0</v>
      </c>
      <c r="X8" s="4">
        <v>2284484</v>
      </c>
      <c r="Y8" s="4">
        <v>402859</v>
      </c>
    </row>
    <row r="9" s="4" customFormat="1" spans="1:24">
      <c r="A9" s="4">
        <v>16691141853</v>
      </c>
      <c r="B9" s="4" t="s">
        <v>25</v>
      </c>
      <c r="C9" s="4" t="s">
        <v>26</v>
      </c>
      <c r="D9" s="4" t="s">
        <v>50</v>
      </c>
      <c r="E9" s="4" t="s">
        <v>51</v>
      </c>
      <c r="F9" s="5">
        <v>44498</v>
      </c>
      <c r="G9" s="5">
        <v>44500</v>
      </c>
      <c r="H9" s="4">
        <v>1</v>
      </c>
      <c r="I9" s="4">
        <v>2</v>
      </c>
      <c r="J9" s="4">
        <v>2</v>
      </c>
      <c r="K9" s="4" t="s">
        <v>29</v>
      </c>
      <c r="L9" s="4">
        <v>2533.48</v>
      </c>
      <c r="M9" s="4">
        <v>2533.48</v>
      </c>
      <c r="N9" s="4" t="s">
        <v>52</v>
      </c>
      <c r="O9" s="4" t="s">
        <v>31</v>
      </c>
      <c r="P9" s="4" t="s">
        <v>32</v>
      </c>
      <c r="Q9" s="4">
        <v>0</v>
      </c>
      <c r="R9" s="7">
        <v>44498</v>
      </c>
      <c r="S9" s="5">
        <v>44503</v>
      </c>
      <c r="T9" s="4" t="s">
        <v>33</v>
      </c>
      <c r="U9" s="4">
        <v>2533.48</v>
      </c>
      <c r="V9" s="4">
        <v>0</v>
      </c>
      <c r="W9" s="4">
        <v>0</v>
      </c>
      <c r="X9" s="4">
        <v>2284932</v>
      </c>
    </row>
    <row r="10" s="4" customFormat="1" spans="1:23">
      <c r="A10" s="4">
        <v>16691205530</v>
      </c>
      <c r="B10" s="4" t="s">
        <v>25</v>
      </c>
      <c r="C10" s="4" t="s">
        <v>26</v>
      </c>
      <c r="D10" s="4" t="s">
        <v>53</v>
      </c>
      <c r="E10" s="4" t="s">
        <v>54</v>
      </c>
      <c r="F10" s="5">
        <v>44499</v>
      </c>
      <c r="G10" s="5">
        <v>44500</v>
      </c>
      <c r="H10" s="4">
        <v>1</v>
      </c>
      <c r="I10" s="4">
        <v>1</v>
      </c>
      <c r="J10" s="4">
        <v>1</v>
      </c>
      <c r="K10" s="4" t="s">
        <v>29</v>
      </c>
      <c r="L10" s="4">
        <v>560</v>
      </c>
      <c r="M10" s="4">
        <v>560</v>
      </c>
      <c r="N10" s="4" t="s">
        <v>55</v>
      </c>
      <c r="O10" s="4" t="s">
        <v>31</v>
      </c>
      <c r="P10" s="4" t="s">
        <v>32</v>
      </c>
      <c r="Q10" s="4">
        <v>0</v>
      </c>
      <c r="R10" s="7">
        <v>44498</v>
      </c>
      <c r="S10" s="5">
        <v>44503</v>
      </c>
      <c r="T10" s="4" t="s">
        <v>33</v>
      </c>
      <c r="U10" s="4">
        <v>560</v>
      </c>
      <c r="V10" s="4">
        <v>0</v>
      </c>
      <c r="W10" s="4">
        <v>0</v>
      </c>
    </row>
    <row r="11" s="4" customFormat="1" spans="1:25">
      <c r="A11" s="4">
        <v>16691522501</v>
      </c>
      <c r="B11" s="4" t="s">
        <v>25</v>
      </c>
      <c r="C11" s="4" t="s">
        <v>26</v>
      </c>
      <c r="D11" s="4" t="s">
        <v>56</v>
      </c>
      <c r="E11" s="4" t="s">
        <v>57</v>
      </c>
      <c r="F11" s="5">
        <v>44499</v>
      </c>
      <c r="G11" s="5">
        <v>44500</v>
      </c>
      <c r="H11" s="4">
        <v>1</v>
      </c>
      <c r="I11" s="4">
        <v>1</v>
      </c>
      <c r="J11" s="4">
        <v>1</v>
      </c>
      <c r="K11" s="4" t="s">
        <v>29</v>
      </c>
      <c r="L11" s="4">
        <v>296.98</v>
      </c>
      <c r="M11" s="4">
        <v>296.98</v>
      </c>
      <c r="N11" s="4" t="s">
        <v>58</v>
      </c>
      <c r="O11" s="4" t="s">
        <v>31</v>
      </c>
      <c r="P11" s="4" t="s">
        <v>32</v>
      </c>
      <c r="Q11" s="4">
        <v>0</v>
      </c>
      <c r="R11" s="7">
        <v>44498</v>
      </c>
      <c r="S11" s="5">
        <v>44503</v>
      </c>
      <c r="T11" s="4" t="s">
        <v>33</v>
      </c>
      <c r="U11" s="4">
        <v>296.98</v>
      </c>
      <c r="V11" s="4">
        <v>0</v>
      </c>
      <c r="W11" s="4">
        <v>0</v>
      </c>
      <c r="X11" s="4">
        <v>2284978</v>
      </c>
      <c r="Y11" s="4">
        <v>634157120</v>
      </c>
    </row>
    <row r="12" s="4" customFormat="1" spans="1:25">
      <c r="A12" s="4">
        <v>16693077452</v>
      </c>
      <c r="B12" s="4" t="s">
        <v>25</v>
      </c>
      <c r="C12" s="4" t="s">
        <v>26</v>
      </c>
      <c r="D12" s="4" t="s">
        <v>59</v>
      </c>
      <c r="E12" s="4" t="s">
        <v>60</v>
      </c>
      <c r="F12" s="5">
        <v>44498</v>
      </c>
      <c r="G12" s="5">
        <v>44500</v>
      </c>
      <c r="H12" s="4">
        <v>1</v>
      </c>
      <c r="I12" s="4">
        <v>2</v>
      </c>
      <c r="J12" s="4">
        <v>2</v>
      </c>
      <c r="K12" s="4" t="s">
        <v>29</v>
      </c>
      <c r="L12" s="4">
        <v>604.8</v>
      </c>
      <c r="M12" s="4">
        <v>604.8</v>
      </c>
      <c r="N12" s="4" t="s">
        <v>61</v>
      </c>
      <c r="O12" s="4" t="s">
        <v>31</v>
      </c>
      <c r="P12" s="4" t="s">
        <v>32</v>
      </c>
      <c r="Q12" s="4">
        <v>0</v>
      </c>
      <c r="R12" s="7">
        <v>44498</v>
      </c>
      <c r="S12" s="5">
        <v>44503</v>
      </c>
      <c r="T12" s="4" t="s">
        <v>33</v>
      </c>
      <c r="U12" s="4">
        <v>604.8</v>
      </c>
      <c r="V12" s="4">
        <v>0</v>
      </c>
      <c r="W12" s="4">
        <v>0</v>
      </c>
      <c r="X12" s="4">
        <v>2285207</v>
      </c>
      <c r="Y12" s="4">
        <v>103989050874</v>
      </c>
    </row>
    <row r="13" s="4" customFormat="1" spans="1:25">
      <c r="A13" s="4">
        <v>16694527991</v>
      </c>
      <c r="B13" s="4" t="s">
        <v>25</v>
      </c>
      <c r="C13" s="4" t="s">
        <v>26</v>
      </c>
      <c r="D13" s="4" t="s">
        <v>62</v>
      </c>
      <c r="E13" s="4" t="s">
        <v>63</v>
      </c>
      <c r="F13" s="5">
        <v>44499</v>
      </c>
      <c r="G13" s="5">
        <v>44500</v>
      </c>
      <c r="H13" s="4">
        <v>2</v>
      </c>
      <c r="I13" s="4">
        <v>1</v>
      </c>
      <c r="J13" s="4">
        <v>2</v>
      </c>
      <c r="K13" s="4" t="s">
        <v>29</v>
      </c>
      <c r="L13" s="4">
        <v>734.96</v>
      </c>
      <c r="M13" s="4">
        <v>734.96</v>
      </c>
      <c r="N13" s="4" t="s">
        <v>64</v>
      </c>
      <c r="O13" s="4" t="s">
        <v>31</v>
      </c>
      <c r="P13" s="4" t="s">
        <v>32</v>
      </c>
      <c r="Q13" s="4">
        <v>0</v>
      </c>
      <c r="R13" s="7">
        <v>44498</v>
      </c>
      <c r="S13" s="5">
        <v>44503</v>
      </c>
      <c r="T13" s="4" t="s">
        <v>33</v>
      </c>
      <c r="U13" s="4">
        <v>734.96</v>
      </c>
      <c r="V13" s="4">
        <v>0</v>
      </c>
      <c r="W13" s="4">
        <v>0</v>
      </c>
      <c r="X13" s="4">
        <v>2285465</v>
      </c>
      <c r="Y13" s="4" t="s">
        <v>65</v>
      </c>
    </row>
    <row r="14" s="4" customFormat="1" spans="1:23">
      <c r="A14" s="4">
        <v>16695397717</v>
      </c>
      <c r="B14" s="4" t="s">
        <v>25</v>
      </c>
      <c r="C14" s="4" t="s">
        <v>26</v>
      </c>
      <c r="D14" s="4" t="s">
        <v>66</v>
      </c>
      <c r="E14" s="4" t="s">
        <v>67</v>
      </c>
      <c r="F14" s="5">
        <v>44499</v>
      </c>
      <c r="G14" s="5">
        <v>44500</v>
      </c>
      <c r="H14" s="4">
        <v>1</v>
      </c>
      <c r="I14" s="4">
        <v>1</v>
      </c>
      <c r="J14" s="4">
        <v>1</v>
      </c>
      <c r="K14" s="4" t="s">
        <v>29</v>
      </c>
      <c r="L14" s="4">
        <v>357.85</v>
      </c>
      <c r="M14" s="4">
        <v>357.85</v>
      </c>
      <c r="N14" s="4" t="s">
        <v>68</v>
      </c>
      <c r="O14" s="4" t="s">
        <v>31</v>
      </c>
      <c r="P14" s="4" t="s">
        <v>32</v>
      </c>
      <c r="Q14" s="4">
        <v>0</v>
      </c>
      <c r="R14" s="7">
        <v>44499</v>
      </c>
      <c r="S14" s="5">
        <v>44503</v>
      </c>
      <c r="T14" s="4" t="s">
        <v>33</v>
      </c>
      <c r="U14" s="4">
        <v>357.85</v>
      </c>
      <c r="V14" s="4">
        <v>0</v>
      </c>
      <c r="W14" s="4">
        <v>0</v>
      </c>
    </row>
    <row r="15" s="4" customFormat="1" spans="1:23">
      <c r="A15" s="4">
        <v>16695569304</v>
      </c>
      <c r="B15" s="4" t="s">
        <v>25</v>
      </c>
      <c r="C15" s="4" t="s">
        <v>26</v>
      </c>
      <c r="D15" s="4" t="s">
        <v>53</v>
      </c>
      <c r="E15" s="4" t="s">
        <v>69</v>
      </c>
      <c r="F15" s="5">
        <v>44499</v>
      </c>
      <c r="G15" s="5">
        <v>44500</v>
      </c>
      <c r="H15" s="4">
        <v>1</v>
      </c>
      <c r="I15" s="4">
        <v>1</v>
      </c>
      <c r="J15" s="4">
        <v>1</v>
      </c>
      <c r="K15" s="4" t="s">
        <v>29</v>
      </c>
      <c r="L15" s="4">
        <v>560</v>
      </c>
      <c r="M15" s="4">
        <v>560</v>
      </c>
      <c r="N15" s="4" t="s">
        <v>70</v>
      </c>
      <c r="O15" s="4" t="s">
        <v>31</v>
      </c>
      <c r="P15" s="4" t="s">
        <v>32</v>
      </c>
      <c r="Q15" s="4">
        <v>0</v>
      </c>
      <c r="R15" s="7">
        <v>44499</v>
      </c>
      <c r="S15" s="5">
        <v>44503</v>
      </c>
      <c r="T15" s="4" t="s">
        <v>33</v>
      </c>
      <c r="U15" s="4">
        <v>560</v>
      </c>
      <c r="V15" s="4">
        <v>0</v>
      </c>
      <c r="W15" s="4">
        <v>0</v>
      </c>
    </row>
    <row r="16" s="4" customFormat="1" spans="1:25">
      <c r="A16" s="4">
        <v>16695653539</v>
      </c>
      <c r="B16" s="4" t="s">
        <v>25</v>
      </c>
      <c r="C16" s="4" t="s">
        <v>26</v>
      </c>
      <c r="D16" s="4" t="s">
        <v>71</v>
      </c>
      <c r="E16" s="4" t="s">
        <v>72</v>
      </c>
      <c r="F16" s="5">
        <v>44499</v>
      </c>
      <c r="G16" s="5">
        <v>44500</v>
      </c>
      <c r="H16" s="4">
        <v>1</v>
      </c>
      <c r="I16" s="4">
        <v>1</v>
      </c>
      <c r="J16" s="4">
        <v>1</v>
      </c>
      <c r="K16" s="4" t="s">
        <v>29</v>
      </c>
      <c r="L16" s="4">
        <v>269.97</v>
      </c>
      <c r="M16" s="4">
        <v>269.97</v>
      </c>
      <c r="N16" s="4" t="s">
        <v>73</v>
      </c>
      <c r="O16" s="4" t="s">
        <v>31</v>
      </c>
      <c r="P16" s="4" t="s">
        <v>32</v>
      </c>
      <c r="Q16" s="4">
        <v>0</v>
      </c>
      <c r="R16" s="7">
        <v>44499</v>
      </c>
      <c r="S16" s="5">
        <v>44503</v>
      </c>
      <c r="T16" s="4" t="s">
        <v>33</v>
      </c>
      <c r="U16" s="4">
        <v>269.97</v>
      </c>
      <c r="V16" s="4">
        <v>0</v>
      </c>
      <c r="W16" s="4">
        <v>0</v>
      </c>
      <c r="X16" s="4">
        <v>2285699</v>
      </c>
      <c r="Y16" s="4">
        <v>103990575844</v>
      </c>
    </row>
    <row r="17" s="4" customFormat="1" spans="1:24">
      <c r="A17" s="4">
        <v>16695676293</v>
      </c>
      <c r="B17" s="4" t="s">
        <v>25</v>
      </c>
      <c r="C17" s="4" t="s">
        <v>26</v>
      </c>
      <c r="D17" s="4" t="s">
        <v>74</v>
      </c>
      <c r="E17" s="4" t="s">
        <v>75</v>
      </c>
      <c r="F17" s="5">
        <v>44499</v>
      </c>
      <c r="G17" s="5">
        <v>44500</v>
      </c>
      <c r="H17" s="4">
        <v>1</v>
      </c>
      <c r="I17" s="4">
        <v>1</v>
      </c>
      <c r="J17" s="4">
        <v>1</v>
      </c>
      <c r="K17" s="4" t="s">
        <v>29</v>
      </c>
      <c r="L17" s="4">
        <v>302.16</v>
      </c>
      <c r="M17" s="4">
        <v>302.16</v>
      </c>
      <c r="N17" s="4" t="s">
        <v>76</v>
      </c>
      <c r="O17" s="4" t="s">
        <v>31</v>
      </c>
      <c r="P17" s="4" t="s">
        <v>32</v>
      </c>
      <c r="Q17" s="4">
        <v>0</v>
      </c>
      <c r="R17" s="7">
        <v>44499</v>
      </c>
      <c r="S17" s="5">
        <v>44503</v>
      </c>
      <c r="T17" s="4" t="s">
        <v>33</v>
      </c>
      <c r="U17" s="4">
        <v>302.16</v>
      </c>
      <c r="V17" s="4">
        <v>0</v>
      </c>
      <c r="W17" s="4">
        <v>0</v>
      </c>
      <c r="X17" s="4">
        <v>2285707</v>
      </c>
    </row>
    <row r="18" s="4" customFormat="1" spans="1:25">
      <c r="A18" s="4">
        <v>16702991050</v>
      </c>
      <c r="B18" s="4" t="s">
        <v>25</v>
      </c>
      <c r="C18" s="4" t="s">
        <v>26</v>
      </c>
      <c r="D18" s="4" t="s">
        <v>66</v>
      </c>
      <c r="E18" s="4" t="s">
        <v>67</v>
      </c>
      <c r="F18" s="5">
        <v>44499</v>
      </c>
      <c r="G18" s="5">
        <v>44500</v>
      </c>
      <c r="H18" s="4">
        <v>1</v>
      </c>
      <c r="I18" s="4">
        <v>1</v>
      </c>
      <c r="J18" s="4">
        <v>1</v>
      </c>
      <c r="K18" s="4" t="s">
        <v>29</v>
      </c>
      <c r="L18" s="4">
        <v>357.85</v>
      </c>
      <c r="M18" s="4">
        <v>357.85</v>
      </c>
      <c r="N18" s="4" t="s">
        <v>77</v>
      </c>
      <c r="O18" s="4" t="s">
        <v>31</v>
      </c>
      <c r="P18" s="4" t="s">
        <v>32</v>
      </c>
      <c r="Q18" s="4">
        <v>0</v>
      </c>
      <c r="R18" s="7">
        <v>44499</v>
      </c>
      <c r="S18" s="5">
        <v>44503</v>
      </c>
      <c r="T18" s="4" t="s">
        <v>33</v>
      </c>
      <c r="U18" s="4">
        <v>357.85</v>
      </c>
      <c r="V18" s="4">
        <v>0</v>
      </c>
      <c r="W18" s="4">
        <v>0</v>
      </c>
      <c r="X18" s="4"/>
      <c r="Y18" s="4">
        <v>1251890</v>
      </c>
    </row>
    <row r="19" s="4" customFormat="1" spans="1:25">
      <c r="A19" s="4">
        <v>16703708730</v>
      </c>
      <c r="B19" s="4" t="s">
        <v>25</v>
      </c>
      <c r="C19" s="4" t="s">
        <v>26</v>
      </c>
      <c r="D19" s="4" t="s">
        <v>78</v>
      </c>
      <c r="E19" s="4" t="s">
        <v>79</v>
      </c>
      <c r="F19" s="5">
        <v>44499</v>
      </c>
      <c r="G19" s="5">
        <v>44500</v>
      </c>
      <c r="H19" s="4">
        <v>1</v>
      </c>
      <c r="I19" s="4">
        <v>1</v>
      </c>
      <c r="J19" s="4">
        <v>1</v>
      </c>
      <c r="K19" s="4" t="s">
        <v>29</v>
      </c>
      <c r="L19" s="4">
        <v>303.82</v>
      </c>
      <c r="M19" s="4">
        <v>303.82</v>
      </c>
      <c r="N19" s="4" t="s">
        <v>80</v>
      </c>
      <c r="O19" s="4" t="s">
        <v>31</v>
      </c>
      <c r="P19" s="4" t="s">
        <v>32</v>
      </c>
      <c r="Q19" s="4">
        <v>0</v>
      </c>
      <c r="R19" s="7">
        <v>44499</v>
      </c>
      <c r="S19" s="5">
        <v>44503</v>
      </c>
      <c r="T19" s="4" t="s">
        <v>33</v>
      </c>
      <c r="U19" s="4">
        <v>303.82</v>
      </c>
      <c r="V19" s="4">
        <v>0</v>
      </c>
      <c r="W19" s="4">
        <v>0</v>
      </c>
      <c r="X19" s="4">
        <v>2285866</v>
      </c>
      <c r="Y19" s="4">
        <v>103991171074</v>
      </c>
    </row>
    <row r="20" s="4" customFormat="1" spans="1:23">
      <c r="A20" s="4">
        <v>16704044046</v>
      </c>
      <c r="B20" s="4" t="s">
        <v>25</v>
      </c>
      <c r="C20" s="4" t="s">
        <v>26</v>
      </c>
      <c r="D20" s="4" t="s">
        <v>62</v>
      </c>
      <c r="E20" s="4" t="s">
        <v>63</v>
      </c>
      <c r="F20" s="5">
        <v>44499</v>
      </c>
      <c r="G20" s="5">
        <v>44500</v>
      </c>
      <c r="H20" s="4">
        <v>1</v>
      </c>
      <c r="I20" s="4">
        <v>1</v>
      </c>
      <c r="J20" s="4">
        <v>1</v>
      </c>
      <c r="K20" s="4" t="s">
        <v>29</v>
      </c>
      <c r="L20" s="4">
        <v>368.1</v>
      </c>
      <c r="M20" s="4">
        <v>368.1</v>
      </c>
      <c r="N20" s="4" t="s">
        <v>81</v>
      </c>
      <c r="O20" s="4" t="s">
        <v>31</v>
      </c>
      <c r="P20" s="4" t="s">
        <v>32</v>
      </c>
      <c r="Q20" s="4">
        <v>0</v>
      </c>
      <c r="R20" s="7">
        <v>44499</v>
      </c>
      <c r="S20" s="5">
        <v>44503</v>
      </c>
      <c r="T20" s="4" t="s">
        <v>33</v>
      </c>
      <c r="U20" s="4">
        <v>368.1</v>
      </c>
      <c r="V20" s="4">
        <v>0</v>
      </c>
      <c r="W20" s="4">
        <v>0</v>
      </c>
    </row>
    <row r="21" s="4" customFormat="1" spans="1:25">
      <c r="A21" s="4">
        <v>16704706378</v>
      </c>
      <c r="B21" s="4" t="s">
        <v>25</v>
      </c>
      <c r="C21" s="4" t="s">
        <v>26</v>
      </c>
      <c r="D21" s="4" t="s">
        <v>82</v>
      </c>
      <c r="E21" s="4" t="s">
        <v>83</v>
      </c>
      <c r="F21" s="5">
        <v>44499</v>
      </c>
      <c r="G21" s="5">
        <v>44500</v>
      </c>
      <c r="H21" s="4">
        <v>1</v>
      </c>
      <c r="I21" s="4">
        <v>1</v>
      </c>
      <c r="J21" s="4">
        <v>1</v>
      </c>
      <c r="K21" s="4" t="s">
        <v>29</v>
      </c>
      <c r="L21" s="4">
        <v>204.84</v>
      </c>
      <c r="M21" s="4">
        <v>204.84</v>
      </c>
      <c r="N21" s="4" t="s">
        <v>84</v>
      </c>
      <c r="O21" s="4" t="s">
        <v>31</v>
      </c>
      <c r="P21" s="4" t="s">
        <v>32</v>
      </c>
      <c r="Q21" s="4">
        <v>0</v>
      </c>
      <c r="R21" s="7">
        <v>44499</v>
      </c>
      <c r="S21" s="5">
        <v>44503</v>
      </c>
      <c r="T21" s="4" t="s">
        <v>33</v>
      </c>
      <c r="U21" s="4">
        <v>204.84</v>
      </c>
      <c r="V21" s="4">
        <v>0</v>
      </c>
      <c r="W21" s="4">
        <v>0</v>
      </c>
      <c r="X21" s="4">
        <v>2285959</v>
      </c>
      <c r="Y21" s="4">
        <v>103991523124</v>
      </c>
    </row>
    <row r="22" s="4" customFormat="1" spans="1:23">
      <c r="A22" s="4">
        <v>16705063350</v>
      </c>
      <c r="B22" s="4" t="s">
        <v>25</v>
      </c>
      <c r="C22" s="4" t="s">
        <v>26</v>
      </c>
      <c r="D22" s="4" t="s">
        <v>85</v>
      </c>
      <c r="E22" s="4" t="s">
        <v>79</v>
      </c>
      <c r="F22" s="5">
        <v>44499</v>
      </c>
      <c r="G22" s="5">
        <v>44500</v>
      </c>
      <c r="H22" s="4">
        <v>1</v>
      </c>
      <c r="I22" s="4">
        <v>1</v>
      </c>
      <c r="J22" s="4">
        <v>1</v>
      </c>
      <c r="K22" s="4" t="s">
        <v>29</v>
      </c>
      <c r="L22" s="4">
        <v>135.22</v>
      </c>
      <c r="M22" s="4">
        <v>135.22</v>
      </c>
      <c r="N22" s="4" t="s">
        <v>86</v>
      </c>
      <c r="O22" s="4" t="s">
        <v>31</v>
      </c>
      <c r="P22" s="4" t="s">
        <v>32</v>
      </c>
      <c r="Q22" s="4">
        <v>0</v>
      </c>
      <c r="R22" s="7">
        <v>44499</v>
      </c>
      <c r="S22" s="5">
        <v>44503</v>
      </c>
      <c r="T22" s="4" t="s">
        <v>33</v>
      </c>
      <c r="U22" s="4">
        <v>135.22</v>
      </c>
      <c r="V22" s="4">
        <v>0</v>
      </c>
      <c r="W22" s="4">
        <v>0</v>
      </c>
    </row>
    <row r="23" s="4" customFormat="1" spans="1:24">
      <c r="A23" s="4">
        <v>16705532051</v>
      </c>
      <c r="B23" s="4" t="s">
        <v>25</v>
      </c>
      <c r="C23" s="4" t="s">
        <v>26</v>
      </c>
      <c r="D23" s="4" t="s">
        <v>62</v>
      </c>
      <c r="E23" s="4" t="s">
        <v>63</v>
      </c>
      <c r="F23" s="5">
        <v>44499</v>
      </c>
      <c r="G23" s="5">
        <v>44500</v>
      </c>
      <c r="H23" s="4">
        <v>1</v>
      </c>
      <c r="I23" s="4">
        <v>1</v>
      </c>
      <c r="J23" s="4">
        <v>1</v>
      </c>
      <c r="K23" s="4" t="s">
        <v>29</v>
      </c>
      <c r="L23" s="4">
        <v>368.1</v>
      </c>
      <c r="M23" s="4">
        <v>368.1</v>
      </c>
      <c r="N23" s="4" t="s">
        <v>87</v>
      </c>
      <c r="O23" s="4" t="s">
        <v>31</v>
      </c>
      <c r="P23" s="4" t="s">
        <v>32</v>
      </c>
      <c r="Q23" s="4">
        <v>0</v>
      </c>
      <c r="R23" s="7">
        <v>44499</v>
      </c>
      <c r="S23" s="5">
        <v>44503</v>
      </c>
      <c r="T23" s="4" t="s">
        <v>33</v>
      </c>
      <c r="U23" s="4">
        <v>368.1</v>
      </c>
      <c r="V23" s="4">
        <v>0</v>
      </c>
      <c r="W23" s="4">
        <v>0</v>
      </c>
      <c r="X23" s="4">
        <v>2286059</v>
      </c>
    </row>
    <row r="24" s="4" customFormat="1" spans="1:25">
      <c r="A24" s="4">
        <v>16706153061</v>
      </c>
      <c r="B24" s="4" t="s">
        <v>25</v>
      </c>
      <c r="C24" s="4" t="s">
        <v>26</v>
      </c>
      <c r="D24" s="4" t="s">
        <v>88</v>
      </c>
      <c r="E24" s="4" t="s">
        <v>89</v>
      </c>
      <c r="F24" s="5">
        <v>44499</v>
      </c>
      <c r="G24" s="5">
        <v>44500</v>
      </c>
      <c r="H24" s="4">
        <v>1</v>
      </c>
      <c r="I24" s="4">
        <v>1</v>
      </c>
      <c r="J24" s="4">
        <v>1</v>
      </c>
      <c r="K24" s="4" t="s">
        <v>29</v>
      </c>
      <c r="L24" s="4">
        <v>468.18</v>
      </c>
      <c r="M24" s="4">
        <v>468.18</v>
      </c>
      <c r="N24" s="4" t="s">
        <v>90</v>
      </c>
      <c r="O24" s="4" t="s">
        <v>31</v>
      </c>
      <c r="P24" s="4" t="s">
        <v>32</v>
      </c>
      <c r="Q24" s="4">
        <v>0</v>
      </c>
      <c r="R24" s="7">
        <v>44499</v>
      </c>
      <c r="S24" s="5">
        <v>44503</v>
      </c>
      <c r="T24" s="4" t="s">
        <v>33</v>
      </c>
      <c r="U24" s="4">
        <v>468.18</v>
      </c>
      <c r="V24" s="4">
        <v>0</v>
      </c>
      <c r="W24" s="4">
        <v>0</v>
      </c>
      <c r="X24" s="4">
        <v>2286123</v>
      </c>
      <c r="Y24" s="4">
        <v>169671</v>
      </c>
    </row>
    <row r="25" s="4" customFormat="1" spans="1:24">
      <c r="A25" s="4">
        <v>16706271952</v>
      </c>
      <c r="B25" s="4" t="s">
        <v>25</v>
      </c>
      <c r="C25" s="4" t="s">
        <v>26</v>
      </c>
      <c r="D25" s="4" t="s">
        <v>91</v>
      </c>
      <c r="E25" s="4" t="s">
        <v>92</v>
      </c>
      <c r="F25" s="5">
        <v>44499</v>
      </c>
      <c r="G25" s="5">
        <v>44500</v>
      </c>
      <c r="H25" s="4">
        <v>1</v>
      </c>
      <c r="I25" s="4">
        <v>1</v>
      </c>
      <c r="J25" s="4">
        <v>1</v>
      </c>
      <c r="K25" s="4" t="s">
        <v>29</v>
      </c>
      <c r="L25" s="4">
        <v>155.74</v>
      </c>
      <c r="M25" s="4">
        <v>155.74</v>
      </c>
      <c r="N25" s="4" t="s">
        <v>93</v>
      </c>
      <c r="O25" s="4" t="s">
        <v>31</v>
      </c>
      <c r="P25" s="4" t="s">
        <v>32</v>
      </c>
      <c r="Q25" s="4">
        <v>0</v>
      </c>
      <c r="R25" s="7">
        <v>44499</v>
      </c>
      <c r="S25" s="5">
        <v>44503</v>
      </c>
      <c r="T25" s="4" t="s">
        <v>33</v>
      </c>
      <c r="U25" s="4">
        <v>155.74</v>
      </c>
      <c r="V25" s="4">
        <v>0</v>
      </c>
      <c r="W25" s="4">
        <v>0</v>
      </c>
      <c r="X25" s="4">
        <v>2286143</v>
      </c>
    </row>
    <row r="26" s="4" customFormat="1" spans="1:24">
      <c r="A26" s="4">
        <v>16706339995</v>
      </c>
      <c r="B26" s="4" t="s">
        <v>25</v>
      </c>
      <c r="C26" s="4" t="s">
        <v>26</v>
      </c>
      <c r="D26" s="4" t="s">
        <v>85</v>
      </c>
      <c r="E26" s="4" t="s">
        <v>79</v>
      </c>
      <c r="F26" s="5">
        <v>44499</v>
      </c>
      <c r="G26" s="5">
        <v>44500</v>
      </c>
      <c r="H26" s="4">
        <v>1</v>
      </c>
      <c r="I26" s="4">
        <v>1</v>
      </c>
      <c r="J26" s="4">
        <v>1</v>
      </c>
      <c r="K26" s="4" t="s">
        <v>29</v>
      </c>
      <c r="L26" s="4">
        <v>135.22</v>
      </c>
      <c r="M26" s="4">
        <v>135.22</v>
      </c>
      <c r="N26" s="4" t="s">
        <v>94</v>
      </c>
      <c r="O26" s="4" t="s">
        <v>31</v>
      </c>
      <c r="P26" s="4" t="s">
        <v>32</v>
      </c>
      <c r="Q26" s="4">
        <v>0</v>
      </c>
      <c r="R26" s="7">
        <v>44499</v>
      </c>
      <c r="S26" s="5">
        <v>44503</v>
      </c>
      <c r="T26" s="4" t="s">
        <v>33</v>
      </c>
      <c r="U26" s="4">
        <v>135.22</v>
      </c>
      <c r="V26" s="4">
        <v>0</v>
      </c>
      <c r="W26" s="4">
        <v>0</v>
      </c>
      <c r="X26" s="4">
        <v>2286154</v>
      </c>
    </row>
    <row r="27" s="4" customFormat="1" spans="1:24">
      <c r="A27" s="4">
        <v>16706722956</v>
      </c>
      <c r="B27" s="4" t="s">
        <v>25</v>
      </c>
      <c r="C27" s="4" t="s">
        <v>26</v>
      </c>
      <c r="D27" s="4" t="s">
        <v>95</v>
      </c>
      <c r="E27" s="4" t="s">
        <v>28</v>
      </c>
      <c r="F27" s="5">
        <v>44499</v>
      </c>
      <c r="G27" s="5">
        <v>44500</v>
      </c>
      <c r="H27" s="4">
        <v>1</v>
      </c>
      <c r="I27" s="4">
        <v>1</v>
      </c>
      <c r="J27" s="4">
        <v>1</v>
      </c>
      <c r="K27" s="4" t="s">
        <v>29</v>
      </c>
      <c r="L27" s="4">
        <v>232.66</v>
      </c>
      <c r="M27" s="4">
        <v>232.66</v>
      </c>
      <c r="N27" s="4" t="s">
        <v>96</v>
      </c>
      <c r="O27" s="4" t="s">
        <v>31</v>
      </c>
      <c r="P27" s="4" t="s">
        <v>32</v>
      </c>
      <c r="Q27" s="4">
        <v>0</v>
      </c>
      <c r="R27" s="7">
        <v>44499</v>
      </c>
      <c r="S27" s="5">
        <v>44503</v>
      </c>
      <c r="T27" s="4" t="s">
        <v>33</v>
      </c>
      <c r="U27" s="4">
        <v>232.66</v>
      </c>
      <c r="V27" s="4">
        <v>0</v>
      </c>
      <c r="W27" s="4">
        <v>0</v>
      </c>
      <c r="X27" s="4">
        <v>2286203</v>
      </c>
    </row>
    <row r="28" s="4" customFormat="1" spans="1:25">
      <c r="A28" s="4">
        <v>16707006898</v>
      </c>
      <c r="B28" s="4" t="s">
        <v>25</v>
      </c>
      <c r="C28" s="4" t="s">
        <v>26</v>
      </c>
      <c r="D28" s="4" t="s">
        <v>71</v>
      </c>
      <c r="E28" s="4" t="s">
        <v>72</v>
      </c>
      <c r="F28" s="5">
        <v>44499</v>
      </c>
      <c r="G28" s="5">
        <v>44500</v>
      </c>
      <c r="H28" s="4">
        <v>1</v>
      </c>
      <c r="I28" s="4">
        <v>1</v>
      </c>
      <c r="J28" s="4">
        <v>1</v>
      </c>
      <c r="K28" s="4" t="s">
        <v>29</v>
      </c>
      <c r="L28" s="4">
        <v>311.67</v>
      </c>
      <c r="M28" s="4">
        <v>311.67</v>
      </c>
      <c r="N28" s="4" t="s">
        <v>97</v>
      </c>
      <c r="O28" s="4" t="s">
        <v>31</v>
      </c>
      <c r="P28" s="4" t="s">
        <v>32</v>
      </c>
      <c r="Q28" s="4">
        <v>0</v>
      </c>
      <c r="R28" s="7">
        <v>44499</v>
      </c>
      <c r="S28" s="5">
        <v>44503</v>
      </c>
      <c r="T28" s="4" t="s">
        <v>33</v>
      </c>
      <c r="U28" s="4">
        <v>311.67</v>
      </c>
      <c r="V28" s="4">
        <v>0</v>
      </c>
      <c r="W28" s="4">
        <v>0</v>
      </c>
      <c r="X28" s="4">
        <v>2286246</v>
      </c>
      <c r="Y28" s="4">
        <v>103992580384</v>
      </c>
    </row>
    <row r="29" s="4" customFormat="1" spans="1:23">
      <c r="A29" s="4">
        <v>16707401621</v>
      </c>
      <c r="B29" s="4" t="s">
        <v>25</v>
      </c>
      <c r="C29" s="4" t="s">
        <v>26</v>
      </c>
      <c r="D29" s="4" t="s">
        <v>98</v>
      </c>
      <c r="E29" s="4" t="s">
        <v>99</v>
      </c>
      <c r="F29" s="5">
        <v>44499</v>
      </c>
      <c r="G29" s="5">
        <v>44500</v>
      </c>
      <c r="H29" s="4">
        <v>1</v>
      </c>
      <c r="I29" s="4">
        <v>1</v>
      </c>
      <c r="J29" s="4">
        <v>1</v>
      </c>
      <c r="K29" s="4" t="s">
        <v>29</v>
      </c>
      <c r="L29" s="4">
        <v>198.68</v>
      </c>
      <c r="M29" s="4">
        <v>198.68</v>
      </c>
      <c r="N29" s="4" t="s">
        <v>100</v>
      </c>
      <c r="O29" s="4" t="s">
        <v>31</v>
      </c>
      <c r="P29" s="4" t="s">
        <v>32</v>
      </c>
      <c r="Q29" s="4">
        <v>0</v>
      </c>
      <c r="R29" s="7">
        <v>44499</v>
      </c>
      <c r="S29" s="5">
        <v>44503</v>
      </c>
      <c r="T29" s="4" t="s">
        <v>33</v>
      </c>
      <c r="U29" s="4">
        <v>198.68</v>
      </c>
      <c r="V29" s="4">
        <v>0</v>
      </c>
      <c r="W29" s="4">
        <v>0</v>
      </c>
    </row>
    <row r="30" s="4" customFormat="1" spans="1:23">
      <c r="A30" s="4">
        <v>16707401621</v>
      </c>
      <c r="B30" s="4" t="s">
        <v>25</v>
      </c>
      <c r="C30" s="4" t="s">
        <v>43</v>
      </c>
      <c r="D30" s="4" t="s">
        <v>98</v>
      </c>
      <c r="E30" s="4" t="s">
        <v>99</v>
      </c>
      <c r="F30" s="5">
        <v>44499</v>
      </c>
      <c r="G30" s="5">
        <v>44500</v>
      </c>
      <c r="H30" s="4">
        <v>1</v>
      </c>
      <c r="I30" s="4">
        <v>1</v>
      </c>
      <c r="J30" s="4">
        <v>1</v>
      </c>
      <c r="K30" s="4" t="s">
        <v>29</v>
      </c>
      <c r="L30" s="4">
        <v>-198.68</v>
      </c>
      <c r="M30" s="4">
        <v>-198.68</v>
      </c>
      <c r="N30" s="4" t="s">
        <v>100</v>
      </c>
      <c r="O30" s="4" t="s">
        <v>31</v>
      </c>
      <c r="P30" s="4" t="s">
        <v>32</v>
      </c>
      <c r="Q30" s="4">
        <v>0</v>
      </c>
      <c r="R30" s="7">
        <v>44499</v>
      </c>
      <c r="S30" s="5">
        <v>44503</v>
      </c>
      <c r="T30" s="4" t="s">
        <v>33</v>
      </c>
      <c r="U30" s="4">
        <v>-198.68</v>
      </c>
      <c r="V30" s="4">
        <v>0</v>
      </c>
      <c r="W30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37"/>
  <sheetViews>
    <sheetView tabSelected="1" workbookViewId="0">
      <selection activeCell="I35" sqref="I35"/>
    </sheetView>
  </sheetViews>
  <sheetFormatPr defaultColWidth="9" defaultRowHeight="13.5"/>
  <cols>
    <col min="1" max="1" width="14.125" style="4" customWidth="1"/>
    <col min="2" max="3" width="11.5" style="4"/>
    <col min="4" max="5" width="9.375" style="4"/>
    <col min="6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101</v>
      </c>
    </row>
    <row r="2" s="4" customFormat="1" spans="1:9">
      <c r="A2" s="4">
        <v>16607977659</v>
      </c>
      <c r="B2" s="5">
        <v>44499</v>
      </c>
      <c r="C2" s="5">
        <v>44500</v>
      </c>
      <c r="D2" s="4">
        <v>344.83</v>
      </c>
      <c r="E2" s="4" t="str">
        <f>VLOOKUP(A2,HOP!A:L,12,0)</f>
        <v>344.83</v>
      </c>
      <c r="F2" s="4" t="str">
        <f>VLOOKUP(A2,HOP!A:C,3,0)</f>
        <v>2280559</v>
      </c>
      <c r="G2" s="4">
        <f>D2-E2</f>
        <v>0</v>
      </c>
      <c r="H2" s="4" t="str">
        <f>$H$1&amp;F2</f>
        <v>，2280559</v>
      </c>
      <c r="I2" s="4" t="str">
        <f>VLOOKUP(A2,HOP!A:T,20,0)</f>
        <v>直连</v>
      </c>
    </row>
    <row r="3" s="4" customFormat="1" spans="1:9">
      <c r="A3" s="4">
        <v>16623787715</v>
      </c>
      <c r="B3" s="5">
        <v>44491</v>
      </c>
      <c r="C3" s="5">
        <v>44500</v>
      </c>
      <c r="D3" s="4">
        <v>2895.77</v>
      </c>
      <c r="E3" s="4" t="str">
        <f>VLOOKUP(A3,HOP!A:L,12,0)</f>
        <v>2895.77</v>
      </c>
      <c r="F3" s="4" t="str">
        <f>VLOOKUP(A3,HOP!A:C,3,0)</f>
        <v>2281365</v>
      </c>
      <c r="G3" s="4">
        <f t="shared" ref="G3:G28" si="0">D3-E3</f>
        <v>0</v>
      </c>
      <c r="H3" s="4" t="str">
        <f t="shared" ref="H3:H28" si="1">$H$1&amp;F3</f>
        <v>，2281365</v>
      </c>
      <c r="I3" s="4" t="str">
        <f>VLOOKUP(A3,HOP!A:T,20,0)</f>
        <v>直连</v>
      </c>
    </row>
    <row r="4" s="4" customFormat="1" hidden="1" spans="1:9">
      <c r="A4" s="4">
        <v>16656007757</v>
      </c>
      <c r="B4" s="5">
        <v>44499</v>
      </c>
      <c r="C4" s="5">
        <v>44500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VLOOKUP(A4,HOP!A:T,20,0)</f>
        <v>#N/A</v>
      </c>
    </row>
    <row r="5" s="4" customFormat="1" spans="1:9">
      <c r="A5" s="4">
        <v>16656034501</v>
      </c>
      <c r="B5" s="5">
        <v>44498</v>
      </c>
      <c r="C5" s="5">
        <v>44500</v>
      </c>
      <c r="D5" s="4">
        <v>530.38</v>
      </c>
      <c r="E5" s="4" t="str">
        <f>VLOOKUP(A5,HOP!A:L,12,0)</f>
        <v>530.38</v>
      </c>
      <c r="F5" s="4" t="str">
        <f>VLOOKUP(A5,HOP!A:C,3,0)</f>
        <v>2282959</v>
      </c>
      <c r="G5" s="4">
        <f t="shared" si="0"/>
        <v>0</v>
      </c>
      <c r="H5" s="4" t="str">
        <f t="shared" si="1"/>
        <v>，2282959</v>
      </c>
      <c r="I5" s="4" t="str">
        <f>VLOOKUP(A5,HOP!A:T,20,0)</f>
        <v>直连</v>
      </c>
    </row>
    <row r="6" s="4" customFormat="1" spans="1:9">
      <c r="A6" s="4">
        <v>16670183124</v>
      </c>
      <c r="B6" s="5">
        <v>44499</v>
      </c>
      <c r="C6" s="5">
        <v>44500</v>
      </c>
      <c r="D6" s="4">
        <v>343.96</v>
      </c>
      <c r="E6" s="4" t="str">
        <f>VLOOKUP(A6,HOP!A:L,12,0)</f>
        <v>343.96</v>
      </c>
      <c r="F6" s="4" t="str">
        <f>VLOOKUP(A6,HOP!A:C,3,0)</f>
        <v>2283730</v>
      </c>
      <c r="G6" s="4">
        <f t="shared" si="0"/>
        <v>0</v>
      </c>
      <c r="H6" s="4" t="str">
        <f t="shared" si="1"/>
        <v>，2283730</v>
      </c>
      <c r="I6" s="4" t="str">
        <f>VLOOKUP(A6,HOP!A:T,20,0)</f>
        <v>直连</v>
      </c>
    </row>
    <row r="7" s="4" customFormat="1" spans="1:9">
      <c r="A7" s="4">
        <v>16681632873</v>
      </c>
      <c r="B7" s="5">
        <v>44499</v>
      </c>
      <c r="C7" s="5">
        <v>44500</v>
      </c>
      <c r="D7" s="4">
        <v>1230.75</v>
      </c>
      <c r="E7" s="4" t="str">
        <f>VLOOKUP(A7,HOP!A:L,12,0)</f>
        <v>1230.75</v>
      </c>
      <c r="F7" s="4" t="str">
        <f>VLOOKUP(A7,HOP!A:C,3,0)</f>
        <v>2284484</v>
      </c>
      <c r="G7" s="4">
        <f t="shared" si="0"/>
        <v>0</v>
      </c>
      <c r="H7" s="4" t="str">
        <f t="shared" si="1"/>
        <v>，2284484</v>
      </c>
      <c r="I7" s="4" t="str">
        <f>VLOOKUP(A7,HOP!A:T,20,0)</f>
        <v>Saas酒店</v>
      </c>
    </row>
    <row r="8" s="4" customFormat="1" spans="1:9">
      <c r="A8" s="4">
        <v>16691141853</v>
      </c>
      <c r="B8" s="5">
        <v>44498</v>
      </c>
      <c r="C8" s="5">
        <v>44500</v>
      </c>
      <c r="D8" s="4">
        <v>2533.48</v>
      </c>
      <c r="E8" s="4" t="str">
        <f>VLOOKUP(A8,HOP!A:L,12,0)</f>
        <v>2533.48</v>
      </c>
      <c r="F8" s="4" t="str">
        <f>VLOOKUP(A8,HOP!A:C,3,0)</f>
        <v>2284932</v>
      </c>
      <c r="G8" s="4">
        <f t="shared" si="0"/>
        <v>0</v>
      </c>
      <c r="H8" s="4" t="str">
        <f t="shared" si="1"/>
        <v>，2284932</v>
      </c>
      <c r="I8" s="4" t="str">
        <f>VLOOKUP(A8,HOP!A:T,20,0)</f>
        <v>直连</v>
      </c>
    </row>
    <row r="9" s="4" customFormat="1" spans="1:11">
      <c r="A9" s="4">
        <v>16691205530</v>
      </c>
      <c r="B9" s="5">
        <v>44499</v>
      </c>
      <c r="C9" s="5">
        <v>44500</v>
      </c>
      <c r="D9" s="4">
        <v>560</v>
      </c>
      <c r="E9" s="4">
        <v>560</v>
      </c>
      <c r="F9" s="4">
        <v>2284948</v>
      </c>
      <c r="G9" s="4">
        <f t="shared" si="0"/>
        <v>0</v>
      </c>
      <c r="H9" s="4" t="str">
        <f t="shared" si="1"/>
        <v>，2284948</v>
      </c>
      <c r="I9" s="4" t="e">
        <f>VLOOKUP(A9,HOP!A:T,20,0)</f>
        <v>#N/A</v>
      </c>
      <c r="K9" s="4" t="s">
        <v>102</v>
      </c>
    </row>
    <row r="10" s="4" customFormat="1" spans="1:9">
      <c r="A10" s="4">
        <v>16691522501</v>
      </c>
      <c r="B10" s="5">
        <v>44499</v>
      </c>
      <c r="C10" s="5">
        <v>44500</v>
      </c>
      <c r="D10" s="4">
        <v>296.98</v>
      </c>
      <c r="E10" s="4" t="str">
        <f>VLOOKUP(A10,HOP!A:L,12,0)</f>
        <v>296.98</v>
      </c>
      <c r="F10" s="4" t="str">
        <f>VLOOKUP(A10,HOP!A:C,3,0)</f>
        <v>2284978</v>
      </c>
      <c r="G10" s="4">
        <f t="shared" si="0"/>
        <v>0</v>
      </c>
      <c r="H10" s="4" t="str">
        <f t="shared" si="1"/>
        <v>，2284978</v>
      </c>
      <c r="I10" s="4" t="str">
        <f>VLOOKUP(A10,HOP!A:T,20,0)</f>
        <v>直连</v>
      </c>
    </row>
    <row r="11" s="4" customFormat="1" spans="1:9">
      <c r="A11" s="4">
        <v>16693077452</v>
      </c>
      <c r="B11" s="5">
        <v>44498</v>
      </c>
      <c r="C11" s="5">
        <v>44500</v>
      </c>
      <c r="D11" s="4">
        <v>604.8</v>
      </c>
      <c r="E11" s="4" t="str">
        <f>VLOOKUP(A11,HOP!A:L,12,0)</f>
        <v>604.80</v>
      </c>
      <c r="F11" s="4" t="str">
        <f>VLOOKUP(A11,HOP!A:C,3,0)</f>
        <v>2285207</v>
      </c>
      <c r="G11" s="4">
        <f t="shared" si="0"/>
        <v>0</v>
      </c>
      <c r="H11" s="4" t="str">
        <f t="shared" si="1"/>
        <v>，2285207</v>
      </c>
      <c r="I11" s="4" t="str">
        <f>VLOOKUP(A11,HOP!A:T,20,0)</f>
        <v>直连</v>
      </c>
    </row>
    <row r="12" s="4" customFormat="1" spans="1:9">
      <c r="A12" s="4">
        <v>16694527991</v>
      </c>
      <c r="B12" s="5">
        <v>44499</v>
      </c>
      <c r="C12" s="5">
        <v>44500</v>
      </c>
      <c r="D12" s="4">
        <v>734.96</v>
      </c>
      <c r="E12" s="4" t="str">
        <f>VLOOKUP(A12,HOP!A:L,12,0)</f>
        <v>734.96</v>
      </c>
      <c r="F12" s="4" t="str">
        <f>VLOOKUP(A12,HOP!A:C,3,0)</f>
        <v>2285465</v>
      </c>
      <c r="G12" s="4">
        <f t="shared" si="0"/>
        <v>0</v>
      </c>
      <c r="H12" s="4" t="str">
        <f t="shared" si="1"/>
        <v>，2285465</v>
      </c>
      <c r="I12" s="4" t="str">
        <f>VLOOKUP(A12,HOP!A:T,20,0)</f>
        <v>直连</v>
      </c>
    </row>
    <row r="13" s="4" customFormat="1" spans="1:10">
      <c r="A13" s="4">
        <v>16695397717</v>
      </c>
      <c r="B13" s="5">
        <v>44499</v>
      </c>
      <c r="C13" s="5">
        <v>44500</v>
      </c>
      <c r="D13" s="4">
        <v>357.85</v>
      </c>
      <c r="E13" s="4">
        <v>357.85</v>
      </c>
      <c r="F13" s="8" t="s">
        <v>103</v>
      </c>
      <c r="G13" s="4">
        <f t="shared" si="0"/>
        <v>0</v>
      </c>
      <c r="H13" s="4" t="str">
        <f t="shared" si="1"/>
        <v>，202110300911310021</v>
      </c>
      <c r="I13" s="4" t="s">
        <v>104</v>
      </c>
      <c r="J13" s="6">
        <v>10.3</v>
      </c>
    </row>
    <row r="14" s="4" customFormat="1" spans="1:11">
      <c r="A14" s="4">
        <v>16695569304</v>
      </c>
      <c r="B14" s="5">
        <v>44499</v>
      </c>
      <c r="C14" s="5">
        <v>44500</v>
      </c>
      <c r="D14" s="4">
        <v>560</v>
      </c>
      <c r="E14" s="4">
        <v>560</v>
      </c>
      <c r="F14" s="4">
        <v>2285714</v>
      </c>
      <c r="G14" s="4">
        <f t="shared" si="0"/>
        <v>0</v>
      </c>
      <c r="H14" s="4" t="str">
        <f t="shared" si="1"/>
        <v>，2285714</v>
      </c>
      <c r="I14" s="4" t="e">
        <f>VLOOKUP(A14,HOP!A:T,20,0)</f>
        <v>#N/A</v>
      </c>
      <c r="K14" s="4" t="s">
        <v>102</v>
      </c>
    </row>
    <row r="15" s="4" customFormat="1" spans="1:9">
      <c r="A15" s="4">
        <v>16695653539</v>
      </c>
      <c r="B15" s="5">
        <v>44499</v>
      </c>
      <c r="C15" s="5">
        <v>44500</v>
      </c>
      <c r="D15" s="4">
        <v>269.97</v>
      </c>
      <c r="E15" s="4" t="str">
        <f>VLOOKUP(A15,HOP!A:L,12,0)</f>
        <v>269.97</v>
      </c>
      <c r="F15" s="4" t="str">
        <f>VLOOKUP(A15,HOP!A:C,3,0)</f>
        <v>2285699</v>
      </c>
      <c r="G15" s="4">
        <f t="shared" si="0"/>
        <v>0</v>
      </c>
      <c r="H15" s="4" t="str">
        <f t="shared" si="1"/>
        <v>，2285699</v>
      </c>
      <c r="I15" s="4" t="str">
        <f>VLOOKUP(A15,HOP!A:T,20,0)</f>
        <v>直连</v>
      </c>
    </row>
    <row r="16" s="4" customFormat="1" spans="1:9">
      <c r="A16" s="4">
        <v>16695676293</v>
      </c>
      <c r="B16" s="5">
        <v>44499</v>
      </c>
      <c r="C16" s="5">
        <v>44500</v>
      </c>
      <c r="D16" s="4">
        <v>302.16</v>
      </c>
      <c r="E16" s="4" t="str">
        <f>VLOOKUP(A16,HOP!A:L,12,0)</f>
        <v>302.16</v>
      </c>
      <c r="F16" s="4" t="str">
        <f>VLOOKUP(A16,HOP!A:C,3,0)</f>
        <v>2285707</v>
      </c>
      <c r="G16" s="4">
        <f t="shared" si="0"/>
        <v>0</v>
      </c>
      <c r="H16" s="4" t="str">
        <f t="shared" si="1"/>
        <v>，2285707</v>
      </c>
      <c r="I16" s="4" t="str">
        <f>VLOOKUP(A16,HOP!A:T,20,0)</f>
        <v>直连</v>
      </c>
    </row>
    <row r="17" s="4" customFormat="1" spans="1:10">
      <c r="A17" s="4">
        <v>16702991050</v>
      </c>
      <c r="B17" s="5">
        <v>44499</v>
      </c>
      <c r="C17" s="5">
        <v>44500</v>
      </c>
      <c r="D17" s="4">
        <v>357.85</v>
      </c>
      <c r="E17" s="4">
        <v>357.85</v>
      </c>
      <c r="F17" s="8" t="s">
        <v>105</v>
      </c>
      <c r="G17" s="4">
        <f t="shared" si="0"/>
        <v>0</v>
      </c>
      <c r="H17" s="4" t="str">
        <f t="shared" si="1"/>
        <v>，202110301128180021</v>
      </c>
      <c r="I17" s="4" t="s">
        <v>104</v>
      </c>
      <c r="J17" s="6">
        <v>10.3</v>
      </c>
    </row>
    <row r="18" s="4" customFormat="1" spans="1:9">
      <c r="A18" s="4">
        <v>16703708730</v>
      </c>
      <c r="B18" s="5">
        <v>44499</v>
      </c>
      <c r="C18" s="5">
        <v>44500</v>
      </c>
      <c r="D18" s="4">
        <v>303.82</v>
      </c>
      <c r="E18" s="4" t="str">
        <f>VLOOKUP(A18,HOP!A:L,12,0)</f>
        <v>303.82</v>
      </c>
      <c r="F18" s="4" t="str">
        <f>VLOOKUP(A18,HOP!A:C,3,0)</f>
        <v>2285866</v>
      </c>
      <c r="G18" s="4">
        <f t="shared" si="0"/>
        <v>0</v>
      </c>
      <c r="H18" s="4" t="str">
        <f t="shared" si="1"/>
        <v>，2285866</v>
      </c>
      <c r="I18" s="4" t="str">
        <f>VLOOKUP(A18,HOP!A:T,20,0)</f>
        <v>直连</v>
      </c>
    </row>
    <row r="19" s="4" customFormat="1" spans="1:9">
      <c r="A19" s="4">
        <v>16704044046</v>
      </c>
      <c r="B19" s="5">
        <v>44499</v>
      </c>
      <c r="C19" s="5">
        <v>44500</v>
      </c>
      <c r="D19" s="4">
        <v>368.1</v>
      </c>
      <c r="E19" s="4" t="str">
        <f>VLOOKUP(A19,HOP!A:L,12,0)</f>
        <v>368.10</v>
      </c>
      <c r="F19" s="4" t="str">
        <f>VLOOKUP(A19,HOP!A:C,3,0)</f>
        <v>2285893</v>
      </c>
      <c r="G19" s="4">
        <f t="shared" si="0"/>
        <v>0</v>
      </c>
      <c r="H19" s="4" t="str">
        <f t="shared" si="1"/>
        <v>，2285893</v>
      </c>
      <c r="I19" s="4" t="str">
        <f>VLOOKUP(A19,HOP!A:T,20,0)</f>
        <v>直连</v>
      </c>
    </row>
    <row r="20" s="4" customFormat="1" spans="1:9">
      <c r="A20" s="4">
        <v>16704706378</v>
      </c>
      <c r="B20" s="5">
        <v>44499</v>
      </c>
      <c r="C20" s="5">
        <v>44500</v>
      </c>
      <c r="D20" s="4">
        <v>204.84</v>
      </c>
      <c r="E20" s="4" t="str">
        <f>VLOOKUP(A20,HOP!A:L,12,0)</f>
        <v>204.84</v>
      </c>
      <c r="F20" s="4" t="str">
        <f>VLOOKUP(A20,HOP!A:C,3,0)</f>
        <v>2285959</v>
      </c>
      <c r="G20" s="4">
        <f t="shared" si="0"/>
        <v>0</v>
      </c>
      <c r="H20" s="4" t="str">
        <f t="shared" si="1"/>
        <v>，2285959</v>
      </c>
      <c r="I20" s="4" t="str">
        <f>VLOOKUP(A20,HOP!A:T,20,0)</f>
        <v>直连</v>
      </c>
    </row>
    <row r="21" s="4" customFormat="1" spans="1:9">
      <c r="A21" s="4">
        <v>16705063350</v>
      </c>
      <c r="B21" s="5">
        <v>44499</v>
      </c>
      <c r="C21" s="5">
        <v>44500</v>
      </c>
      <c r="D21" s="4">
        <v>135.22</v>
      </c>
      <c r="E21" s="4" t="str">
        <f>VLOOKUP(A21,HOP!A:L,12,0)</f>
        <v>135.22</v>
      </c>
      <c r="F21" s="4" t="str">
        <f>VLOOKUP(A21,HOP!A:C,3,0)</f>
        <v>2286000</v>
      </c>
      <c r="G21" s="4">
        <f t="shared" si="0"/>
        <v>0</v>
      </c>
      <c r="H21" s="4" t="str">
        <f t="shared" si="1"/>
        <v>，2286000</v>
      </c>
      <c r="I21" s="4" t="str">
        <f>VLOOKUP(A21,HOP!A:T,20,0)</f>
        <v>直连</v>
      </c>
    </row>
    <row r="22" s="4" customFormat="1" spans="1:9">
      <c r="A22" s="4">
        <v>16705532051</v>
      </c>
      <c r="B22" s="5">
        <v>44499</v>
      </c>
      <c r="C22" s="5">
        <v>44500</v>
      </c>
      <c r="D22" s="4">
        <v>368.1</v>
      </c>
      <c r="E22" s="4" t="str">
        <f>VLOOKUP(A22,HOP!A:L,12,0)</f>
        <v>368.10</v>
      </c>
      <c r="F22" s="4" t="str">
        <f>VLOOKUP(A22,HOP!A:C,3,0)</f>
        <v>2286059</v>
      </c>
      <c r="G22" s="4">
        <f t="shared" si="0"/>
        <v>0</v>
      </c>
      <c r="H22" s="4" t="str">
        <f t="shared" si="1"/>
        <v>，2286059</v>
      </c>
      <c r="I22" s="4" t="str">
        <f>VLOOKUP(A22,HOP!A:T,20,0)</f>
        <v>直连</v>
      </c>
    </row>
    <row r="23" s="4" customFormat="1" spans="1:9">
      <c r="A23" s="4">
        <v>16706153061</v>
      </c>
      <c r="B23" s="5">
        <v>44499</v>
      </c>
      <c r="C23" s="5">
        <v>44500</v>
      </c>
      <c r="D23" s="4">
        <v>468.18</v>
      </c>
      <c r="E23" s="4" t="str">
        <f>VLOOKUP(A23,HOP!A:L,12,0)</f>
        <v>468.18</v>
      </c>
      <c r="F23" s="4" t="str">
        <f>VLOOKUP(A23,HOP!A:C,3,0)</f>
        <v>2286123</v>
      </c>
      <c r="G23" s="4">
        <f t="shared" si="0"/>
        <v>0</v>
      </c>
      <c r="H23" s="4" t="str">
        <f t="shared" si="1"/>
        <v>，2286123</v>
      </c>
      <c r="I23" s="4" t="str">
        <f>VLOOKUP(A23,HOP!A:T,20,0)</f>
        <v>直采</v>
      </c>
    </row>
    <row r="24" s="4" customFormat="1" spans="1:9">
      <c r="A24" s="4">
        <v>16706271952</v>
      </c>
      <c r="B24" s="5">
        <v>44499</v>
      </c>
      <c r="C24" s="5">
        <v>44500</v>
      </c>
      <c r="D24" s="4">
        <v>155.74</v>
      </c>
      <c r="E24" s="4" t="str">
        <f>VLOOKUP(A24,HOP!A:L,12,0)</f>
        <v>155.74</v>
      </c>
      <c r="F24" s="4" t="str">
        <f>VLOOKUP(A24,HOP!A:C,3,0)</f>
        <v>2286143</v>
      </c>
      <c r="G24" s="4">
        <f t="shared" si="0"/>
        <v>0</v>
      </c>
      <c r="H24" s="4" t="str">
        <f t="shared" si="1"/>
        <v>，2286143</v>
      </c>
      <c r="I24" s="4" t="str">
        <f>VLOOKUP(A24,HOP!A:T,20,0)</f>
        <v>直连</v>
      </c>
    </row>
    <row r="25" s="4" customFormat="1" spans="1:9">
      <c r="A25" s="4">
        <v>16706339995</v>
      </c>
      <c r="B25" s="5">
        <v>44499</v>
      </c>
      <c r="C25" s="5">
        <v>44500</v>
      </c>
      <c r="D25" s="4">
        <v>135.22</v>
      </c>
      <c r="E25" s="4" t="str">
        <f>VLOOKUP(A25,HOP!A:L,12,0)</f>
        <v>135.22</v>
      </c>
      <c r="F25" s="4" t="str">
        <f>VLOOKUP(A25,HOP!A:C,3,0)</f>
        <v>2286154</v>
      </c>
      <c r="G25" s="4">
        <f t="shared" si="0"/>
        <v>0</v>
      </c>
      <c r="H25" s="4" t="str">
        <f t="shared" si="1"/>
        <v>，2286154</v>
      </c>
      <c r="I25" s="4" t="str">
        <f>VLOOKUP(A25,HOP!A:T,20,0)</f>
        <v>直连</v>
      </c>
    </row>
    <row r="26" s="4" customFormat="1" spans="1:9">
      <c r="A26" s="4">
        <v>16706722956</v>
      </c>
      <c r="B26" s="5">
        <v>44499</v>
      </c>
      <c r="C26" s="5">
        <v>44500</v>
      </c>
      <c r="D26" s="4">
        <v>232.66</v>
      </c>
      <c r="E26" s="4" t="str">
        <f>VLOOKUP(A26,HOP!A:L,12,0)</f>
        <v>232.66</v>
      </c>
      <c r="F26" s="4" t="str">
        <f>VLOOKUP(A26,HOP!A:C,3,0)</f>
        <v>2286203</v>
      </c>
      <c r="G26" s="4">
        <f t="shared" si="0"/>
        <v>0</v>
      </c>
      <c r="H26" s="4" t="str">
        <f t="shared" si="1"/>
        <v>，2286203</v>
      </c>
      <c r="I26" s="4" t="str">
        <f>VLOOKUP(A26,HOP!A:T,20,0)</f>
        <v>直连</v>
      </c>
    </row>
    <row r="27" s="4" customFormat="1" spans="1:9">
      <c r="A27" s="4">
        <v>16707006898</v>
      </c>
      <c r="B27" s="5">
        <v>44499</v>
      </c>
      <c r="C27" s="5">
        <v>44500</v>
      </c>
      <c r="D27" s="4">
        <v>311.67</v>
      </c>
      <c r="E27" s="4" t="str">
        <f>VLOOKUP(A27,HOP!A:L,12,0)</f>
        <v>311.67</v>
      </c>
      <c r="F27" s="4" t="str">
        <f>VLOOKUP(A27,HOP!A:C,3,0)</f>
        <v>2286246</v>
      </c>
      <c r="G27" s="4">
        <f t="shared" si="0"/>
        <v>0</v>
      </c>
      <c r="H27" s="4" t="str">
        <f t="shared" si="1"/>
        <v>，2286246</v>
      </c>
      <c r="I27" s="4" t="str">
        <f>VLOOKUP(A27,HOP!A:T,20,0)</f>
        <v>直连</v>
      </c>
    </row>
    <row r="28" s="4" customFormat="1" hidden="1" spans="1:9">
      <c r="A28" s="4">
        <v>16707401621</v>
      </c>
      <c r="B28" s="5">
        <v>44499</v>
      </c>
      <c r="C28" s="5">
        <v>44500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VLOOKUP(A28,HOP!A:T,20,0)</f>
        <v>#N/A</v>
      </c>
    </row>
    <row r="30" spans="4:4">
      <c r="D30" s="4">
        <f>SUM(D2:D29)</f>
        <v>14607.29</v>
      </c>
    </row>
    <row r="32" ht="16" customHeight="1" spans="1:5">
      <c r="A32" s="4" t="s">
        <v>106</v>
      </c>
      <c r="D32" s="4">
        <v>1588.18</v>
      </c>
      <c r="E32" s="4">
        <v>1931.24</v>
      </c>
    </row>
    <row r="33" ht="15" customHeight="1" spans="1:5">
      <c r="A33" s="4" t="s">
        <v>107</v>
      </c>
      <c r="D33" s="4">
        <v>11072.66</v>
      </c>
      <c r="E33" s="4">
        <v>13464.48</v>
      </c>
    </row>
    <row r="34" spans="1:5">
      <c r="A34" s="4" t="s">
        <v>108</v>
      </c>
      <c r="D34" s="4">
        <v>1230.75</v>
      </c>
      <c r="E34" s="4">
        <v>1496.61</v>
      </c>
    </row>
    <row r="35" ht="13" customHeight="1" spans="1:5">
      <c r="A35" s="4" t="s">
        <v>109</v>
      </c>
      <c r="D35" s="4">
        <v>715.7</v>
      </c>
      <c r="E35" s="4">
        <v>870.3</v>
      </c>
    </row>
    <row r="36" spans="1:5">
      <c r="A36" s="4" t="s">
        <v>110</v>
      </c>
      <c r="D36" s="4">
        <f>SUBTOTAL(9,D32:D35)</f>
        <v>14607.29</v>
      </c>
      <c r="E36" s="4">
        <f>SUBTOTAL(9,E32:E35)</f>
        <v>17762.63</v>
      </c>
    </row>
    <row r="37" spans="1:1">
      <c r="A37" s="4" t="s">
        <v>111</v>
      </c>
    </row>
  </sheetData>
  <autoFilter ref="A1:XFD37">
    <filterColumn colId="3">
      <filters blank="1">
        <filter val="302.16"/>
        <filter val="343.96"/>
        <filter val="734.96"/>
        <filter val="269.97"/>
        <filter val="296.98"/>
        <filter val="468.18"/>
        <filter val="2533.48"/>
        <filter val="560"/>
        <filter val="368.1"/>
        <filter val="135.22"/>
        <filter val="1230.75"/>
        <filter val="232.66"/>
        <filter val="311.67"/>
        <filter val="2895.77"/>
        <filter val="604.8"/>
        <filter val="14607.29"/>
        <filter val="155.74"/>
        <filter val="530.38"/>
        <filter val="303.82"/>
        <filter val="344.83"/>
        <filter val="204.84"/>
        <filter val="357.85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112</v>
      </c>
      <c r="B1" s="2" t="s">
        <v>113</v>
      </c>
      <c r="C1" s="2" t="s">
        <v>114</v>
      </c>
      <c r="D1" s="2" t="s">
        <v>115</v>
      </c>
      <c r="E1" s="2" t="s">
        <v>13</v>
      </c>
      <c r="F1" s="2" t="s">
        <v>5</v>
      </c>
      <c r="G1" s="2" t="s">
        <v>6</v>
      </c>
      <c r="H1" s="2" t="s">
        <v>116</v>
      </c>
      <c r="I1" s="2" t="s">
        <v>117</v>
      </c>
      <c r="J1" s="2" t="s">
        <v>118</v>
      </c>
      <c r="K1" s="2" t="s">
        <v>119</v>
      </c>
      <c r="L1" s="2" t="s">
        <v>120</v>
      </c>
      <c r="M1" s="2" t="s">
        <v>121</v>
      </c>
      <c r="N1" s="2" t="s">
        <v>122</v>
      </c>
      <c r="O1" s="2" t="s">
        <v>123</v>
      </c>
      <c r="P1" s="2" t="s">
        <v>124</v>
      </c>
      <c r="Q1" s="2" t="s">
        <v>125</v>
      </c>
      <c r="R1" s="2" t="s">
        <v>126</v>
      </c>
      <c r="S1" s="2" t="s">
        <v>127</v>
      </c>
      <c r="T1" s="2" t="s">
        <v>128</v>
      </c>
    </row>
    <row r="2" s="1" customFormat="1" spans="1:20">
      <c r="A2" s="3">
        <v>16707006898</v>
      </c>
      <c r="B2" s="1" t="s">
        <v>129</v>
      </c>
      <c r="C2" s="1" t="s">
        <v>130</v>
      </c>
      <c r="D2" s="1" t="s">
        <v>131</v>
      </c>
      <c r="E2" s="1" t="s">
        <v>97</v>
      </c>
      <c r="F2" s="1" t="s">
        <v>129</v>
      </c>
      <c r="G2" s="1" t="s">
        <v>132</v>
      </c>
      <c r="H2" s="1" t="s">
        <v>133</v>
      </c>
      <c r="I2" s="1" t="s">
        <v>134</v>
      </c>
      <c r="J2" s="1" t="s">
        <v>135</v>
      </c>
      <c r="K2" s="1" t="s">
        <v>134</v>
      </c>
      <c r="L2" s="1" t="s">
        <v>134</v>
      </c>
      <c r="M2" s="1" t="s">
        <v>136</v>
      </c>
      <c r="N2" s="1" t="s">
        <v>136</v>
      </c>
      <c r="O2" s="1" t="s">
        <v>137</v>
      </c>
      <c r="P2" s="1" t="s">
        <v>138</v>
      </c>
      <c r="Q2" s="1" t="s">
        <v>139</v>
      </c>
      <c r="R2" s="1" t="s">
        <v>140</v>
      </c>
      <c r="S2" s="1" t="s">
        <v>141</v>
      </c>
      <c r="T2" s="1" t="s">
        <v>142</v>
      </c>
    </row>
    <row r="3" s="1" customFormat="1" spans="1:20">
      <c r="A3" s="3">
        <v>16706722956</v>
      </c>
      <c r="B3" s="1" t="s">
        <v>129</v>
      </c>
      <c r="C3" s="1" t="s">
        <v>143</v>
      </c>
      <c r="D3" s="1" t="s">
        <v>144</v>
      </c>
      <c r="E3" s="1" t="s">
        <v>96</v>
      </c>
      <c r="F3" s="1" t="s">
        <v>129</v>
      </c>
      <c r="G3" s="1" t="s">
        <v>132</v>
      </c>
      <c r="H3" s="1" t="s">
        <v>133</v>
      </c>
      <c r="I3" s="1" t="s">
        <v>145</v>
      </c>
      <c r="J3" s="1" t="s">
        <v>135</v>
      </c>
      <c r="K3" s="1" t="s">
        <v>145</v>
      </c>
      <c r="L3" s="1" t="s">
        <v>145</v>
      </c>
      <c r="M3" s="1" t="s">
        <v>136</v>
      </c>
      <c r="N3" s="1" t="s">
        <v>136</v>
      </c>
      <c r="O3" s="1" t="s">
        <v>137</v>
      </c>
      <c r="P3" s="1" t="s">
        <v>138</v>
      </c>
      <c r="Q3" s="1" t="s">
        <v>146</v>
      </c>
      <c r="R3" s="1" t="s">
        <v>140</v>
      </c>
      <c r="S3" s="1" t="s">
        <v>141</v>
      </c>
      <c r="T3" s="1" t="s">
        <v>142</v>
      </c>
    </row>
    <row r="4" s="1" customFormat="1" spans="1:20">
      <c r="A4" s="3">
        <v>16706339995</v>
      </c>
      <c r="B4" s="1" t="s">
        <v>129</v>
      </c>
      <c r="C4" s="1" t="s">
        <v>147</v>
      </c>
      <c r="D4" s="1" t="s">
        <v>148</v>
      </c>
      <c r="E4" s="1" t="s">
        <v>94</v>
      </c>
      <c r="F4" s="1" t="s">
        <v>129</v>
      </c>
      <c r="G4" s="1" t="s">
        <v>132</v>
      </c>
      <c r="H4" s="1" t="s">
        <v>133</v>
      </c>
      <c r="I4" s="1" t="s">
        <v>149</v>
      </c>
      <c r="J4" s="1" t="s">
        <v>135</v>
      </c>
      <c r="K4" s="1" t="s">
        <v>149</v>
      </c>
      <c r="L4" s="1" t="s">
        <v>149</v>
      </c>
      <c r="M4" s="1" t="s">
        <v>136</v>
      </c>
      <c r="N4" s="1" t="s">
        <v>136</v>
      </c>
      <c r="O4" s="1" t="s">
        <v>137</v>
      </c>
      <c r="P4" s="1" t="s">
        <v>138</v>
      </c>
      <c r="Q4" s="1" t="s">
        <v>150</v>
      </c>
      <c r="R4" s="1" t="s">
        <v>140</v>
      </c>
      <c r="S4" s="1" t="s">
        <v>141</v>
      </c>
      <c r="T4" s="1" t="s">
        <v>142</v>
      </c>
    </row>
    <row r="5" s="1" customFormat="1" spans="1:20">
      <c r="A5" s="3">
        <v>16706271952</v>
      </c>
      <c r="B5" s="1" t="s">
        <v>129</v>
      </c>
      <c r="C5" s="1" t="s">
        <v>151</v>
      </c>
      <c r="D5" s="1" t="s">
        <v>152</v>
      </c>
      <c r="E5" s="1" t="s">
        <v>93</v>
      </c>
      <c r="F5" s="1" t="s">
        <v>129</v>
      </c>
      <c r="G5" s="1" t="s">
        <v>132</v>
      </c>
      <c r="H5" s="1" t="s">
        <v>133</v>
      </c>
      <c r="I5" s="1" t="s">
        <v>153</v>
      </c>
      <c r="J5" s="1" t="s">
        <v>135</v>
      </c>
      <c r="K5" s="1" t="s">
        <v>153</v>
      </c>
      <c r="L5" s="1" t="s">
        <v>153</v>
      </c>
      <c r="M5" s="1" t="s">
        <v>136</v>
      </c>
      <c r="N5" s="1" t="s">
        <v>136</v>
      </c>
      <c r="O5" s="1" t="s">
        <v>137</v>
      </c>
      <c r="P5" s="1" t="s">
        <v>138</v>
      </c>
      <c r="Q5" s="1" t="s">
        <v>154</v>
      </c>
      <c r="R5" s="1" t="s">
        <v>140</v>
      </c>
      <c r="S5" s="1" t="s">
        <v>141</v>
      </c>
      <c r="T5" s="1" t="s">
        <v>142</v>
      </c>
    </row>
    <row r="6" s="1" customFormat="1" spans="1:20">
      <c r="A6" s="3">
        <v>16706153061</v>
      </c>
      <c r="B6" s="1" t="s">
        <v>129</v>
      </c>
      <c r="C6" s="1" t="s">
        <v>155</v>
      </c>
      <c r="D6" s="1" t="s">
        <v>156</v>
      </c>
      <c r="E6" s="1" t="s">
        <v>90</v>
      </c>
      <c r="F6" s="1" t="s">
        <v>129</v>
      </c>
      <c r="G6" s="1" t="s">
        <v>132</v>
      </c>
      <c r="H6" s="1" t="s">
        <v>133</v>
      </c>
      <c r="I6" s="1" t="s">
        <v>157</v>
      </c>
      <c r="J6" s="1" t="s">
        <v>135</v>
      </c>
      <c r="K6" s="1" t="s">
        <v>157</v>
      </c>
      <c r="L6" s="1" t="s">
        <v>157</v>
      </c>
      <c r="M6" s="1" t="s">
        <v>136</v>
      </c>
      <c r="N6" s="1" t="s">
        <v>136</v>
      </c>
      <c r="O6" s="1" t="s">
        <v>137</v>
      </c>
      <c r="P6" s="1" t="s">
        <v>138</v>
      </c>
      <c r="Q6" s="1" t="s">
        <v>158</v>
      </c>
      <c r="R6" s="1" t="s">
        <v>140</v>
      </c>
      <c r="S6" s="1" t="s">
        <v>141</v>
      </c>
      <c r="T6" s="1" t="s">
        <v>159</v>
      </c>
    </row>
    <row r="7" s="1" customFormat="1" spans="1:20">
      <c r="A7" s="3">
        <v>16705532051</v>
      </c>
      <c r="B7" s="1" t="s">
        <v>129</v>
      </c>
      <c r="C7" s="1" t="s">
        <v>160</v>
      </c>
      <c r="D7" s="1" t="s">
        <v>161</v>
      </c>
      <c r="E7" s="1" t="s">
        <v>87</v>
      </c>
      <c r="F7" s="1" t="s">
        <v>129</v>
      </c>
      <c r="G7" s="1" t="s">
        <v>132</v>
      </c>
      <c r="H7" s="1" t="s">
        <v>133</v>
      </c>
      <c r="I7" s="1" t="s">
        <v>162</v>
      </c>
      <c r="J7" s="1" t="s">
        <v>135</v>
      </c>
      <c r="K7" s="1" t="s">
        <v>162</v>
      </c>
      <c r="L7" s="1" t="s">
        <v>162</v>
      </c>
      <c r="M7" s="1" t="s">
        <v>136</v>
      </c>
      <c r="N7" s="1" t="s">
        <v>136</v>
      </c>
      <c r="O7" s="1" t="s">
        <v>137</v>
      </c>
      <c r="P7" s="1" t="s">
        <v>138</v>
      </c>
      <c r="Q7" s="1" t="s">
        <v>163</v>
      </c>
      <c r="R7" s="1" t="s">
        <v>140</v>
      </c>
      <c r="S7" s="1" t="s">
        <v>141</v>
      </c>
      <c r="T7" s="1" t="s">
        <v>142</v>
      </c>
    </row>
    <row r="8" s="1" customFormat="1" spans="1:20">
      <c r="A8" s="3">
        <v>16705063350</v>
      </c>
      <c r="B8" s="1" t="s">
        <v>129</v>
      </c>
      <c r="C8" s="1" t="s">
        <v>164</v>
      </c>
      <c r="D8" s="1" t="s">
        <v>148</v>
      </c>
      <c r="E8" s="1" t="s">
        <v>86</v>
      </c>
      <c r="F8" s="1" t="s">
        <v>129</v>
      </c>
      <c r="G8" s="1" t="s">
        <v>132</v>
      </c>
      <c r="H8" s="1" t="s">
        <v>133</v>
      </c>
      <c r="I8" s="1" t="s">
        <v>149</v>
      </c>
      <c r="J8" s="1" t="s">
        <v>135</v>
      </c>
      <c r="K8" s="1" t="s">
        <v>149</v>
      </c>
      <c r="L8" s="1" t="s">
        <v>149</v>
      </c>
      <c r="M8" s="1" t="s">
        <v>136</v>
      </c>
      <c r="N8" s="1" t="s">
        <v>136</v>
      </c>
      <c r="O8" s="1" t="s">
        <v>137</v>
      </c>
      <c r="P8" s="1" t="s">
        <v>138</v>
      </c>
      <c r="Q8" s="1" t="s">
        <v>165</v>
      </c>
      <c r="R8" s="1" t="s">
        <v>140</v>
      </c>
      <c r="S8" s="1" t="s">
        <v>141</v>
      </c>
      <c r="T8" s="1" t="s">
        <v>142</v>
      </c>
    </row>
    <row r="9" s="1" customFormat="1" spans="1:20">
      <c r="A9" s="3">
        <v>16704706378</v>
      </c>
      <c r="B9" s="1" t="s">
        <v>129</v>
      </c>
      <c r="C9" s="1" t="s">
        <v>166</v>
      </c>
      <c r="D9" s="1" t="s">
        <v>167</v>
      </c>
      <c r="E9" s="1" t="s">
        <v>84</v>
      </c>
      <c r="F9" s="1" t="s">
        <v>129</v>
      </c>
      <c r="G9" s="1" t="s">
        <v>132</v>
      </c>
      <c r="H9" s="1" t="s">
        <v>133</v>
      </c>
      <c r="I9" s="1" t="s">
        <v>168</v>
      </c>
      <c r="J9" s="1" t="s">
        <v>135</v>
      </c>
      <c r="K9" s="1" t="s">
        <v>168</v>
      </c>
      <c r="L9" s="1" t="s">
        <v>168</v>
      </c>
      <c r="M9" s="1" t="s">
        <v>136</v>
      </c>
      <c r="N9" s="1" t="s">
        <v>136</v>
      </c>
      <c r="O9" s="1" t="s">
        <v>137</v>
      </c>
      <c r="P9" s="1" t="s">
        <v>138</v>
      </c>
      <c r="Q9" s="1" t="s">
        <v>169</v>
      </c>
      <c r="R9" s="1" t="s">
        <v>140</v>
      </c>
      <c r="S9" s="1" t="s">
        <v>141</v>
      </c>
      <c r="T9" s="1" t="s">
        <v>142</v>
      </c>
    </row>
    <row r="10" s="1" customFormat="1" spans="1:20">
      <c r="A10" s="3">
        <v>16704044046</v>
      </c>
      <c r="B10" s="1" t="s">
        <v>129</v>
      </c>
      <c r="C10" s="1" t="s">
        <v>170</v>
      </c>
      <c r="D10" s="1" t="s">
        <v>161</v>
      </c>
      <c r="E10" s="1" t="s">
        <v>81</v>
      </c>
      <c r="F10" s="1" t="s">
        <v>129</v>
      </c>
      <c r="G10" s="1" t="s">
        <v>132</v>
      </c>
      <c r="H10" s="1" t="s">
        <v>133</v>
      </c>
      <c r="I10" s="1" t="s">
        <v>162</v>
      </c>
      <c r="J10" s="1" t="s">
        <v>135</v>
      </c>
      <c r="K10" s="1" t="s">
        <v>162</v>
      </c>
      <c r="L10" s="1" t="s">
        <v>162</v>
      </c>
      <c r="M10" s="1" t="s">
        <v>136</v>
      </c>
      <c r="N10" s="1" t="s">
        <v>136</v>
      </c>
      <c r="O10" s="1" t="s">
        <v>137</v>
      </c>
      <c r="P10" s="1" t="s">
        <v>138</v>
      </c>
      <c r="Q10" s="1" t="s">
        <v>171</v>
      </c>
      <c r="R10" s="1" t="s">
        <v>140</v>
      </c>
      <c r="S10" s="1" t="s">
        <v>141</v>
      </c>
      <c r="T10" s="1" t="s">
        <v>142</v>
      </c>
    </row>
    <row r="11" s="1" customFormat="1" spans="1:20">
      <c r="A11" s="3">
        <v>16703708730</v>
      </c>
      <c r="B11" s="1" t="s">
        <v>129</v>
      </c>
      <c r="C11" s="1" t="s">
        <v>172</v>
      </c>
      <c r="D11" s="1" t="s">
        <v>173</v>
      </c>
      <c r="E11" s="1" t="s">
        <v>80</v>
      </c>
      <c r="F11" s="1" t="s">
        <v>129</v>
      </c>
      <c r="G11" s="1" t="s">
        <v>132</v>
      </c>
      <c r="H11" s="1" t="s">
        <v>133</v>
      </c>
      <c r="I11" s="1" t="s">
        <v>174</v>
      </c>
      <c r="J11" s="1" t="s">
        <v>135</v>
      </c>
      <c r="K11" s="1" t="s">
        <v>174</v>
      </c>
      <c r="L11" s="1" t="s">
        <v>174</v>
      </c>
      <c r="M11" s="1" t="s">
        <v>136</v>
      </c>
      <c r="N11" s="1" t="s">
        <v>136</v>
      </c>
      <c r="O11" s="1" t="s">
        <v>137</v>
      </c>
      <c r="P11" s="1" t="s">
        <v>138</v>
      </c>
      <c r="Q11" s="1" t="s">
        <v>175</v>
      </c>
      <c r="R11" s="1" t="s">
        <v>140</v>
      </c>
      <c r="S11" s="1" t="s">
        <v>141</v>
      </c>
      <c r="T11" s="1" t="s">
        <v>142</v>
      </c>
    </row>
    <row r="12" s="1" customFormat="1" spans="1:20">
      <c r="A12" s="3">
        <v>16695676293</v>
      </c>
      <c r="B12" s="1" t="s">
        <v>129</v>
      </c>
      <c r="C12" s="1" t="s">
        <v>176</v>
      </c>
      <c r="D12" s="1" t="s">
        <v>177</v>
      </c>
      <c r="E12" s="1" t="s">
        <v>76</v>
      </c>
      <c r="F12" s="1" t="s">
        <v>129</v>
      </c>
      <c r="G12" s="1" t="s">
        <v>132</v>
      </c>
      <c r="H12" s="1" t="s">
        <v>133</v>
      </c>
      <c r="I12" s="1" t="s">
        <v>178</v>
      </c>
      <c r="J12" s="1" t="s">
        <v>135</v>
      </c>
      <c r="K12" s="1" t="s">
        <v>178</v>
      </c>
      <c r="L12" s="1" t="s">
        <v>178</v>
      </c>
      <c r="M12" s="1" t="s">
        <v>136</v>
      </c>
      <c r="N12" s="1" t="s">
        <v>136</v>
      </c>
      <c r="O12" s="1" t="s">
        <v>137</v>
      </c>
      <c r="P12" s="1" t="s">
        <v>138</v>
      </c>
      <c r="Q12" s="1" t="s">
        <v>179</v>
      </c>
      <c r="R12" s="1" t="s">
        <v>140</v>
      </c>
      <c r="S12" s="1" t="s">
        <v>141</v>
      </c>
      <c r="T12" s="1" t="s">
        <v>142</v>
      </c>
    </row>
    <row r="13" s="1" customFormat="1" spans="1:20">
      <c r="A13" s="3">
        <v>16695653539</v>
      </c>
      <c r="B13" s="1" t="s">
        <v>129</v>
      </c>
      <c r="C13" s="1" t="s">
        <v>180</v>
      </c>
      <c r="D13" s="1" t="s">
        <v>131</v>
      </c>
      <c r="E13" s="1" t="s">
        <v>73</v>
      </c>
      <c r="F13" s="1" t="s">
        <v>129</v>
      </c>
      <c r="G13" s="1" t="s">
        <v>132</v>
      </c>
      <c r="H13" s="1" t="s">
        <v>133</v>
      </c>
      <c r="I13" s="1" t="s">
        <v>181</v>
      </c>
      <c r="J13" s="1" t="s">
        <v>135</v>
      </c>
      <c r="K13" s="1" t="s">
        <v>181</v>
      </c>
      <c r="L13" s="1" t="s">
        <v>181</v>
      </c>
      <c r="M13" s="1" t="s">
        <v>136</v>
      </c>
      <c r="N13" s="1" t="s">
        <v>136</v>
      </c>
      <c r="O13" s="1" t="s">
        <v>137</v>
      </c>
      <c r="P13" s="1" t="s">
        <v>138</v>
      </c>
      <c r="Q13" s="1" t="s">
        <v>182</v>
      </c>
      <c r="R13" s="1" t="s">
        <v>140</v>
      </c>
      <c r="S13" s="1" t="s">
        <v>141</v>
      </c>
      <c r="T13" s="1" t="s">
        <v>142</v>
      </c>
    </row>
    <row r="14" s="1" customFormat="1" spans="1:20">
      <c r="A14" s="3">
        <v>16694527991</v>
      </c>
      <c r="B14" s="1" t="s">
        <v>183</v>
      </c>
      <c r="C14" s="1" t="s">
        <v>184</v>
      </c>
      <c r="D14" s="1" t="s">
        <v>161</v>
      </c>
      <c r="E14" s="1" t="s">
        <v>64</v>
      </c>
      <c r="F14" s="1" t="s">
        <v>129</v>
      </c>
      <c r="G14" s="1" t="s">
        <v>132</v>
      </c>
      <c r="H14" s="1" t="s">
        <v>133</v>
      </c>
      <c r="I14" s="1" t="s">
        <v>185</v>
      </c>
      <c r="J14" s="1" t="s">
        <v>135</v>
      </c>
      <c r="K14" s="1" t="s">
        <v>185</v>
      </c>
      <c r="L14" s="1" t="s">
        <v>185</v>
      </c>
      <c r="M14" s="1" t="s">
        <v>136</v>
      </c>
      <c r="N14" s="1" t="s">
        <v>136</v>
      </c>
      <c r="O14" s="1" t="s">
        <v>137</v>
      </c>
      <c r="P14" s="1" t="s">
        <v>138</v>
      </c>
      <c r="Q14" s="1" t="s">
        <v>186</v>
      </c>
      <c r="R14" s="1" t="s">
        <v>140</v>
      </c>
      <c r="S14" s="1" t="s">
        <v>141</v>
      </c>
      <c r="T14" s="1" t="s">
        <v>142</v>
      </c>
    </row>
    <row r="15" s="1" customFormat="1" spans="1:20">
      <c r="A15" s="3">
        <v>16693077452</v>
      </c>
      <c r="B15" s="1" t="s">
        <v>183</v>
      </c>
      <c r="C15" s="1" t="s">
        <v>187</v>
      </c>
      <c r="D15" s="1" t="s">
        <v>188</v>
      </c>
      <c r="E15" s="1" t="s">
        <v>61</v>
      </c>
      <c r="F15" s="1" t="s">
        <v>183</v>
      </c>
      <c r="G15" s="1" t="s">
        <v>132</v>
      </c>
      <c r="H15" s="1" t="s">
        <v>133</v>
      </c>
      <c r="I15" s="1" t="s">
        <v>189</v>
      </c>
      <c r="J15" s="1" t="s">
        <v>135</v>
      </c>
      <c r="K15" s="1" t="s">
        <v>189</v>
      </c>
      <c r="L15" s="1" t="s">
        <v>189</v>
      </c>
      <c r="M15" s="1" t="s">
        <v>136</v>
      </c>
      <c r="N15" s="1" t="s">
        <v>136</v>
      </c>
      <c r="O15" s="1" t="s">
        <v>137</v>
      </c>
      <c r="P15" s="1" t="s">
        <v>138</v>
      </c>
      <c r="Q15" s="1" t="s">
        <v>190</v>
      </c>
      <c r="R15" s="1" t="s">
        <v>140</v>
      </c>
      <c r="S15" s="1" t="s">
        <v>141</v>
      </c>
      <c r="T15" s="1" t="s">
        <v>142</v>
      </c>
    </row>
    <row r="16" s="1" customFormat="1" spans="1:20">
      <c r="A16" s="3">
        <v>16691522501</v>
      </c>
      <c r="B16" s="1" t="s">
        <v>183</v>
      </c>
      <c r="C16" s="1" t="s">
        <v>191</v>
      </c>
      <c r="D16" s="1" t="s">
        <v>192</v>
      </c>
      <c r="E16" s="1" t="s">
        <v>58</v>
      </c>
      <c r="F16" s="1" t="s">
        <v>129</v>
      </c>
      <c r="G16" s="1" t="s">
        <v>132</v>
      </c>
      <c r="H16" s="1" t="s">
        <v>133</v>
      </c>
      <c r="I16" s="1" t="s">
        <v>193</v>
      </c>
      <c r="J16" s="1" t="s">
        <v>135</v>
      </c>
      <c r="K16" s="1" t="s">
        <v>193</v>
      </c>
      <c r="L16" s="1" t="s">
        <v>193</v>
      </c>
      <c r="M16" s="1" t="s">
        <v>136</v>
      </c>
      <c r="N16" s="1" t="s">
        <v>136</v>
      </c>
      <c r="O16" s="1" t="s">
        <v>137</v>
      </c>
      <c r="P16" s="1" t="s">
        <v>138</v>
      </c>
      <c r="Q16" s="1" t="s">
        <v>194</v>
      </c>
      <c r="R16" s="1" t="s">
        <v>140</v>
      </c>
      <c r="S16" s="1" t="s">
        <v>141</v>
      </c>
      <c r="T16" s="1" t="s">
        <v>142</v>
      </c>
    </row>
    <row r="17" s="1" customFormat="1" spans="1:20">
      <c r="A17" s="3">
        <v>16691141853</v>
      </c>
      <c r="B17" s="1" t="s">
        <v>183</v>
      </c>
      <c r="C17" s="1" t="s">
        <v>195</v>
      </c>
      <c r="D17" s="1" t="s">
        <v>196</v>
      </c>
      <c r="E17" s="1" t="s">
        <v>52</v>
      </c>
      <c r="F17" s="1" t="s">
        <v>183</v>
      </c>
      <c r="G17" s="1" t="s">
        <v>132</v>
      </c>
      <c r="H17" s="1" t="s">
        <v>133</v>
      </c>
      <c r="I17" s="1" t="s">
        <v>197</v>
      </c>
      <c r="J17" s="1" t="s">
        <v>135</v>
      </c>
      <c r="K17" s="1" t="s">
        <v>197</v>
      </c>
      <c r="L17" s="1" t="s">
        <v>197</v>
      </c>
      <c r="M17" s="1" t="s">
        <v>136</v>
      </c>
      <c r="N17" s="1" t="s">
        <v>136</v>
      </c>
      <c r="O17" s="1" t="s">
        <v>137</v>
      </c>
      <c r="P17" s="1" t="s">
        <v>138</v>
      </c>
      <c r="Q17" s="1" t="s">
        <v>198</v>
      </c>
      <c r="R17" s="1" t="s">
        <v>140</v>
      </c>
      <c r="S17" s="1" t="s">
        <v>141</v>
      </c>
      <c r="T17" s="1" t="s">
        <v>142</v>
      </c>
    </row>
    <row r="18" s="1" customFormat="1" spans="1:20">
      <c r="A18" s="3">
        <v>16681632873</v>
      </c>
      <c r="B18" s="1" t="s">
        <v>199</v>
      </c>
      <c r="C18" s="1" t="s">
        <v>200</v>
      </c>
      <c r="D18" s="1" t="s">
        <v>201</v>
      </c>
      <c r="E18" s="1" t="s">
        <v>49</v>
      </c>
      <c r="F18" s="1" t="s">
        <v>129</v>
      </c>
      <c r="G18" s="1" t="s">
        <v>132</v>
      </c>
      <c r="H18" s="1" t="s">
        <v>133</v>
      </c>
      <c r="I18" s="1" t="s">
        <v>202</v>
      </c>
      <c r="J18" s="1" t="s">
        <v>135</v>
      </c>
      <c r="K18" s="1" t="s">
        <v>202</v>
      </c>
      <c r="L18" s="1" t="s">
        <v>202</v>
      </c>
      <c r="M18" s="1" t="s">
        <v>136</v>
      </c>
      <c r="N18" s="1" t="s">
        <v>136</v>
      </c>
      <c r="O18" s="1" t="s">
        <v>137</v>
      </c>
      <c r="P18" s="1" t="s">
        <v>138</v>
      </c>
      <c r="Q18" s="1" t="s">
        <v>203</v>
      </c>
      <c r="R18" s="1" t="s">
        <v>140</v>
      </c>
      <c r="S18" s="1" t="s">
        <v>141</v>
      </c>
      <c r="T18" s="1" t="s">
        <v>204</v>
      </c>
    </row>
    <row r="19" s="1" customFormat="1" spans="1:20">
      <c r="A19" s="3">
        <v>16670183124</v>
      </c>
      <c r="B19" s="1" t="s">
        <v>205</v>
      </c>
      <c r="C19" s="1" t="s">
        <v>206</v>
      </c>
      <c r="D19" s="1" t="s">
        <v>207</v>
      </c>
      <c r="E19" s="1" t="s">
        <v>46</v>
      </c>
      <c r="F19" s="1" t="s">
        <v>129</v>
      </c>
      <c r="G19" s="1" t="s">
        <v>132</v>
      </c>
      <c r="H19" s="1" t="s">
        <v>133</v>
      </c>
      <c r="I19" s="1" t="s">
        <v>208</v>
      </c>
      <c r="J19" s="1" t="s">
        <v>135</v>
      </c>
      <c r="K19" s="1" t="s">
        <v>208</v>
      </c>
      <c r="L19" s="1" t="s">
        <v>208</v>
      </c>
      <c r="M19" s="1" t="s">
        <v>136</v>
      </c>
      <c r="N19" s="1" t="s">
        <v>136</v>
      </c>
      <c r="O19" s="1" t="s">
        <v>137</v>
      </c>
      <c r="P19" s="1" t="s">
        <v>138</v>
      </c>
      <c r="Q19" s="1" t="s">
        <v>209</v>
      </c>
      <c r="R19" s="1" t="s">
        <v>140</v>
      </c>
      <c r="S19" s="1" t="s">
        <v>141</v>
      </c>
      <c r="T19" s="1" t="s">
        <v>142</v>
      </c>
    </row>
    <row r="20" s="1" customFormat="1" spans="1:20">
      <c r="A20" s="3">
        <v>16656034501</v>
      </c>
      <c r="B20" s="1" t="s">
        <v>210</v>
      </c>
      <c r="C20" s="1" t="s">
        <v>211</v>
      </c>
      <c r="D20" s="1" t="s">
        <v>212</v>
      </c>
      <c r="E20" s="1" t="s">
        <v>42</v>
      </c>
      <c r="F20" s="1" t="s">
        <v>183</v>
      </c>
      <c r="G20" s="1" t="s">
        <v>132</v>
      </c>
      <c r="H20" s="1" t="s">
        <v>133</v>
      </c>
      <c r="I20" s="1" t="s">
        <v>213</v>
      </c>
      <c r="J20" s="1" t="s">
        <v>135</v>
      </c>
      <c r="K20" s="1" t="s">
        <v>213</v>
      </c>
      <c r="L20" s="1" t="s">
        <v>213</v>
      </c>
      <c r="M20" s="1" t="s">
        <v>136</v>
      </c>
      <c r="N20" s="1" t="s">
        <v>136</v>
      </c>
      <c r="O20" s="1" t="s">
        <v>137</v>
      </c>
      <c r="P20" s="1" t="s">
        <v>138</v>
      </c>
      <c r="Q20" s="1" t="s">
        <v>214</v>
      </c>
      <c r="R20" s="1" t="s">
        <v>140</v>
      </c>
      <c r="S20" s="1" t="s">
        <v>141</v>
      </c>
      <c r="T20" s="1" t="s">
        <v>142</v>
      </c>
    </row>
    <row r="21" s="1" customFormat="1" spans="1:20">
      <c r="A21" s="3">
        <v>16623787715</v>
      </c>
      <c r="B21" s="1" t="s">
        <v>215</v>
      </c>
      <c r="C21" s="1" t="s">
        <v>216</v>
      </c>
      <c r="D21" s="1" t="s">
        <v>217</v>
      </c>
      <c r="E21" s="1" t="s">
        <v>36</v>
      </c>
      <c r="F21" s="1" t="s">
        <v>218</v>
      </c>
      <c r="G21" s="1" t="s">
        <v>132</v>
      </c>
      <c r="H21" s="1" t="s">
        <v>133</v>
      </c>
      <c r="I21" s="1" t="s">
        <v>219</v>
      </c>
      <c r="J21" s="1" t="s">
        <v>135</v>
      </c>
      <c r="K21" s="1" t="s">
        <v>219</v>
      </c>
      <c r="L21" s="1" t="s">
        <v>219</v>
      </c>
      <c r="M21" s="1" t="s">
        <v>136</v>
      </c>
      <c r="N21" s="1" t="s">
        <v>136</v>
      </c>
      <c r="O21" s="1" t="s">
        <v>137</v>
      </c>
      <c r="P21" s="1" t="s">
        <v>138</v>
      </c>
      <c r="Q21" s="1" t="s">
        <v>220</v>
      </c>
      <c r="R21" s="1" t="s">
        <v>140</v>
      </c>
      <c r="S21" s="1" t="s">
        <v>141</v>
      </c>
      <c r="T21" s="1" t="s">
        <v>142</v>
      </c>
    </row>
    <row r="22" s="1" customFormat="1" spans="1:20">
      <c r="A22" s="3">
        <v>16607977659</v>
      </c>
      <c r="B22" s="1" t="s">
        <v>221</v>
      </c>
      <c r="C22" s="1" t="s">
        <v>222</v>
      </c>
      <c r="D22" s="1" t="s">
        <v>223</v>
      </c>
      <c r="E22" s="1" t="s">
        <v>30</v>
      </c>
      <c r="F22" s="1" t="s">
        <v>129</v>
      </c>
      <c r="G22" s="1" t="s">
        <v>132</v>
      </c>
      <c r="H22" s="1" t="s">
        <v>133</v>
      </c>
      <c r="I22" s="1" t="s">
        <v>224</v>
      </c>
      <c r="J22" s="1" t="s">
        <v>135</v>
      </c>
      <c r="K22" s="1" t="s">
        <v>224</v>
      </c>
      <c r="L22" s="1" t="s">
        <v>224</v>
      </c>
      <c r="M22" s="1" t="s">
        <v>136</v>
      </c>
      <c r="N22" s="1" t="s">
        <v>136</v>
      </c>
      <c r="O22" s="1" t="s">
        <v>137</v>
      </c>
      <c r="P22" s="1" t="s">
        <v>138</v>
      </c>
      <c r="Q22" s="1" t="s">
        <v>225</v>
      </c>
      <c r="R22" s="1" t="s">
        <v>140</v>
      </c>
      <c r="S22" s="1" t="s">
        <v>141</v>
      </c>
      <c r="T22" s="1" t="s">
        <v>142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2021-11-03T02:27:08Z</dcterms:created>
  <dcterms:modified xsi:type="dcterms:W3CDTF">2021-11-03T03:28:54Z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49F6426F6FEA4CF88AEED5EEF192AF10</vt:lpwstr>
  </property>
  <property fmtid="{D5CDD505-2E9C-101B-9397-08002B2CF9AE}" pid="3" name="KSOProductBuildVer">
    <vt:lpwstr>2052-11.1.0.10938</vt:lpwstr>
  </property>
</Properties>
</file>