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</definedName>
  </definedNames>
  <calcPr calcId="144525"/>
</workbook>
</file>

<file path=xl/sharedStrings.xml><?xml version="1.0" encoding="utf-8"?>
<sst xmlns="http://schemas.openxmlformats.org/spreadsheetml/2006/main" count="2655" uniqueCount="614">
  <si>
    <t>去哪儿网酒店预付对账单</t>
  </si>
  <si>
    <t>供应商名称：</t>
  </si>
  <si>
    <t>汇趣住</t>
  </si>
  <si>
    <t>结算周期：</t>
  </si>
  <si>
    <t>2021-11-02至2021-11-03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</si>
  <si>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</si>
  <si>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</si>
  <si>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</si>
  <si>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</si>
  <si>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</si>
  <si>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</si>
  <si>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</si>
  <si>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</si>
  <si>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</si>
  <si>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</si>
  <si>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</si>
  <si>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</si>
  <si>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</si>
  <si>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</si>
  <si>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</si>
  <si>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¥17,823.00</t>
  </si>
  <si>
    <t>¥2,324.00</t>
  </si>
  <si>
    <t>¥15,499.00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</si>
  <si>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</si>
  <si>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</si>
  <si>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</si>
  <si>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</si>
  <si>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</si>
  <si>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</si>
  <si>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</si>
  <si>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</si>
  <si>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</si>
  <si>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</si>
  <si>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</si>
  <si>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</si>
  <si>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</si>
  <si>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</si>
  <si>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</si>
  <si>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</si>
  <si>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</si>
  <si>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</si>
  <si>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</si>
  <si>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</si>
  <si>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</si>
  <si>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</si>
  <si>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</si>
  <si>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</si>
  <si>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</si>
  <si>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</si>
  <si>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</si>
  <si>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</si>
  <si>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</si>
  <si>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</si>
  <si>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</si>
  <si>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</si>
  <si>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</si>
  <si>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</si>
  <si>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</si>
  <si>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</si>
  <si>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</si>
  <si>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</si>
  <si>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</si>
  <si>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</si>
  <si>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</si>
  <si>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</si>
  <si>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</si>
  <si>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</si>
  <si>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</si>
  <si>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</si>
  <si>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</si>
  <si>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102796922807</t>
  </si>
  <si>
    <t>酒店预付</t>
  </si>
  <si>
    <t>否</t>
  </si>
  <si>
    <t>普通</t>
  </si>
  <si>
    <t>381798834</t>
  </si>
  <si>
    <t>三亚海棠湾民生威斯汀度假酒店</t>
  </si>
  <si>
    <t>1639468</t>
  </si>
  <si>
    <t>王天琪</t>
  </si>
  <si>
    <t>2021-10-25</t>
  </si>
  <si>
    <t>2021-11-02</t>
  </si>
  <si>
    <t>2021-11-03</t>
  </si>
  <si>
    <t>¥1,345.00</t>
  </si>
  <si>
    <t>¥176.00</t>
  </si>
  <si>
    <t>¥1,169.00</t>
  </si>
  <si>
    <t>豪华海景大床房</t>
  </si>
  <si>
    <t>WEBSITE</t>
  </si>
  <si>
    <t>102804934662</t>
  </si>
  <si>
    <t>311484139</t>
  </si>
  <si>
    <t>北京辽宁大厦</t>
  </si>
  <si>
    <t>刘岩</t>
  </si>
  <si>
    <t>¥953.00</t>
  </si>
  <si>
    <t>¥125.00</t>
  </si>
  <si>
    <t>¥828.00</t>
  </si>
  <si>
    <t>商务套房</t>
  </si>
  <si>
    <t>102804999407</t>
  </si>
  <si>
    <t>312497272</t>
  </si>
  <si>
    <t>格雅酒店(临沂海联国际广场店)</t>
  </si>
  <si>
    <t>孔辉</t>
  </si>
  <si>
    <t>¥198.00</t>
  </si>
  <si>
    <t>¥26.00</t>
  </si>
  <si>
    <t>¥172.00</t>
  </si>
  <si>
    <t>高级双床房</t>
  </si>
  <si>
    <t>102804308159</t>
  </si>
  <si>
    <t>375512421</t>
  </si>
  <si>
    <t>上海开元阿缇客酒店</t>
  </si>
  <si>
    <t>薛文锋</t>
  </si>
  <si>
    <t>¥414.00</t>
  </si>
  <si>
    <t>¥54.00</t>
  </si>
  <si>
    <t>¥360.00</t>
  </si>
  <si>
    <t>表现派-大床</t>
  </si>
  <si>
    <t>102804150596</t>
  </si>
  <si>
    <t>381680578</t>
  </si>
  <si>
    <t>长沙金麓郁锦香酒店</t>
  </si>
  <si>
    <t>罗春花</t>
  </si>
  <si>
    <t>¥265.00</t>
  </si>
  <si>
    <t>¥35.00</t>
  </si>
  <si>
    <t>¥230.00</t>
  </si>
  <si>
    <t>102804502450</t>
  </si>
  <si>
    <t>381797682</t>
  </si>
  <si>
    <t>厦门悦华酒店</t>
  </si>
  <si>
    <t>黄炳康</t>
  </si>
  <si>
    <t>¥575.00</t>
  </si>
  <si>
    <t>¥75.00</t>
  </si>
  <si>
    <t>¥500.00</t>
  </si>
  <si>
    <t>海宇楼园景豪华房（大床）</t>
  </si>
  <si>
    <t>102804349979</t>
  </si>
  <si>
    <t>380361112</t>
  </si>
  <si>
    <t>城市便捷酒店(武汉大学园路清风别墅店)</t>
  </si>
  <si>
    <t>朱天昊</t>
  </si>
  <si>
    <t>¥191.00</t>
  </si>
  <si>
    <t>¥25.00</t>
  </si>
  <si>
    <t>¥166.00</t>
  </si>
  <si>
    <t>标准双床房</t>
  </si>
  <si>
    <t>102804745106</t>
  </si>
  <si>
    <t>315418951</t>
  </si>
  <si>
    <t>杭州往来酒店</t>
  </si>
  <si>
    <t>张高磊</t>
  </si>
  <si>
    <t>¥136.00</t>
  </si>
  <si>
    <t>¥18.00</t>
  </si>
  <si>
    <t>¥118.00</t>
  </si>
  <si>
    <t>高级大床房</t>
  </si>
  <si>
    <t>102804367884</t>
  </si>
  <si>
    <t>水金鑫</t>
  </si>
  <si>
    <t>102804131799</t>
  </si>
  <si>
    <t>381711906</t>
  </si>
  <si>
    <t>格林东方酒店(毕节招商花园城店)</t>
  </si>
  <si>
    <t>万蒙</t>
  </si>
  <si>
    <t>¥336.00</t>
  </si>
  <si>
    <t>¥44.00</t>
  </si>
  <si>
    <t>¥292.00</t>
  </si>
  <si>
    <t>商务大床房</t>
  </si>
  <si>
    <t>102804341978</t>
  </si>
  <si>
    <t>381711417</t>
  </si>
  <si>
    <t>巴中戴斯酒店</t>
  </si>
  <si>
    <t>刘江</t>
  </si>
  <si>
    <t>¥226.00</t>
  </si>
  <si>
    <t>¥30.00</t>
  </si>
  <si>
    <t>¥196.00</t>
  </si>
  <si>
    <t>豪华大床房</t>
  </si>
  <si>
    <t>102803247705</t>
  </si>
  <si>
    <t>347181689</t>
  </si>
  <si>
    <t>速8酒店(北京西八里庄路店)</t>
  </si>
  <si>
    <t>张瑶</t>
  </si>
  <si>
    <t>2021-11-01</t>
  </si>
  <si>
    <t>¥333.00</t>
  </si>
  <si>
    <t>¥289.00</t>
  </si>
  <si>
    <t>标准大床房</t>
  </si>
  <si>
    <t>102804878435</t>
  </si>
  <si>
    <t>312493378</t>
  </si>
  <si>
    <t>义乌恒纳国际大酒店</t>
  </si>
  <si>
    <t>段蕾</t>
  </si>
  <si>
    <t>¥224.00</t>
  </si>
  <si>
    <t>¥194.00</t>
  </si>
  <si>
    <t>102803963789</t>
  </si>
  <si>
    <t>381809253</t>
  </si>
  <si>
    <t>东莞智谷酒店式公寓</t>
  </si>
  <si>
    <t>韩大庆</t>
  </si>
  <si>
    <t>¥228.00</t>
  </si>
  <si>
    <t>标准园景大床房</t>
  </si>
  <si>
    <t>102804123656</t>
  </si>
  <si>
    <t>347180078</t>
  </si>
  <si>
    <t>麦吉酒店</t>
  </si>
  <si>
    <t>田志芬</t>
  </si>
  <si>
    <t>¥408.00</t>
  </si>
  <si>
    <t>¥354.00</t>
  </si>
  <si>
    <t>豹·暗夜系双床房</t>
  </si>
  <si>
    <t>102803311023</t>
  </si>
  <si>
    <t>381716334</t>
  </si>
  <si>
    <t>维也纳国际酒店(江苏太仓南站南洋广场店)</t>
  </si>
  <si>
    <t>路国旺</t>
  </si>
  <si>
    <t>¥502.00</t>
  </si>
  <si>
    <t>¥66.00</t>
  </si>
  <si>
    <t>¥436.00</t>
  </si>
  <si>
    <t>102804552694</t>
  </si>
  <si>
    <t>318074167</t>
  </si>
  <si>
    <t>锦江之星(长春高新区硅谷大街店)</t>
  </si>
  <si>
    <t>海军</t>
  </si>
  <si>
    <t>¥206.00</t>
  </si>
  <si>
    <t>¥27.00</t>
  </si>
  <si>
    <t>¥179.00</t>
  </si>
  <si>
    <t>商务客房 (C)</t>
  </si>
  <si>
    <t>102802079480</t>
  </si>
  <si>
    <t>311480419</t>
  </si>
  <si>
    <t>深圳摩登克斯酒店</t>
  </si>
  <si>
    <t>谢丹</t>
  </si>
  <si>
    <t>2021-10-31</t>
  </si>
  <si>
    <t>¥1,462.00</t>
  </si>
  <si>
    <t>¥192.00</t>
  </si>
  <si>
    <t>¥1,270.00</t>
  </si>
  <si>
    <t>时尚大床房</t>
  </si>
  <si>
    <t>102804979718</t>
  </si>
  <si>
    <t>321731794</t>
  </si>
  <si>
    <t>维也纳国际酒店(鹰潭信江新区店)</t>
  </si>
  <si>
    <t>沈志强</t>
  </si>
  <si>
    <t>¥38.00</t>
  </si>
  <si>
    <t>¥251.00</t>
  </si>
  <si>
    <t>102803219361</t>
  </si>
  <si>
    <t>381688282</t>
  </si>
  <si>
    <t>杭州盛捷国际办公中心服务公寓</t>
  </si>
  <si>
    <t>曹卉</t>
  </si>
  <si>
    <t>¥561.00</t>
  </si>
  <si>
    <t>¥74.00</t>
  </si>
  <si>
    <t>¥487.00</t>
  </si>
  <si>
    <t>豪华单房公寓</t>
  </si>
  <si>
    <t>102804435133</t>
  </si>
  <si>
    <t>321703309</t>
  </si>
  <si>
    <t>V8皇冠假日酒店(海口骑楼老街店)</t>
  </si>
  <si>
    <t>郑志轩</t>
  </si>
  <si>
    <t>¥161.00</t>
  </si>
  <si>
    <t>¥7.00</t>
  </si>
  <si>
    <t>¥154.00</t>
  </si>
  <si>
    <t>蓝色海洋大床房</t>
  </si>
  <si>
    <t>102804306559</t>
  </si>
  <si>
    <t>张利芳</t>
  </si>
  <si>
    <t>¥240.00</t>
  </si>
  <si>
    <t>102804998986</t>
  </si>
  <si>
    <t>381717165</t>
  </si>
  <si>
    <t>24H酒店(惠州金山湖店)</t>
  </si>
  <si>
    <t>何舒静</t>
  </si>
  <si>
    <t>¥163.00</t>
  </si>
  <si>
    <t>¥22.00</t>
  </si>
  <si>
    <t>¥141.00</t>
  </si>
  <si>
    <t>102804560476</t>
  </si>
  <si>
    <t>381683743</t>
  </si>
  <si>
    <t>深圳南山科技园科苑路亚朵酒店</t>
  </si>
  <si>
    <t>岳佳泓</t>
  </si>
  <si>
    <t>¥701.00</t>
  </si>
  <si>
    <t>¥92.00</t>
  </si>
  <si>
    <t>¥609.00</t>
  </si>
  <si>
    <t>102804726299</t>
  </si>
  <si>
    <t>321733195</t>
  </si>
  <si>
    <t>银座佳驿酒店(济南梓东大道齐鲁科技城欧乐堡店)</t>
  </si>
  <si>
    <t>纪旭师</t>
  </si>
  <si>
    <t>¥143.00</t>
  </si>
  <si>
    <t>¥19.00</t>
  </si>
  <si>
    <t>¥124.00</t>
  </si>
  <si>
    <t>102800942704</t>
  </si>
  <si>
    <t>381716529</t>
  </si>
  <si>
    <t>绵阳加鑫名人酒店</t>
  </si>
  <si>
    <t>张海丽</t>
  </si>
  <si>
    <t>2021-10-29</t>
  </si>
  <si>
    <t>¥711.00</t>
  </si>
  <si>
    <t>¥93.00</t>
  </si>
  <si>
    <t>¥618.00</t>
  </si>
  <si>
    <t>102803978347</t>
  </si>
  <si>
    <t>王杨</t>
  </si>
  <si>
    <t>¥301.00</t>
  </si>
  <si>
    <t>¥40.00</t>
  </si>
  <si>
    <t>¥261.00</t>
  </si>
  <si>
    <t>波普派大床</t>
  </si>
  <si>
    <t>102804037602</t>
  </si>
  <si>
    <t>312501913</t>
  </si>
  <si>
    <t>宜尚酒店(靖江中洲路仿古街店)</t>
  </si>
  <si>
    <t>杜云峰</t>
  </si>
  <si>
    <t>¥219.00</t>
  </si>
  <si>
    <t>¥29.00</t>
  </si>
  <si>
    <t>¥190.00</t>
  </si>
  <si>
    <t>宜品大床房</t>
  </si>
  <si>
    <t>102804670650</t>
  </si>
  <si>
    <t>351533039</t>
  </si>
  <si>
    <t>佛山东江国际大酒店</t>
  </si>
  <si>
    <t>肖尊建</t>
  </si>
  <si>
    <t>¥351.00</t>
  </si>
  <si>
    <t>¥46.00</t>
  </si>
  <si>
    <t>¥305.00</t>
  </si>
  <si>
    <t>城景大床房</t>
  </si>
  <si>
    <t>102804277764</t>
  </si>
  <si>
    <t>金慎言|王加怡</t>
  </si>
  <si>
    <t>¥448.00</t>
  </si>
  <si>
    <t>¥60.00</t>
  </si>
  <si>
    <t>¥388.00</t>
  </si>
  <si>
    <t>102804786181</t>
  </si>
  <si>
    <t>381713067</t>
  </si>
  <si>
    <t>维也纳国际酒店(南宁五一富德店)</t>
  </si>
  <si>
    <t>张贵安</t>
  </si>
  <si>
    <t>102803434223</t>
  </si>
  <si>
    <t>381711651</t>
  </si>
  <si>
    <t>厦门瑞颐大酒店</t>
  </si>
  <si>
    <t>赖根中</t>
  </si>
  <si>
    <t>¥733.00</t>
  </si>
  <si>
    <t>¥96.00</t>
  </si>
  <si>
    <t>¥637.00</t>
  </si>
  <si>
    <t>豪华套房</t>
  </si>
  <si>
    <t>102804409555</t>
  </si>
  <si>
    <t>381729054</t>
  </si>
  <si>
    <t>佛山南海华美达酒店</t>
  </si>
  <si>
    <t>张春强</t>
  </si>
  <si>
    <t>¥418.00</t>
  </si>
  <si>
    <t>¥55.00</t>
  </si>
  <si>
    <t>¥363.00</t>
  </si>
  <si>
    <t>商务双床房</t>
  </si>
  <si>
    <t>102803941051</t>
  </si>
  <si>
    <t>381727191</t>
  </si>
  <si>
    <t>嘉立假日酒店(西南交大地铁站店)</t>
  </si>
  <si>
    <t>格桑巴达</t>
  </si>
  <si>
    <t>¥392.00</t>
  </si>
  <si>
    <t>¥52.00</t>
  </si>
  <si>
    <t>¥340.00</t>
  </si>
  <si>
    <t>102804490796</t>
  </si>
  <si>
    <t>381679987</t>
  </si>
  <si>
    <t>广州花园酒店</t>
  </si>
  <si>
    <t>杨芳</t>
  </si>
  <si>
    <t>¥676.00</t>
  </si>
  <si>
    <t>¥89.00</t>
  </si>
  <si>
    <t>¥587.00</t>
  </si>
  <si>
    <t>花园大床房</t>
  </si>
  <si>
    <t>102800772186</t>
  </si>
  <si>
    <t>381714372</t>
  </si>
  <si>
    <t>锦江之星(开封清明上河园店)</t>
  </si>
  <si>
    <t>王辛枫</t>
  </si>
  <si>
    <t>2021-10-30</t>
  </si>
  <si>
    <t>¥578.00</t>
  </si>
  <si>
    <t>¥77.00</t>
  </si>
  <si>
    <t>¥501.00</t>
  </si>
  <si>
    <t>商务房C</t>
  </si>
  <si>
    <t>102797059721</t>
  </si>
  <si>
    <t>381732582</t>
  </si>
  <si>
    <t>维也纳酒店(梧州苍海湖店)</t>
  </si>
  <si>
    <t>罗剑</t>
  </si>
  <si>
    <t>2021-10-26</t>
  </si>
  <si>
    <t>¥574.00</t>
  </si>
  <si>
    <t>¥76.00</t>
  </si>
  <si>
    <t>¥498.00</t>
  </si>
  <si>
    <t>标准双人房</t>
  </si>
  <si>
    <t>102804563534</t>
  </si>
  <si>
    <t>381725214</t>
  </si>
  <si>
    <t>城市便捷酒店(苏州吴江中山北路步行街店)</t>
  </si>
  <si>
    <t>陶蓉</t>
  </si>
  <si>
    <t>¥232.00</t>
  </si>
  <si>
    <t>¥31.00</t>
  </si>
  <si>
    <t>¥201.00</t>
  </si>
  <si>
    <t>精选双床房</t>
  </si>
  <si>
    <t>102804009248</t>
  </si>
  <si>
    <t>381711378</t>
  </si>
  <si>
    <t>格林豪泰智选酒店(乐安县政府店)</t>
  </si>
  <si>
    <t>赵荣青</t>
  </si>
  <si>
    <t>¥167.00</t>
  </si>
  <si>
    <t>¥145.00</t>
  </si>
  <si>
    <t>大床房(无窗)</t>
  </si>
  <si>
    <t>102804464957</t>
  </si>
  <si>
    <t>381892866</t>
  </si>
  <si>
    <t>大理古城未迟清舍客栈</t>
  </si>
  <si>
    <t>高贤艳清</t>
  </si>
  <si>
    <t>¥253.00</t>
  </si>
  <si>
    <t>¥33.00</t>
  </si>
  <si>
    <t>¥220.00</t>
  </si>
  <si>
    <t>清舍庭院双床房</t>
  </si>
  <si>
    <t>102804069893</t>
  </si>
  <si>
    <t>383602974</t>
  </si>
  <si>
    <t>任县星悦快捷酒店</t>
  </si>
  <si>
    <t>王彬</t>
  </si>
  <si>
    <t>¥99.00</t>
  </si>
  <si>
    <t>¥13.00</t>
  </si>
  <si>
    <t>¥86.00</t>
  </si>
  <si>
    <t>102804960034</t>
  </si>
  <si>
    <t>381734802</t>
  </si>
  <si>
    <t>7天连锁酒店(玉溪高铁站店)</t>
  </si>
  <si>
    <t>王云峰</t>
  </si>
  <si>
    <t>¥112.00</t>
  </si>
  <si>
    <t>¥15.00</t>
  </si>
  <si>
    <t>¥97.00</t>
  </si>
  <si>
    <t>自主双床房</t>
  </si>
  <si>
    <t>102804767704</t>
  </si>
  <si>
    <t>351537752</t>
  </si>
  <si>
    <t>7天连锁酒店(开县开州大道中心店)</t>
  </si>
  <si>
    <t>章怀中</t>
  </si>
  <si>
    <t>¥88.00</t>
  </si>
  <si>
    <t>¥12.00</t>
  </si>
  <si>
    <t>自主大床房</t>
  </si>
  <si>
    <t>102804777044</t>
  </si>
  <si>
    <t>381876564</t>
  </si>
  <si>
    <t>城市便捷酒店(慈溪爱琴海孙塘北路店)</t>
  </si>
  <si>
    <t>吴秋萍</t>
  </si>
  <si>
    <t>¥174.00</t>
  </si>
  <si>
    <t>102804636945</t>
  </si>
  <si>
    <t>381824424</t>
  </si>
  <si>
    <t>宁波高新区江南路亚朵酒店</t>
  </si>
  <si>
    <t>蔡宝军</t>
  </si>
  <si>
    <t>¥463.00</t>
  </si>
  <si>
    <t>¥61.00</t>
  </si>
  <si>
    <t>¥402.00</t>
  </si>
  <si>
    <t>102804979395</t>
  </si>
  <si>
    <t>381746529</t>
  </si>
  <si>
    <t>骏怡连锁酒店(宿州火车站店)</t>
  </si>
  <si>
    <t>司亚庆</t>
  </si>
  <si>
    <t>¥84.00</t>
  </si>
  <si>
    <t>优品大床房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</si>
  <si>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</si>
  <si>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</si>
  <si>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</si>
  <si>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</si>
  <si>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</si>
  <si>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</si>
  <si>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</si>
  <si>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</si>
  <si>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</si>
  <si>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</si>
  <si>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</si>
  <si>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A211104153950481</t>
  </si>
  <si>
    <t>A211104154012481</t>
  </si>
  <si>
    <r>
      <t>总计：</t>
    </r>
    <r>
      <rPr>
        <sz val="10"/>
        <rFont val="Arial"/>
        <charset val="134"/>
      </rPr>
      <t>15499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</si>
  <si>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</si>
  <si>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</si>
  <si>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</si>
  <si>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</si>
  <si>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</si>
  <si>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</si>
  <si>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</si>
  <si>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</si>
  <si>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</si>
  <si>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</si>
  <si>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</si>
  <si>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</si>
  <si>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</si>
  <si>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</si>
  <si>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</si>
  <si>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</si>
  <si>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2288047</t>
  </si>
  <si>
    <t>--</t>
  </si>
  <si>
    <t>402.00</t>
  </si>
  <si>
    <t>RMB</t>
  </si>
  <si>
    <t>0</t>
  </si>
  <si>
    <t>0.00</t>
  </si>
  <si>
    <t>汇趣住国内直连</t>
  </si>
  <si>
    <t>2021-11-02 21:32:27</t>
  </si>
  <si>
    <t>直连</t>
  </si>
  <si>
    <t>2287998</t>
  </si>
  <si>
    <t>587.00</t>
  </si>
  <si>
    <t>2021-11-02 20:04:48</t>
  </si>
  <si>
    <t>2287990</t>
  </si>
  <si>
    <t>76.00</t>
  </si>
  <si>
    <t>2021-11-02 19:51:39</t>
  </si>
  <si>
    <t>2287905</t>
  </si>
  <si>
    <t>145.00</t>
  </si>
  <si>
    <t>2021-11-02 17:12:59</t>
  </si>
  <si>
    <t>2287890</t>
  </si>
  <si>
    <t>118.00</t>
  </si>
  <si>
    <t>2021-11-02 16:56:04</t>
  </si>
  <si>
    <t>2287867</t>
  </si>
  <si>
    <t>220.00</t>
  </si>
  <si>
    <t>2021-11-02 16:45:18</t>
  </si>
  <si>
    <t>直采</t>
  </si>
  <si>
    <t>2287854</t>
  </si>
  <si>
    <t>星悦快捷酒店</t>
  </si>
  <si>
    <t>86.00</t>
  </si>
  <si>
    <t>2021-11-02 15:52:46</t>
  </si>
  <si>
    <t>2287851</t>
  </si>
  <si>
    <t>363.00</t>
  </si>
  <si>
    <t>2021-11-02 15:51:25</t>
  </si>
  <si>
    <t>2287849</t>
  </si>
  <si>
    <t>194.00</t>
  </si>
  <si>
    <t>2021-11-02 15:46:54</t>
  </si>
  <si>
    <t>2287820</t>
  </si>
  <si>
    <t>609.00</t>
  </si>
  <si>
    <t>2021-11-02 14:57:24</t>
  </si>
  <si>
    <t>2287814</t>
  </si>
  <si>
    <t>240.00</t>
  </si>
  <si>
    <t>2021-11-02 14:53:22</t>
  </si>
  <si>
    <t>2287808</t>
  </si>
  <si>
    <t>292.00</t>
  </si>
  <si>
    <t>2021-11-02 14:32:30</t>
  </si>
  <si>
    <t>2287797</t>
  </si>
  <si>
    <t>230.00</t>
  </si>
  <si>
    <t>2021-11-02 14:28:14</t>
  </si>
  <si>
    <t>2287743</t>
  </si>
  <si>
    <t>银座佳驿酒店(济南齐鲁科技城欧乐堡店)</t>
  </si>
  <si>
    <t>124.00</t>
  </si>
  <si>
    <t>2021-11-02 12:39:11</t>
  </si>
  <si>
    <t>2287736</t>
  </si>
  <si>
    <t>154.00</t>
  </si>
  <si>
    <t>2021-11-02 12:27:27</t>
  </si>
  <si>
    <t>2287708</t>
  </si>
  <si>
    <t>172.00</t>
  </si>
  <si>
    <t>2021-11-02 11:51:26</t>
  </si>
  <si>
    <t>2287699</t>
  </si>
  <si>
    <t>麦吉酒店（深圳中航凯特店）</t>
  </si>
  <si>
    <t>354.00</t>
  </si>
  <si>
    <t>2021-11-02 11:37:53</t>
  </si>
  <si>
    <t>2287698</t>
  </si>
  <si>
    <t>360.00</t>
  </si>
  <si>
    <t>2021-11-02 11:39:28</t>
  </si>
  <si>
    <t>2287694</t>
  </si>
  <si>
    <t>2021-11-02 11:34:46</t>
  </si>
  <si>
    <t>2287683</t>
  </si>
  <si>
    <t>骏怡连锁酒店（宿州火车站店）</t>
  </si>
  <si>
    <t>84.00</t>
  </si>
  <si>
    <t>2021-11-02 11:17:42</t>
  </si>
  <si>
    <t>2287682</t>
  </si>
  <si>
    <t>7天连锁酒店（玉溪明珠路店）</t>
  </si>
  <si>
    <t>97.00</t>
  </si>
  <si>
    <t>2021-11-02 11:17:23</t>
  </si>
  <si>
    <t>2287672</t>
  </si>
  <si>
    <t>500.00</t>
  </si>
  <si>
    <t>2021-11-02 11:05:56</t>
  </si>
  <si>
    <t>2287653</t>
  </si>
  <si>
    <t>金慎言,王加怡</t>
  </si>
  <si>
    <t>388.00</t>
  </si>
  <si>
    <t>2021-11-02 09:57:59</t>
  </si>
  <si>
    <t>2287593</t>
  </si>
  <si>
    <t>维也纳国际酒店（鹰潭信江新区店）</t>
  </si>
  <si>
    <t>251.00</t>
  </si>
  <si>
    <t>2021-11-02 06:41:04</t>
  </si>
  <si>
    <t>2287592</t>
  </si>
  <si>
    <t>196.00</t>
  </si>
  <si>
    <t>2021-11-02 06:36:52</t>
  </si>
  <si>
    <t>2287590</t>
  </si>
  <si>
    <t>828.00</t>
  </si>
  <si>
    <t>2021-11-02 06:25:25</t>
  </si>
  <si>
    <t>2287589</t>
  </si>
  <si>
    <t>179.00</t>
  </si>
  <si>
    <t>2021-11-02 06:43:20</t>
  </si>
  <si>
    <t>2287585</t>
  </si>
  <si>
    <t>166.00</t>
  </si>
  <si>
    <t>2021-11-02 06:04:00</t>
  </si>
  <si>
    <t>2287584</t>
  </si>
  <si>
    <t>惠州24H酒店</t>
  </si>
  <si>
    <t>141.00</t>
  </si>
  <si>
    <t>2021-11-02 06:00:04</t>
  </si>
  <si>
    <t>2287580</t>
  </si>
  <si>
    <t>201.00</t>
  </si>
  <si>
    <t>2021-11-02 05:17:31</t>
  </si>
  <si>
    <t>2287578</t>
  </si>
  <si>
    <t>190.00</t>
  </si>
  <si>
    <t>2021-11-02 05:14:12</t>
  </si>
  <si>
    <t>2287574</t>
  </si>
  <si>
    <t>305.00</t>
  </si>
  <si>
    <t>2021-11-02 04:53:56</t>
  </si>
  <si>
    <t>102804553088</t>
  </si>
  <si>
    <t>2287546</t>
  </si>
  <si>
    <t>凯里亚德酒店（怀化铜锣湾广场店）</t>
  </si>
  <si>
    <t>廖媛媛</t>
  </si>
  <si>
    <t>2021-11-02 02:21:55</t>
  </si>
  <si>
    <t>2287543</t>
  </si>
  <si>
    <t>2021-11-02 02:13:59</t>
  </si>
  <si>
    <t>2287522</t>
  </si>
  <si>
    <t>城市便捷酒店（慈溪孙塘北路店）</t>
  </si>
  <si>
    <t>174.00</t>
  </si>
  <si>
    <t>2021-11-02 08:05:02</t>
  </si>
  <si>
    <t>102804774637</t>
  </si>
  <si>
    <t>2287514</t>
  </si>
  <si>
    <t>锦江都城酒店(吉安城北店)</t>
  </si>
  <si>
    <t>周文斌</t>
  </si>
  <si>
    <t>2021-11-02 00:35:34</t>
  </si>
  <si>
    <t>2287498</t>
  </si>
  <si>
    <t>637.00</t>
  </si>
  <si>
    <t>2021-11-02 07:20:26</t>
  </si>
  <si>
    <t>2287420</t>
  </si>
  <si>
    <t>198.00</t>
  </si>
  <si>
    <t>2021-11-01 21:16:40</t>
  </si>
  <si>
    <t>2287396</t>
  </si>
  <si>
    <t>487.00</t>
  </si>
  <si>
    <t>2021-11-01 20:49:11</t>
  </si>
  <si>
    <t>2287300</t>
  </si>
  <si>
    <t>261.00</t>
  </si>
  <si>
    <t>2021-11-01 18:40:45</t>
  </si>
  <si>
    <t>2287024</t>
  </si>
  <si>
    <t>速8酒店（北京海淀西八里庄路店）</t>
  </si>
  <si>
    <t>289.00</t>
  </si>
  <si>
    <t>2021-11-01 10:18:01</t>
  </si>
  <si>
    <t>2286994</t>
  </si>
  <si>
    <t>嘉立假日酒店(成都西门店)</t>
  </si>
  <si>
    <t>340.00</t>
  </si>
  <si>
    <t>2021-11-01 09:37:04</t>
  </si>
  <si>
    <t>2286945</t>
  </si>
  <si>
    <t>436.00</t>
  </si>
  <si>
    <t>2021-11-01 05:58:51</t>
  </si>
  <si>
    <t>2286620</t>
  </si>
  <si>
    <t>1270.00</t>
  </si>
  <si>
    <t>2021-10-31 16:02:17</t>
  </si>
  <si>
    <t>2285260</t>
  </si>
  <si>
    <t>618.00</t>
  </si>
  <si>
    <t>2021-10-29 17:38:39</t>
  </si>
  <si>
    <t>2284878</t>
  </si>
  <si>
    <t>501.00</t>
  </si>
  <si>
    <t>2021-10-29 05:58:59</t>
  </si>
  <si>
    <t>2283662</t>
  </si>
  <si>
    <t>498.00</t>
  </si>
  <si>
    <t>2021-10-26 21:42:00</t>
  </si>
  <si>
    <t>2283070</t>
  </si>
  <si>
    <t>1169.00</t>
  </si>
  <si>
    <t>2021-10-25 16:10:12</t>
  </si>
  <si>
    <t>102793678491</t>
  </si>
  <si>
    <t>2021-10-22</t>
  </si>
  <si>
    <t>2281815</t>
  </si>
  <si>
    <t>派柏·云酒店(上海交通大学定西路店)</t>
  </si>
  <si>
    <t>张廷宇</t>
  </si>
  <si>
    <t>2021-10-22 19:43:02</t>
  </si>
  <si>
    <t>102793310304</t>
  </si>
  <si>
    <t>2281604</t>
  </si>
  <si>
    <t>广州保利悦雅酒店</t>
  </si>
  <si>
    <t>杨朔</t>
  </si>
  <si>
    <t>1084.00</t>
  </si>
  <si>
    <t>-1084</t>
  </si>
  <si>
    <t>2021-10-22 11:07:11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</si>
</sst>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1" borderId="1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101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134</v>
      </c>
      <c r="H10" s="7" t="s">
        <v>135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137</v>
      </c>
      <c r="S10" s="12" t="s">
        <v>19</v>
      </c>
      <c r="T10" s="7"/>
      <c r="U10" s="11" t="s">
        <v>19</v>
      </c>
      <c r="V10" s="11" t="s">
        <v>137</v>
      </c>
      <c r="W10" s="12" t="s">
        <v>138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139</v>
      </c>
      <c r="AD10" t="s">
        <v>6</v>
      </c>
      <c r="AE10" t="s">
        <v>140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144</v>
      </c>
      <c r="H11" s="7" t="s">
        <v>145</v>
      </c>
      <c r="I11" s="7" t="s">
        <v>76</v>
      </c>
      <c r="J11" s="7" t="s">
        <v>2</v>
      </c>
      <c r="K11" s="7" t="s">
        <v>146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147</v>
      </c>
      <c r="S11" s="12" t="s">
        <v>19</v>
      </c>
      <c r="T11" s="7"/>
      <c r="U11" s="11" t="s">
        <v>19</v>
      </c>
      <c r="V11" s="11" t="s">
        <v>147</v>
      </c>
      <c r="W11" s="12" t="s">
        <v>148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152</v>
      </c>
      <c r="H12" s="7" t="s">
        <v>153</v>
      </c>
      <c r="I12" s="7" t="s">
        <v>76</v>
      </c>
      <c r="J12" s="7" t="s">
        <v>2</v>
      </c>
      <c r="K12" s="7" t="s">
        <v>154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155</v>
      </c>
      <c r="S12" s="12" t="s">
        <v>19</v>
      </c>
      <c r="T12" s="7"/>
      <c r="U12" s="11" t="s">
        <v>19</v>
      </c>
      <c r="V12" s="11" t="s">
        <v>155</v>
      </c>
      <c r="W12" s="12" t="s">
        <v>156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160</v>
      </c>
      <c r="H13" s="7" t="s">
        <v>161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163</v>
      </c>
      <c r="O13" s="7" t="s">
        <v>79</v>
      </c>
      <c r="P13" s="7" t="s">
        <v>80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148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168</v>
      </c>
      <c r="H14" s="7" t="s">
        <v>169</v>
      </c>
      <c r="I14" s="7" t="s">
        <v>76</v>
      </c>
      <c r="J14" s="7" t="s">
        <v>2</v>
      </c>
      <c r="K14" s="7" t="s">
        <v>170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171</v>
      </c>
      <c r="S14" s="12" t="s">
        <v>19</v>
      </c>
      <c r="T14" s="7"/>
      <c r="U14" s="11" t="s">
        <v>19</v>
      </c>
      <c r="V14" s="11" t="s">
        <v>171</v>
      </c>
      <c r="W14" s="12" t="s">
        <v>156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150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174</v>
      </c>
      <c r="H15" s="7" t="s">
        <v>175</v>
      </c>
      <c r="I15" s="7" t="s">
        <v>76</v>
      </c>
      <c r="J15" s="7" t="s">
        <v>2</v>
      </c>
      <c r="K15" s="7" t="s">
        <v>176</v>
      </c>
      <c r="L15" s="7">
        <v>1</v>
      </c>
      <c r="M15" s="7">
        <v>2</v>
      </c>
      <c r="N15" s="7" t="s">
        <v>163</v>
      </c>
      <c r="O15" s="7" t="s">
        <v>163</v>
      </c>
      <c r="P15" s="7" t="s">
        <v>80</v>
      </c>
      <c r="Q15" s="7"/>
      <c r="R15" s="11" t="s">
        <v>177</v>
      </c>
      <c r="S15" s="12" t="s">
        <v>19</v>
      </c>
      <c r="T15" s="7"/>
      <c r="U15" s="11" t="s">
        <v>19</v>
      </c>
      <c r="V15" s="11" t="s">
        <v>177</v>
      </c>
      <c r="W15" s="12" t="s">
        <v>156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98</v>
      </c>
      <c r="AD15" t="s">
        <v>6</v>
      </c>
      <c r="AE15" t="s">
        <v>178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180</v>
      </c>
      <c r="H16" s="7" t="s">
        <v>181</v>
      </c>
      <c r="I16" s="7" t="s">
        <v>76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183</v>
      </c>
      <c r="S16" s="12" t="s">
        <v>19</v>
      </c>
      <c r="T16" s="7"/>
      <c r="U16" s="11" t="s">
        <v>19</v>
      </c>
      <c r="V16" s="11" t="s">
        <v>183</v>
      </c>
      <c r="W16" s="12" t="s">
        <v>107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187</v>
      </c>
      <c r="H17" s="7" t="s">
        <v>188</v>
      </c>
      <c r="I17" s="7" t="s">
        <v>76</v>
      </c>
      <c r="J17" s="7" t="s">
        <v>2</v>
      </c>
      <c r="K17" s="7" t="s">
        <v>189</v>
      </c>
      <c r="L17" s="7">
        <v>1</v>
      </c>
      <c r="M17" s="7">
        <v>2</v>
      </c>
      <c r="N17" s="7" t="s">
        <v>163</v>
      </c>
      <c r="O17" s="7" t="s">
        <v>163</v>
      </c>
      <c r="P17" s="7" t="s">
        <v>80</v>
      </c>
      <c r="Q17" s="7"/>
      <c r="R17" s="11" t="s">
        <v>190</v>
      </c>
      <c r="S17" s="12" t="s">
        <v>19</v>
      </c>
      <c r="T17" s="7"/>
      <c r="U17" s="11" t="s">
        <v>19</v>
      </c>
      <c r="V17" s="11" t="s">
        <v>190</v>
      </c>
      <c r="W17" s="12" t="s">
        <v>191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192</v>
      </c>
      <c r="AD17" t="s">
        <v>6</v>
      </c>
      <c r="AE17" t="s">
        <v>140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194</v>
      </c>
      <c r="H18" s="7" t="s">
        <v>195</v>
      </c>
      <c r="I18" s="7" t="s">
        <v>76</v>
      </c>
      <c r="J18" s="7" t="s">
        <v>2</v>
      </c>
      <c r="K18" s="7" t="s">
        <v>196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197</v>
      </c>
      <c r="S18" s="12" t="s">
        <v>19</v>
      </c>
      <c r="T18" s="7"/>
      <c r="U18" s="11" t="s">
        <v>19</v>
      </c>
      <c r="V18" s="11" t="s">
        <v>197</v>
      </c>
      <c r="W18" s="12" t="s">
        <v>198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2</v>
      </c>
      <c r="N19" s="7" t="s">
        <v>205</v>
      </c>
      <c r="O19" s="7" t="s">
        <v>163</v>
      </c>
      <c r="P19" s="7" t="s">
        <v>80</v>
      </c>
      <c r="Q19" s="7"/>
      <c r="R19" s="11" t="s">
        <v>206</v>
      </c>
      <c r="S19" s="12" t="s">
        <v>19</v>
      </c>
      <c r="T19" s="7"/>
      <c r="U19" s="11" t="s">
        <v>19</v>
      </c>
      <c r="V19" s="11" t="s">
        <v>206</v>
      </c>
      <c r="W19" s="12" t="s">
        <v>207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165</v>
      </c>
      <c r="S20" s="12" t="s">
        <v>19</v>
      </c>
      <c r="T20" s="7"/>
      <c r="U20" s="11" t="s">
        <v>19</v>
      </c>
      <c r="V20" s="11" t="s">
        <v>165</v>
      </c>
      <c r="W20" s="12" t="s">
        <v>214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215</v>
      </c>
      <c r="AD20" t="s">
        <v>6</v>
      </c>
      <c r="AE20" t="s">
        <v>140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217</v>
      </c>
      <c r="H21" s="7" t="s">
        <v>218</v>
      </c>
      <c r="I21" s="7" t="s">
        <v>76</v>
      </c>
      <c r="J21" s="7" t="s">
        <v>2</v>
      </c>
      <c r="K21" s="7" t="s">
        <v>219</v>
      </c>
      <c r="L21" s="7">
        <v>1</v>
      </c>
      <c r="M21" s="7">
        <v>1</v>
      </c>
      <c r="N21" s="7" t="s">
        <v>163</v>
      </c>
      <c r="O21" s="7" t="s">
        <v>79</v>
      </c>
      <c r="P21" s="7" t="s">
        <v>80</v>
      </c>
      <c r="Q21" s="7"/>
      <c r="R21" s="11" t="s">
        <v>220</v>
      </c>
      <c r="S21" s="12" t="s">
        <v>19</v>
      </c>
      <c r="T21" s="7"/>
      <c r="U21" s="11" t="s">
        <v>19</v>
      </c>
      <c r="V21" s="11" t="s">
        <v>220</v>
      </c>
      <c r="W21" s="12" t="s">
        <v>221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225</v>
      </c>
      <c r="H22" s="7" t="s">
        <v>226</v>
      </c>
      <c r="I22" s="7" t="s">
        <v>76</v>
      </c>
      <c r="J22" s="7" t="s">
        <v>2</v>
      </c>
      <c r="K22" s="7" t="s">
        <v>227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228</v>
      </c>
      <c r="S22" s="12" t="s">
        <v>19</v>
      </c>
      <c r="T22" s="7"/>
      <c r="U22" s="11" t="s">
        <v>19</v>
      </c>
      <c r="V22" s="11" t="s">
        <v>228</v>
      </c>
      <c r="W22" s="12" t="s">
        <v>229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111</v>
      </c>
      <c r="H23" s="7" t="s">
        <v>112</v>
      </c>
      <c r="I23" s="7" t="s">
        <v>76</v>
      </c>
      <c r="J23" s="7" t="s">
        <v>2</v>
      </c>
      <c r="K23" s="7" t="s">
        <v>233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114</v>
      </c>
      <c r="S23" s="12" t="s">
        <v>19</v>
      </c>
      <c r="T23" s="7"/>
      <c r="U23" s="11" t="s">
        <v>19</v>
      </c>
      <c r="V23" s="11" t="s">
        <v>114</v>
      </c>
      <c r="W23" s="12" t="s">
        <v>130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234</v>
      </c>
      <c r="AD23" t="s">
        <v>6</v>
      </c>
      <c r="AE23" t="s">
        <v>101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236</v>
      </c>
      <c r="H24" s="7" t="s">
        <v>237</v>
      </c>
      <c r="I24" s="7" t="s">
        <v>76</v>
      </c>
      <c r="J24" s="7" t="s">
        <v>2</v>
      </c>
      <c r="K24" s="7" t="s">
        <v>238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239</v>
      </c>
      <c r="S24" s="12" t="s">
        <v>19</v>
      </c>
      <c r="T24" s="7"/>
      <c r="U24" s="11" t="s">
        <v>19</v>
      </c>
      <c r="V24" s="11" t="s">
        <v>239</v>
      </c>
      <c r="W24" s="12" t="s">
        <v>240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241</v>
      </c>
      <c r="AD24" t="s">
        <v>6</v>
      </c>
      <c r="AE24" t="s">
        <v>166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246</v>
      </c>
      <c r="S25" s="12" t="s">
        <v>19</v>
      </c>
      <c r="T25" s="7"/>
      <c r="U25" s="11" t="s">
        <v>19</v>
      </c>
      <c r="V25" s="11" t="s">
        <v>246</v>
      </c>
      <c r="W25" s="12" t="s">
        <v>247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248</v>
      </c>
      <c r="AD25" t="s">
        <v>6</v>
      </c>
      <c r="AE25" t="s">
        <v>140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250</v>
      </c>
      <c r="H26" s="7" t="s">
        <v>251</v>
      </c>
      <c r="I26" s="7" t="s">
        <v>76</v>
      </c>
      <c r="J26" s="7" t="s">
        <v>2</v>
      </c>
      <c r="K26" s="7" t="s">
        <v>252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253</v>
      </c>
      <c r="S26" s="12" t="s">
        <v>19</v>
      </c>
      <c r="T26" s="7"/>
      <c r="U26" s="11" t="s">
        <v>19</v>
      </c>
      <c r="V26" s="11" t="s">
        <v>253</v>
      </c>
      <c r="W26" s="12" t="s">
        <v>254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255</v>
      </c>
      <c r="AD26" t="s">
        <v>6</v>
      </c>
      <c r="AE26" t="s">
        <v>132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257</v>
      </c>
      <c r="H27" s="7" t="s">
        <v>258</v>
      </c>
      <c r="I27" s="7" t="s">
        <v>76</v>
      </c>
      <c r="J27" s="7" t="s">
        <v>2</v>
      </c>
      <c r="K27" s="7" t="s">
        <v>259</v>
      </c>
      <c r="L27" s="7">
        <v>1</v>
      </c>
      <c r="M27" s="7">
        <v>3</v>
      </c>
      <c r="N27" s="7" t="s">
        <v>260</v>
      </c>
      <c r="O27" s="7" t="s">
        <v>205</v>
      </c>
      <c r="P27" s="7" t="s">
        <v>80</v>
      </c>
      <c r="Q27" s="7"/>
      <c r="R27" s="11" t="s">
        <v>261</v>
      </c>
      <c r="S27" s="12" t="s">
        <v>19</v>
      </c>
      <c r="T27" s="7"/>
      <c r="U27" s="11" t="s">
        <v>19</v>
      </c>
      <c r="V27" s="11" t="s">
        <v>261</v>
      </c>
      <c r="W27" s="12" t="s">
        <v>262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263</v>
      </c>
      <c r="AD27" t="s">
        <v>6</v>
      </c>
      <c r="AE27" t="s">
        <v>158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103</v>
      </c>
      <c r="H28" s="7" t="s">
        <v>104</v>
      </c>
      <c r="I28" s="7" t="s">
        <v>76</v>
      </c>
      <c r="J28" s="7" t="s">
        <v>2</v>
      </c>
      <c r="K28" s="7" t="s">
        <v>265</v>
      </c>
      <c r="L28" s="7">
        <v>1</v>
      </c>
      <c r="M28" s="7">
        <v>1</v>
      </c>
      <c r="N28" s="7" t="s">
        <v>163</v>
      </c>
      <c r="O28" s="7" t="s">
        <v>79</v>
      </c>
      <c r="P28" s="7" t="s">
        <v>80</v>
      </c>
      <c r="Q28" s="7"/>
      <c r="R28" s="11" t="s">
        <v>266</v>
      </c>
      <c r="S28" s="12" t="s">
        <v>19</v>
      </c>
      <c r="T28" s="7"/>
      <c r="U28" s="11" t="s">
        <v>19</v>
      </c>
      <c r="V28" s="11" t="s">
        <v>266</v>
      </c>
      <c r="W28" s="12" t="s">
        <v>267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271</v>
      </c>
      <c r="H29" s="7" t="s">
        <v>272</v>
      </c>
      <c r="I29" s="7" t="s">
        <v>76</v>
      </c>
      <c r="J29" s="7" t="s">
        <v>2</v>
      </c>
      <c r="K29" s="7" t="s">
        <v>273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274</v>
      </c>
      <c r="S29" s="12" t="s">
        <v>19</v>
      </c>
      <c r="T29" s="7"/>
      <c r="U29" s="11" t="s">
        <v>19</v>
      </c>
      <c r="V29" s="11" t="s">
        <v>274</v>
      </c>
      <c r="W29" s="12" t="s">
        <v>275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276</v>
      </c>
      <c r="AD29" t="s">
        <v>6</v>
      </c>
      <c r="AE29" t="s">
        <v>277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279</v>
      </c>
      <c r="H30" s="7" t="s">
        <v>280</v>
      </c>
      <c r="I30" s="7" t="s">
        <v>76</v>
      </c>
      <c r="J30" s="7" t="s">
        <v>2</v>
      </c>
      <c r="K30" s="7" t="s">
        <v>281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282</v>
      </c>
      <c r="S30" s="12" t="s">
        <v>19</v>
      </c>
      <c r="T30" s="7"/>
      <c r="U30" s="11" t="s">
        <v>19</v>
      </c>
      <c r="V30" s="11" t="s">
        <v>282</v>
      </c>
      <c r="W30" s="12" t="s">
        <v>283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168</v>
      </c>
      <c r="H31" s="7" t="s">
        <v>169</v>
      </c>
      <c r="I31" s="7" t="s">
        <v>76</v>
      </c>
      <c r="J31" s="7" t="s">
        <v>2</v>
      </c>
      <c r="K31" s="7" t="s">
        <v>287</v>
      </c>
      <c r="L31" s="7">
        <v>2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288</v>
      </c>
      <c r="S31" s="12" t="s">
        <v>19</v>
      </c>
      <c r="T31" s="7"/>
      <c r="U31" s="11" t="s">
        <v>19</v>
      </c>
      <c r="V31" s="11" t="s">
        <v>288</v>
      </c>
      <c r="W31" s="12" t="s">
        <v>289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290</v>
      </c>
      <c r="AD31" t="s">
        <v>6</v>
      </c>
      <c r="AE31" t="s">
        <v>150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165</v>
      </c>
      <c r="S32" s="12" t="s">
        <v>19</v>
      </c>
      <c r="T32" s="7"/>
      <c r="U32" s="11" t="s">
        <v>19</v>
      </c>
      <c r="V32" s="11" t="s">
        <v>165</v>
      </c>
      <c r="W32" s="12" t="s">
        <v>214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215</v>
      </c>
      <c r="AD32" t="s">
        <v>6</v>
      </c>
      <c r="AE32" t="s">
        <v>158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163</v>
      </c>
      <c r="O33" s="7" t="s">
        <v>79</v>
      </c>
      <c r="P33" s="7" t="s">
        <v>80</v>
      </c>
      <c r="Q33" s="7"/>
      <c r="R33" s="11" t="s">
        <v>299</v>
      </c>
      <c r="S33" s="12" t="s">
        <v>19</v>
      </c>
      <c r="T33" s="7"/>
      <c r="U33" s="11" t="s">
        <v>19</v>
      </c>
      <c r="V33" s="11" t="s">
        <v>299</v>
      </c>
      <c r="W33" s="12" t="s">
        <v>300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307</v>
      </c>
      <c r="S34" s="12" t="s">
        <v>19</v>
      </c>
      <c r="T34" s="7"/>
      <c r="U34" s="11" t="s">
        <v>19</v>
      </c>
      <c r="V34" s="11" t="s">
        <v>307</v>
      </c>
      <c r="W34" s="12" t="s">
        <v>308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312</v>
      </c>
      <c r="H35" s="7" t="s">
        <v>313</v>
      </c>
      <c r="I35" s="7" t="s">
        <v>76</v>
      </c>
      <c r="J35" s="7" t="s">
        <v>2</v>
      </c>
      <c r="K35" s="7" t="s">
        <v>314</v>
      </c>
      <c r="L35" s="7">
        <v>1</v>
      </c>
      <c r="M35" s="7">
        <v>2</v>
      </c>
      <c r="N35" s="7" t="s">
        <v>163</v>
      </c>
      <c r="O35" s="7" t="s">
        <v>163</v>
      </c>
      <c r="P35" s="7" t="s">
        <v>80</v>
      </c>
      <c r="Q35" s="7"/>
      <c r="R35" s="11" t="s">
        <v>315</v>
      </c>
      <c r="S35" s="12" t="s">
        <v>19</v>
      </c>
      <c r="T35" s="7"/>
      <c r="U35" s="11" t="s">
        <v>19</v>
      </c>
      <c r="V35" s="11" t="s">
        <v>315</v>
      </c>
      <c r="W35" s="12" t="s">
        <v>316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317</v>
      </c>
      <c r="AD35" t="s">
        <v>6</v>
      </c>
      <c r="AE35" t="s">
        <v>140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319</v>
      </c>
      <c r="H36" s="7" t="s">
        <v>320</v>
      </c>
      <c r="I36" s="7" t="s">
        <v>76</v>
      </c>
      <c r="J36" s="7" t="s">
        <v>2</v>
      </c>
      <c r="K36" s="7" t="s">
        <v>321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322</v>
      </c>
      <c r="S36" s="12" t="s">
        <v>19</v>
      </c>
      <c r="T36" s="7"/>
      <c r="U36" s="11" t="s">
        <v>19</v>
      </c>
      <c r="V36" s="11" t="s">
        <v>322</v>
      </c>
      <c r="W36" s="12" t="s">
        <v>323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324</v>
      </c>
      <c r="AD36" t="s">
        <v>6</v>
      </c>
      <c r="AE36" t="s">
        <v>325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327</v>
      </c>
      <c r="H37" s="7" t="s">
        <v>328</v>
      </c>
      <c r="I37" s="7" t="s">
        <v>76</v>
      </c>
      <c r="J37" s="7" t="s">
        <v>2</v>
      </c>
      <c r="K37" s="7" t="s">
        <v>329</v>
      </c>
      <c r="L37" s="7">
        <v>1</v>
      </c>
      <c r="M37" s="7">
        <v>4</v>
      </c>
      <c r="N37" s="7" t="s">
        <v>260</v>
      </c>
      <c r="O37" s="7" t="s">
        <v>330</v>
      </c>
      <c r="P37" s="7" t="s">
        <v>80</v>
      </c>
      <c r="Q37" s="7"/>
      <c r="R37" s="11" t="s">
        <v>331</v>
      </c>
      <c r="S37" s="12" t="s">
        <v>19</v>
      </c>
      <c r="T37" s="7"/>
      <c r="U37" s="11" t="s">
        <v>19</v>
      </c>
      <c r="V37" s="11" t="s">
        <v>331</v>
      </c>
      <c r="W37" s="12" t="s">
        <v>332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336</v>
      </c>
      <c r="H38" s="7" t="s">
        <v>337</v>
      </c>
      <c r="I38" s="7" t="s">
        <v>76</v>
      </c>
      <c r="J38" s="7" t="s">
        <v>2</v>
      </c>
      <c r="K38" s="7" t="s">
        <v>338</v>
      </c>
      <c r="L38" s="7">
        <v>1</v>
      </c>
      <c r="M38" s="7">
        <v>2</v>
      </c>
      <c r="N38" s="7" t="s">
        <v>339</v>
      </c>
      <c r="O38" s="7" t="s">
        <v>163</v>
      </c>
      <c r="P38" s="7" t="s">
        <v>80</v>
      </c>
      <c r="Q38" s="7"/>
      <c r="R38" s="11" t="s">
        <v>340</v>
      </c>
      <c r="S38" s="12" t="s">
        <v>19</v>
      </c>
      <c r="T38" s="7"/>
      <c r="U38" s="11" t="s">
        <v>19</v>
      </c>
      <c r="V38" s="11" t="s">
        <v>340</v>
      </c>
      <c r="W38" s="12" t="s">
        <v>341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345</v>
      </c>
      <c r="H39" s="7" t="s">
        <v>346</v>
      </c>
      <c r="I39" s="7" t="s">
        <v>76</v>
      </c>
      <c r="J39" s="7" t="s">
        <v>2</v>
      </c>
      <c r="K39" s="7" t="s">
        <v>347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348</v>
      </c>
      <c r="S39" s="12" t="s">
        <v>19</v>
      </c>
      <c r="T39" s="7"/>
      <c r="U39" s="11" t="s">
        <v>19</v>
      </c>
      <c r="V39" s="11" t="s">
        <v>348</v>
      </c>
      <c r="W39" s="12" t="s">
        <v>349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353</v>
      </c>
      <c r="H40" s="7" t="s">
        <v>354</v>
      </c>
      <c r="I40" s="7" t="s">
        <v>76</v>
      </c>
      <c r="J40" s="7" t="s">
        <v>2</v>
      </c>
      <c r="K40" s="7" t="s">
        <v>355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1" t="s">
        <v>356</v>
      </c>
      <c r="S40" s="12" t="s">
        <v>19</v>
      </c>
      <c r="T40" s="7"/>
      <c r="U40" s="11" t="s">
        <v>19</v>
      </c>
      <c r="V40" s="11" t="s">
        <v>356</v>
      </c>
      <c r="W40" s="12" t="s">
        <v>240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360</v>
      </c>
      <c r="H41" s="7" t="s">
        <v>361</v>
      </c>
      <c r="I41" s="7" t="s">
        <v>76</v>
      </c>
      <c r="J41" s="7" t="s">
        <v>2</v>
      </c>
      <c r="K41" s="7" t="s">
        <v>362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1" t="s">
        <v>363</v>
      </c>
      <c r="S41" s="12" t="s">
        <v>19</v>
      </c>
      <c r="T41" s="7"/>
      <c r="U41" s="11" t="s">
        <v>19</v>
      </c>
      <c r="V41" s="11" t="s">
        <v>363</v>
      </c>
      <c r="W41" s="12" t="s">
        <v>364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368</v>
      </c>
      <c r="H42" s="7" t="s">
        <v>369</v>
      </c>
      <c r="I42" s="7" t="s">
        <v>76</v>
      </c>
      <c r="J42" s="7" t="s">
        <v>2</v>
      </c>
      <c r="K42" s="7" t="s">
        <v>370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1" t="s">
        <v>371</v>
      </c>
      <c r="S42" s="12" t="s">
        <v>19</v>
      </c>
      <c r="T42" s="7"/>
      <c r="U42" s="11" t="s">
        <v>19</v>
      </c>
      <c r="V42" s="11" t="s">
        <v>371</v>
      </c>
      <c r="W42" s="12" t="s">
        <v>372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373</v>
      </c>
      <c r="AD42" t="s">
        <v>6</v>
      </c>
      <c r="AE42" t="s">
        <v>132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375</v>
      </c>
      <c r="H43" s="7" t="s">
        <v>376</v>
      </c>
      <c r="I43" s="7" t="s">
        <v>76</v>
      </c>
      <c r="J43" s="7" t="s">
        <v>2</v>
      </c>
      <c r="K43" s="7" t="s">
        <v>377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1" t="s">
        <v>378</v>
      </c>
      <c r="S43" s="12" t="s">
        <v>19</v>
      </c>
      <c r="T43" s="7"/>
      <c r="U43" s="11" t="s">
        <v>19</v>
      </c>
      <c r="V43" s="11" t="s">
        <v>378</v>
      </c>
      <c r="W43" s="12" t="s">
        <v>379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386</v>
      </c>
      <c r="S44" s="12" t="s">
        <v>19</v>
      </c>
      <c r="T44" s="7"/>
      <c r="U44" s="11" t="s">
        <v>19</v>
      </c>
      <c r="V44" s="11" t="s">
        <v>386</v>
      </c>
      <c r="W44" s="12" t="s">
        <v>387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341</v>
      </c>
      <c r="AD44" t="s">
        <v>6</v>
      </c>
      <c r="AE44" t="s">
        <v>388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390</v>
      </c>
      <c r="H45" s="7" t="s">
        <v>391</v>
      </c>
      <c r="I45" s="7" t="s">
        <v>76</v>
      </c>
      <c r="J45" s="7" t="s">
        <v>2</v>
      </c>
      <c r="K45" s="7" t="s">
        <v>392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1" t="s">
        <v>350</v>
      </c>
      <c r="S45" s="12" t="s">
        <v>19</v>
      </c>
      <c r="T45" s="7"/>
      <c r="U45" s="11" t="s">
        <v>19</v>
      </c>
      <c r="V45" s="11" t="s">
        <v>350</v>
      </c>
      <c r="W45" s="12" t="s">
        <v>198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393</v>
      </c>
      <c r="AD45" t="s">
        <v>6</v>
      </c>
      <c r="AE45" t="s">
        <v>166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395</v>
      </c>
      <c r="H46" s="7" t="s">
        <v>396</v>
      </c>
      <c r="I46" s="7" t="s">
        <v>76</v>
      </c>
      <c r="J46" s="7" t="s">
        <v>2</v>
      </c>
      <c r="K46" s="7" t="s">
        <v>397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1" t="s">
        <v>398</v>
      </c>
      <c r="S46" s="12" t="s">
        <v>19</v>
      </c>
      <c r="T46" s="7"/>
      <c r="U46" s="11" t="s">
        <v>19</v>
      </c>
      <c r="V46" s="11" t="s">
        <v>398</v>
      </c>
      <c r="W46" s="12" t="s">
        <v>399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400</v>
      </c>
      <c r="AD46" t="s">
        <v>6</v>
      </c>
      <c r="AE46" t="s">
        <v>101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402</v>
      </c>
      <c r="H47" s="7" t="s">
        <v>403</v>
      </c>
      <c r="I47" s="7" t="s">
        <v>76</v>
      </c>
      <c r="J47" s="7" t="s">
        <v>2</v>
      </c>
      <c r="K47" s="7" t="s">
        <v>404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1" t="s">
        <v>380</v>
      </c>
      <c r="S47" s="12" t="s">
        <v>19</v>
      </c>
      <c r="T47" s="7"/>
      <c r="U47" s="11" t="s">
        <v>19</v>
      </c>
      <c r="V47" s="11" t="s">
        <v>380</v>
      </c>
      <c r="W47" s="12" t="s">
        <v>372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405</v>
      </c>
      <c r="AD47" t="s">
        <v>6</v>
      </c>
      <c r="AE47" t="s">
        <v>406</v>
      </c>
      <c r="AF47" t="s">
        <v>85</v>
      </c>
      <c r="AG47" t="s">
        <v>72</v>
      </c>
      <c r="AH47" t="s">
        <v>19</v>
      </c>
    </row>
    <row r="48" customHeight="1" spans="1:32">
      <c r="A48" s="10" t="s">
        <v>407</v>
      </c>
      <c r="B48" s="10"/>
      <c r="C48" s="10" t="s">
        <v>408</v>
      </c>
      <c r="D48" s="10"/>
      <c r="E48" s="10"/>
      <c r="F48" s="10"/>
      <c r="G48" s="10" t="s">
        <v>408</v>
      </c>
      <c r="H48" s="10" t="s">
        <v>408</v>
      </c>
      <c r="I48" s="10" t="s">
        <v>408</v>
      </c>
      <c r="J48" s="10" t="s">
        <v>408</v>
      </c>
      <c r="K48" s="10" t="s">
        <v>408</v>
      </c>
      <c r="L48" s="10" t="s">
        <v>408</v>
      </c>
      <c r="M48" s="10" t="s">
        <v>408</v>
      </c>
      <c r="N48" s="10" t="s">
        <v>408</v>
      </c>
      <c r="O48" s="10" t="s">
        <v>408</v>
      </c>
      <c r="P48" s="10" t="s">
        <v>408</v>
      </c>
      <c r="Q48" s="10"/>
      <c r="R48" s="13" t="s">
        <v>20</v>
      </c>
      <c r="S48" s="13" t="s">
        <v>19</v>
      </c>
      <c r="T48" s="10" t="s">
        <v>408</v>
      </c>
      <c r="U48" s="13"/>
      <c r="V48" s="13" t="s">
        <v>20</v>
      </c>
      <c r="W48" s="13" t="s">
        <v>21</v>
      </c>
      <c r="X48" s="13"/>
      <c r="Y48" s="13"/>
      <c r="Z48" s="13"/>
      <c r="AA48" s="10"/>
      <c r="AB48" s="13"/>
      <c r="AC48" s="10"/>
      <c r="AD48" s="10" t="s">
        <v>408</v>
      </c>
      <c r="AE48" s="10"/>
      <c r="AF4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409</v>
      </c>
      <c r="B1" s="4" t="s">
        <v>410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411</v>
      </c>
      <c r="H1" s="4" t="s">
        <v>412</v>
      </c>
      <c r="I1" s="4" t="s">
        <v>13</v>
      </c>
      <c r="J1" s="4" t="s">
        <v>17</v>
      </c>
      <c r="K1" s="4" t="s">
        <v>18</v>
      </c>
      <c r="L1" s="9" t="s">
        <v>413</v>
      </c>
      <c r="M1" s="4" t="s">
        <v>414</v>
      </c>
      <c r="N1" s="4" t="s">
        <v>415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416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34" workbookViewId="0">
      <selection activeCell="A53" sqref="A53:C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417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1169</v>
      </c>
      <c r="E2" t="str">
        <f>VLOOKUP(A2,HOP!A:L,12,0)</f>
        <v>1169.00</v>
      </c>
      <c r="F2" t="str">
        <f>VLOOKUP(A2,HOP!A:C,3,0)</f>
        <v>2283070</v>
      </c>
      <c r="G2">
        <f>D2-E2</f>
        <v>0</v>
      </c>
      <c r="H2" t="str">
        <f>$H$1&amp;F2</f>
        <v>，2283070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828</v>
      </c>
      <c r="E3" t="str">
        <f>VLOOKUP(A3,HOP!A:L,12,0)</f>
        <v>828.00</v>
      </c>
      <c r="F3" t="str">
        <f>VLOOKUP(A3,HOP!A:C,3,0)</f>
        <v>2287590</v>
      </c>
      <c r="G3">
        <f t="shared" ref="G3:G47" si="0">D3-E3</f>
        <v>0</v>
      </c>
      <c r="H3" t="str">
        <f t="shared" ref="H3:H47" si="1">$H$1&amp;F3</f>
        <v>，2287590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172</v>
      </c>
      <c r="E4" t="str">
        <f>VLOOKUP(A4,HOP!A:L,12,0)</f>
        <v>172.00</v>
      </c>
      <c r="F4" t="str">
        <f>VLOOKUP(A4,HOP!A:C,3,0)</f>
        <v>2287708</v>
      </c>
      <c r="G4">
        <f t="shared" si="0"/>
        <v>0</v>
      </c>
      <c r="H4" t="str">
        <f t="shared" si="1"/>
        <v>，2287708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360</v>
      </c>
      <c r="E5" t="str">
        <f>VLOOKUP(A5,HOP!A:L,12,0)</f>
        <v>360.00</v>
      </c>
      <c r="F5" t="str">
        <f>VLOOKUP(A5,HOP!A:C,3,0)</f>
        <v>2287698</v>
      </c>
      <c r="G5">
        <f t="shared" si="0"/>
        <v>0</v>
      </c>
      <c r="H5" t="str">
        <f t="shared" si="1"/>
        <v>，2287698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230</v>
      </c>
      <c r="E6" t="str">
        <f>VLOOKUP(A6,HOP!A:L,12,0)</f>
        <v>230.00</v>
      </c>
      <c r="F6" t="str">
        <f>VLOOKUP(A6,HOP!A:C,3,0)</f>
        <v>2287797</v>
      </c>
      <c r="G6">
        <f t="shared" si="0"/>
        <v>0</v>
      </c>
      <c r="H6" t="str">
        <f t="shared" si="1"/>
        <v>，2287797</v>
      </c>
      <c r="I6" t="str">
        <f>VLOOKUP(A6,HOP!A:T,20,0)</f>
        <v>直采</v>
      </c>
    </row>
    <row r="7" ht="14.25" customHeight="1" spans="1:9">
      <c r="A7" s="6" t="s">
        <v>117</v>
      </c>
      <c r="B7" s="7" t="s">
        <v>79</v>
      </c>
      <c r="C7" s="7" t="s">
        <v>80</v>
      </c>
      <c r="D7" s="3">
        <v>500</v>
      </c>
      <c r="E7" t="str">
        <f>VLOOKUP(A7,HOP!A:L,12,0)</f>
        <v>500.00</v>
      </c>
      <c r="F7" t="str">
        <f>VLOOKUP(A7,HOP!A:C,3,0)</f>
        <v>2287672</v>
      </c>
      <c r="G7">
        <f t="shared" si="0"/>
        <v>0</v>
      </c>
      <c r="H7" t="str">
        <f t="shared" si="1"/>
        <v>，2287672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79</v>
      </c>
      <c r="C8" s="7" t="s">
        <v>80</v>
      </c>
      <c r="D8" s="3">
        <v>166</v>
      </c>
      <c r="E8" t="str">
        <f>VLOOKUP(A8,HOP!A:L,12,0)</f>
        <v>166.00</v>
      </c>
      <c r="F8" t="str">
        <f>VLOOKUP(A8,HOP!A:C,3,0)</f>
        <v>2287585</v>
      </c>
      <c r="G8">
        <f t="shared" si="0"/>
        <v>0</v>
      </c>
      <c r="H8" t="str">
        <f t="shared" si="1"/>
        <v>，2287585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79</v>
      </c>
      <c r="C9" s="7" t="s">
        <v>80</v>
      </c>
      <c r="D9" s="3">
        <v>118</v>
      </c>
      <c r="E9" t="str">
        <f>VLOOKUP(A9,HOP!A:L,12,0)</f>
        <v>118.00</v>
      </c>
      <c r="F9" t="str">
        <f>VLOOKUP(A9,HOP!A:C,3,0)</f>
        <v>2287694</v>
      </c>
      <c r="G9">
        <f t="shared" si="0"/>
        <v>0</v>
      </c>
      <c r="H9" t="str">
        <f t="shared" si="1"/>
        <v>，2287694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79</v>
      </c>
      <c r="C10" s="7" t="s">
        <v>80</v>
      </c>
      <c r="D10" s="3">
        <v>118</v>
      </c>
      <c r="E10" t="str">
        <f>VLOOKUP(A10,HOP!A:L,12,0)</f>
        <v>118.00</v>
      </c>
      <c r="F10" t="str">
        <f>VLOOKUP(A10,HOP!A:C,3,0)</f>
        <v>2287890</v>
      </c>
      <c r="G10">
        <f t="shared" si="0"/>
        <v>0</v>
      </c>
      <c r="H10" t="str">
        <f t="shared" si="1"/>
        <v>，2287890</v>
      </c>
      <c r="I10" t="str">
        <f>VLOOKUP(A10,HOP!A:T,20,0)</f>
        <v>直连</v>
      </c>
    </row>
    <row r="11" ht="14.25" customHeight="1" spans="1:9">
      <c r="A11" s="6" t="s">
        <v>143</v>
      </c>
      <c r="B11" s="7" t="s">
        <v>79</v>
      </c>
      <c r="C11" s="7" t="s">
        <v>80</v>
      </c>
      <c r="D11" s="3">
        <v>292</v>
      </c>
      <c r="E11" t="str">
        <f>VLOOKUP(A11,HOP!A:L,12,0)</f>
        <v>292.00</v>
      </c>
      <c r="F11" t="str">
        <f>VLOOKUP(A11,HOP!A:C,3,0)</f>
        <v>2287808</v>
      </c>
      <c r="G11">
        <f t="shared" si="0"/>
        <v>0</v>
      </c>
      <c r="H11" t="str">
        <f t="shared" si="1"/>
        <v>，2287808</v>
      </c>
      <c r="I11" t="str">
        <f>VLOOKUP(A11,HOP!A:T,20,0)</f>
        <v>直连</v>
      </c>
    </row>
    <row r="12" ht="14.25" customHeight="1" spans="1:9">
      <c r="A12" s="6" t="s">
        <v>151</v>
      </c>
      <c r="B12" s="7" t="s">
        <v>79</v>
      </c>
      <c r="C12" s="7" t="s">
        <v>80</v>
      </c>
      <c r="D12" s="3">
        <v>196</v>
      </c>
      <c r="E12" t="str">
        <f>VLOOKUP(A12,HOP!A:L,12,0)</f>
        <v>196.00</v>
      </c>
      <c r="F12" t="str">
        <f>VLOOKUP(A12,HOP!A:C,3,0)</f>
        <v>2287592</v>
      </c>
      <c r="G12">
        <f t="shared" si="0"/>
        <v>0</v>
      </c>
      <c r="H12" t="str">
        <f t="shared" si="1"/>
        <v>，2287592</v>
      </c>
      <c r="I12" t="str">
        <f>VLOOKUP(A12,HOP!A:T,20,0)</f>
        <v>直连</v>
      </c>
    </row>
    <row r="13" ht="14.25" customHeight="1" spans="1:9">
      <c r="A13" s="6" t="s">
        <v>159</v>
      </c>
      <c r="B13" s="7" t="s">
        <v>79</v>
      </c>
      <c r="C13" s="7" t="s">
        <v>80</v>
      </c>
      <c r="D13" s="3">
        <v>289</v>
      </c>
      <c r="E13" t="str">
        <f>VLOOKUP(A13,HOP!A:L,12,0)</f>
        <v>289.00</v>
      </c>
      <c r="F13" t="str">
        <f>VLOOKUP(A13,HOP!A:C,3,0)</f>
        <v>2287024</v>
      </c>
      <c r="G13">
        <f t="shared" si="0"/>
        <v>0</v>
      </c>
      <c r="H13" t="str">
        <f t="shared" si="1"/>
        <v>，2287024</v>
      </c>
      <c r="I13" t="str">
        <f>VLOOKUP(A13,HOP!A:T,20,0)</f>
        <v>直连</v>
      </c>
    </row>
    <row r="14" ht="14.25" customHeight="1" spans="1:9">
      <c r="A14" s="6" t="s">
        <v>167</v>
      </c>
      <c r="B14" s="7" t="s">
        <v>79</v>
      </c>
      <c r="C14" s="7" t="s">
        <v>80</v>
      </c>
      <c r="D14" s="3">
        <v>194</v>
      </c>
      <c r="E14" t="str">
        <f>VLOOKUP(A14,HOP!A:L,12,0)</f>
        <v>194.00</v>
      </c>
      <c r="F14" t="str">
        <f>VLOOKUP(A14,HOP!A:C,3,0)</f>
        <v>2287849</v>
      </c>
      <c r="G14">
        <f t="shared" si="0"/>
        <v>0</v>
      </c>
      <c r="H14" t="str">
        <f t="shared" si="1"/>
        <v>，2287849</v>
      </c>
      <c r="I14" t="str">
        <f>VLOOKUP(A14,HOP!A:T,20,0)</f>
        <v>直连</v>
      </c>
    </row>
    <row r="15" ht="14.25" customHeight="1" spans="1:9">
      <c r="A15" s="6" t="s">
        <v>173</v>
      </c>
      <c r="B15" s="7" t="s">
        <v>163</v>
      </c>
      <c r="C15" s="7" t="s">
        <v>80</v>
      </c>
      <c r="D15" s="3">
        <v>198</v>
      </c>
      <c r="E15" t="str">
        <f>VLOOKUP(A15,HOP!A:L,12,0)</f>
        <v>198.00</v>
      </c>
      <c r="F15" t="str">
        <f>VLOOKUP(A15,HOP!A:C,3,0)</f>
        <v>2287420</v>
      </c>
      <c r="G15">
        <f t="shared" si="0"/>
        <v>0</v>
      </c>
      <c r="H15" t="str">
        <f t="shared" si="1"/>
        <v>，2287420</v>
      </c>
      <c r="I15" t="str">
        <f>VLOOKUP(A15,HOP!A:T,20,0)</f>
        <v>直连</v>
      </c>
    </row>
    <row r="16" ht="14.25" customHeight="1" spans="1:9">
      <c r="A16" s="6" t="s">
        <v>179</v>
      </c>
      <c r="B16" s="7" t="s">
        <v>79</v>
      </c>
      <c r="C16" s="7" t="s">
        <v>80</v>
      </c>
      <c r="D16" s="3">
        <v>354</v>
      </c>
      <c r="E16" t="str">
        <f>VLOOKUP(A16,HOP!A:L,12,0)</f>
        <v>354.00</v>
      </c>
      <c r="F16" t="str">
        <f>VLOOKUP(A16,HOP!A:C,3,0)</f>
        <v>2287699</v>
      </c>
      <c r="G16">
        <f t="shared" si="0"/>
        <v>0</v>
      </c>
      <c r="H16" t="str">
        <f t="shared" si="1"/>
        <v>，2287699</v>
      </c>
      <c r="I16" t="str">
        <f>VLOOKUP(A16,HOP!A:T,20,0)</f>
        <v>直连</v>
      </c>
    </row>
    <row r="17" ht="14.25" customHeight="1" spans="1:9">
      <c r="A17" s="6" t="s">
        <v>186</v>
      </c>
      <c r="B17" s="7" t="s">
        <v>163</v>
      </c>
      <c r="C17" s="7" t="s">
        <v>80</v>
      </c>
      <c r="D17" s="3">
        <v>436</v>
      </c>
      <c r="E17" t="str">
        <f>VLOOKUP(A17,HOP!A:L,12,0)</f>
        <v>436.00</v>
      </c>
      <c r="F17" t="str">
        <f>VLOOKUP(A17,HOP!A:C,3,0)</f>
        <v>2286945</v>
      </c>
      <c r="G17">
        <f t="shared" si="0"/>
        <v>0</v>
      </c>
      <c r="H17" t="str">
        <f t="shared" si="1"/>
        <v>，2286945</v>
      </c>
      <c r="I17" t="str">
        <f>VLOOKUP(A17,HOP!A:T,20,0)</f>
        <v>直连</v>
      </c>
    </row>
    <row r="18" ht="14.25" customHeight="1" spans="1:9">
      <c r="A18" s="6" t="s">
        <v>193</v>
      </c>
      <c r="B18" s="7" t="s">
        <v>79</v>
      </c>
      <c r="C18" s="7" t="s">
        <v>80</v>
      </c>
      <c r="D18" s="3">
        <v>179</v>
      </c>
      <c r="E18" t="str">
        <f>VLOOKUP(A18,HOP!A:L,12,0)</f>
        <v>179.00</v>
      </c>
      <c r="F18" t="str">
        <f>VLOOKUP(A18,HOP!A:C,3,0)</f>
        <v>2287589</v>
      </c>
      <c r="G18">
        <f t="shared" si="0"/>
        <v>0</v>
      </c>
      <c r="H18" t="str">
        <f t="shared" si="1"/>
        <v>，2287589</v>
      </c>
      <c r="I18" t="str">
        <f>VLOOKUP(A18,HOP!A:T,20,0)</f>
        <v>直连</v>
      </c>
    </row>
    <row r="19" ht="14.25" customHeight="1" spans="1:9">
      <c r="A19" s="6" t="s">
        <v>201</v>
      </c>
      <c r="B19" s="7" t="s">
        <v>163</v>
      </c>
      <c r="C19" s="7" t="s">
        <v>80</v>
      </c>
      <c r="D19" s="3">
        <v>1270</v>
      </c>
      <c r="E19" t="str">
        <f>VLOOKUP(A19,HOP!A:L,12,0)</f>
        <v>1270.00</v>
      </c>
      <c r="F19" t="str">
        <f>VLOOKUP(A19,HOP!A:C,3,0)</f>
        <v>2286620</v>
      </c>
      <c r="G19">
        <f t="shared" si="0"/>
        <v>0</v>
      </c>
      <c r="H19" t="str">
        <f t="shared" si="1"/>
        <v>，2286620</v>
      </c>
      <c r="I19" t="str">
        <f>VLOOKUP(A19,HOP!A:T,20,0)</f>
        <v>直连</v>
      </c>
    </row>
    <row r="20" ht="14.25" customHeight="1" spans="1:9">
      <c r="A20" s="6" t="s">
        <v>210</v>
      </c>
      <c r="B20" s="7" t="s">
        <v>79</v>
      </c>
      <c r="C20" s="7" t="s">
        <v>80</v>
      </c>
      <c r="D20" s="3">
        <v>251</v>
      </c>
      <c r="E20" t="str">
        <f>VLOOKUP(A20,HOP!A:L,12,0)</f>
        <v>251.00</v>
      </c>
      <c r="F20" t="str">
        <f>VLOOKUP(A20,HOP!A:C,3,0)</f>
        <v>2287593</v>
      </c>
      <c r="G20">
        <f t="shared" si="0"/>
        <v>0</v>
      </c>
      <c r="H20" t="str">
        <f t="shared" si="1"/>
        <v>，2287593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79</v>
      </c>
      <c r="C21" s="7" t="s">
        <v>80</v>
      </c>
      <c r="D21" s="3">
        <v>487</v>
      </c>
      <c r="E21" t="str">
        <f>VLOOKUP(A21,HOP!A:L,12,0)</f>
        <v>487.00</v>
      </c>
      <c r="F21" t="str">
        <f>VLOOKUP(A21,HOP!A:C,3,0)</f>
        <v>2287396</v>
      </c>
      <c r="G21">
        <f t="shared" si="0"/>
        <v>0</v>
      </c>
      <c r="H21" t="str">
        <f t="shared" si="1"/>
        <v>，2287396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79</v>
      </c>
      <c r="C22" s="7" t="s">
        <v>80</v>
      </c>
      <c r="D22" s="3">
        <v>154</v>
      </c>
      <c r="E22" t="str">
        <f>VLOOKUP(A22,HOP!A:L,12,0)</f>
        <v>154.00</v>
      </c>
      <c r="F22" t="str">
        <f>VLOOKUP(A22,HOP!A:C,3,0)</f>
        <v>2287736</v>
      </c>
      <c r="G22">
        <f t="shared" si="0"/>
        <v>0</v>
      </c>
      <c r="H22" t="str">
        <f t="shared" si="1"/>
        <v>，2287736</v>
      </c>
      <c r="I22" t="str">
        <f>VLOOKUP(A22,HOP!A:T,20,0)</f>
        <v>直连</v>
      </c>
    </row>
    <row r="23" ht="14.25" customHeight="1" spans="1:9">
      <c r="A23" s="6" t="s">
        <v>232</v>
      </c>
      <c r="B23" s="7" t="s">
        <v>79</v>
      </c>
      <c r="C23" s="7" t="s">
        <v>80</v>
      </c>
      <c r="D23" s="3">
        <v>240</v>
      </c>
      <c r="E23" t="str">
        <f>VLOOKUP(A23,HOP!A:L,12,0)</f>
        <v>240.00</v>
      </c>
      <c r="F23" t="str">
        <f>VLOOKUP(A23,HOP!A:C,3,0)</f>
        <v>2287814</v>
      </c>
      <c r="G23">
        <f t="shared" si="0"/>
        <v>0</v>
      </c>
      <c r="H23" t="str">
        <f t="shared" si="1"/>
        <v>，2287814</v>
      </c>
      <c r="I23" t="str">
        <f>VLOOKUP(A23,HOP!A:T,20,0)</f>
        <v>直采</v>
      </c>
    </row>
    <row r="24" ht="14.25" customHeight="1" spans="1:9">
      <c r="A24" s="6" t="s">
        <v>235</v>
      </c>
      <c r="B24" s="7" t="s">
        <v>79</v>
      </c>
      <c r="C24" s="7" t="s">
        <v>80</v>
      </c>
      <c r="D24" s="3">
        <v>141</v>
      </c>
      <c r="E24" t="str">
        <f>VLOOKUP(A24,HOP!A:L,12,0)</f>
        <v>141.00</v>
      </c>
      <c r="F24" t="str">
        <f>VLOOKUP(A24,HOP!A:C,3,0)</f>
        <v>2287584</v>
      </c>
      <c r="G24">
        <f t="shared" si="0"/>
        <v>0</v>
      </c>
      <c r="H24" t="str">
        <f t="shared" si="1"/>
        <v>，2287584</v>
      </c>
      <c r="I24" t="str">
        <f>VLOOKUP(A24,HOP!A:T,20,0)</f>
        <v>直连</v>
      </c>
    </row>
    <row r="25" ht="14.25" customHeight="1" spans="1:9">
      <c r="A25" s="6" t="s">
        <v>242</v>
      </c>
      <c r="B25" s="7" t="s">
        <v>79</v>
      </c>
      <c r="C25" s="7" t="s">
        <v>80</v>
      </c>
      <c r="D25" s="3">
        <v>609</v>
      </c>
      <c r="E25" t="str">
        <f>VLOOKUP(A25,HOP!A:L,12,0)</f>
        <v>609.00</v>
      </c>
      <c r="F25" t="str">
        <f>VLOOKUP(A25,HOP!A:C,3,0)</f>
        <v>2287820</v>
      </c>
      <c r="G25">
        <f t="shared" si="0"/>
        <v>0</v>
      </c>
      <c r="H25" t="str">
        <f t="shared" si="1"/>
        <v>，2287820</v>
      </c>
      <c r="I25" t="str">
        <f>VLOOKUP(A25,HOP!A:T,20,0)</f>
        <v>直连</v>
      </c>
    </row>
    <row r="26" ht="14.25" customHeight="1" spans="1:9">
      <c r="A26" s="6" t="s">
        <v>249</v>
      </c>
      <c r="B26" s="7" t="s">
        <v>79</v>
      </c>
      <c r="C26" s="7" t="s">
        <v>80</v>
      </c>
      <c r="D26" s="3">
        <v>124</v>
      </c>
      <c r="E26" t="str">
        <f>VLOOKUP(A26,HOP!A:L,12,0)</f>
        <v>124.00</v>
      </c>
      <c r="F26" t="str">
        <f>VLOOKUP(A26,HOP!A:C,3,0)</f>
        <v>2287743</v>
      </c>
      <c r="G26">
        <f t="shared" si="0"/>
        <v>0</v>
      </c>
      <c r="H26" t="str">
        <f t="shared" si="1"/>
        <v>，2287743</v>
      </c>
      <c r="I26" t="str">
        <f>VLOOKUP(A26,HOP!A:T,20,0)</f>
        <v>直连</v>
      </c>
    </row>
    <row r="27" ht="14.25" customHeight="1" spans="1:9">
      <c r="A27" s="6" t="s">
        <v>256</v>
      </c>
      <c r="B27" s="7" t="s">
        <v>205</v>
      </c>
      <c r="C27" s="7" t="s">
        <v>80</v>
      </c>
      <c r="D27" s="3">
        <v>618</v>
      </c>
      <c r="E27" t="str">
        <f>VLOOKUP(A27,HOP!A:L,12,0)</f>
        <v>618.00</v>
      </c>
      <c r="F27" t="str">
        <f>VLOOKUP(A27,HOP!A:C,3,0)</f>
        <v>2285260</v>
      </c>
      <c r="G27">
        <f t="shared" si="0"/>
        <v>0</v>
      </c>
      <c r="H27" t="str">
        <f t="shared" si="1"/>
        <v>，2285260</v>
      </c>
      <c r="I27" t="str">
        <f>VLOOKUP(A27,HOP!A:T,20,0)</f>
        <v>直连</v>
      </c>
    </row>
    <row r="28" ht="14.25" customHeight="1" spans="1:9">
      <c r="A28" s="6" t="s">
        <v>264</v>
      </c>
      <c r="B28" s="7" t="s">
        <v>79</v>
      </c>
      <c r="C28" s="7" t="s">
        <v>80</v>
      </c>
      <c r="D28" s="3">
        <v>261</v>
      </c>
      <c r="E28" t="str">
        <f>VLOOKUP(A28,HOP!A:L,12,0)</f>
        <v>261.00</v>
      </c>
      <c r="F28" t="str">
        <f>VLOOKUP(A28,HOP!A:C,3,0)</f>
        <v>2287300</v>
      </c>
      <c r="G28">
        <f t="shared" si="0"/>
        <v>0</v>
      </c>
      <c r="H28" t="str">
        <f t="shared" si="1"/>
        <v>，2287300</v>
      </c>
      <c r="I28" t="str">
        <f>VLOOKUP(A28,HOP!A:T,20,0)</f>
        <v>直连</v>
      </c>
    </row>
    <row r="29" ht="14.25" customHeight="1" spans="1:9">
      <c r="A29" s="6" t="s">
        <v>270</v>
      </c>
      <c r="B29" s="7" t="s">
        <v>79</v>
      </c>
      <c r="C29" s="7" t="s">
        <v>80</v>
      </c>
      <c r="D29" s="3">
        <v>190</v>
      </c>
      <c r="E29" t="str">
        <f>VLOOKUP(A29,HOP!A:L,12,0)</f>
        <v>190.00</v>
      </c>
      <c r="F29" t="str">
        <f>VLOOKUP(A29,HOP!A:C,3,0)</f>
        <v>2287578</v>
      </c>
      <c r="G29">
        <f t="shared" si="0"/>
        <v>0</v>
      </c>
      <c r="H29" t="str">
        <f t="shared" si="1"/>
        <v>，2287578</v>
      </c>
      <c r="I29" t="str">
        <f>VLOOKUP(A29,HOP!A:T,20,0)</f>
        <v>直连</v>
      </c>
    </row>
    <row r="30" ht="14.25" customHeight="1" spans="1:9">
      <c r="A30" s="6" t="s">
        <v>278</v>
      </c>
      <c r="B30" s="7" t="s">
        <v>79</v>
      </c>
      <c r="C30" s="7" t="s">
        <v>80</v>
      </c>
      <c r="D30" s="3">
        <v>305</v>
      </c>
      <c r="E30" t="str">
        <f>VLOOKUP(A30,HOP!A:L,12,0)</f>
        <v>305.00</v>
      </c>
      <c r="F30" t="str">
        <f>VLOOKUP(A30,HOP!A:C,3,0)</f>
        <v>2287574</v>
      </c>
      <c r="G30">
        <f t="shared" si="0"/>
        <v>0</v>
      </c>
      <c r="H30" t="str">
        <f t="shared" si="1"/>
        <v>，2287574</v>
      </c>
      <c r="I30" t="str">
        <f>VLOOKUP(A30,HOP!A:T,20,0)</f>
        <v>直连</v>
      </c>
    </row>
    <row r="31" ht="14.25" customHeight="1" spans="1:9">
      <c r="A31" s="6" t="s">
        <v>286</v>
      </c>
      <c r="B31" s="7" t="s">
        <v>79</v>
      </c>
      <c r="C31" s="7" t="s">
        <v>80</v>
      </c>
      <c r="D31" s="3">
        <v>388</v>
      </c>
      <c r="E31" t="str">
        <f>VLOOKUP(A31,HOP!A:L,12,0)</f>
        <v>388.00</v>
      </c>
      <c r="F31" t="str">
        <f>VLOOKUP(A31,HOP!A:C,3,0)</f>
        <v>2287653</v>
      </c>
      <c r="G31">
        <f t="shared" si="0"/>
        <v>0</v>
      </c>
      <c r="H31" t="str">
        <f t="shared" si="1"/>
        <v>，2287653</v>
      </c>
      <c r="I31" t="str">
        <f>VLOOKUP(A31,HOP!A:T,20,0)</f>
        <v>直连</v>
      </c>
    </row>
    <row r="32" ht="14.25" customHeight="1" spans="1:9">
      <c r="A32" s="6" t="s">
        <v>291</v>
      </c>
      <c r="B32" s="7" t="s">
        <v>79</v>
      </c>
      <c r="C32" s="7" t="s">
        <v>80</v>
      </c>
      <c r="D32" s="3">
        <v>251</v>
      </c>
      <c r="E32" t="str">
        <f>VLOOKUP(A32,HOP!A:L,12,0)</f>
        <v>251.00</v>
      </c>
      <c r="F32" t="str">
        <f>VLOOKUP(A32,HOP!A:C,3,0)</f>
        <v>2287543</v>
      </c>
      <c r="G32">
        <f t="shared" si="0"/>
        <v>0</v>
      </c>
      <c r="H32" t="str">
        <f t="shared" si="1"/>
        <v>，2287543</v>
      </c>
      <c r="I32" t="str">
        <f>VLOOKUP(A32,HOP!A:T,20,0)</f>
        <v>直连</v>
      </c>
    </row>
    <row r="33" ht="14.25" customHeight="1" spans="1:9">
      <c r="A33" s="6" t="s">
        <v>295</v>
      </c>
      <c r="B33" s="7" t="s">
        <v>79</v>
      </c>
      <c r="C33" s="7" t="s">
        <v>80</v>
      </c>
      <c r="D33" s="3">
        <v>637</v>
      </c>
      <c r="E33" t="str">
        <f>VLOOKUP(A33,HOP!A:L,12,0)</f>
        <v>637.00</v>
      </c>
      <c r="F33" t="str">
        <f>VLOOKUP(A33,HOP!A:C,3,0)</f>
        <v>2287498</v>
      </c>
      <c r="G33">
        <f t="shared" si="0"/>
        <v>0</v>
      </c>
      <c r="H33" t="str">
        <f t="shared" si="1"/>
        <v>，2287498</v>
      </c>
      <c r="I33" t="str">
        <f>VLOOKUP(A33,HOP!A:T,20,0)</f>
        <v>直连</v>
      </c>
    </row>
    <row r="34" ht="14.25" customHeight="1" spans="1:9">
      <c r="A34" s="6" t="s">
        <v>303</v>
      </c>
      <c r="B34" s="7" t="s">
        <v>79</v>
      </c>
      <c r="C34" s="7" t="s">
        <v>80</v>
      </c>
      <c r="D34" s="3">
        <v>363</v>
      </c>
      <c r="E34" t="str">
        <f>VLOOKUP(A34,HOP!A:L,12,0)</f>
        <v>363.00</v>
      </c>
      <c r="F34" t="str">
        <f>VLOOKUP(A34,HOP!A:C,3,0)</f>
        <v>2287851</v>
      </c>
      <c r="G34">
        <f t="shared" si="0"/>
        <v>0</v>
      </c>
      <c r="H34" t="str">
        <f t="shared" si="1"/>
        <v>，2287851</v>
      </c>
      <c r="I34" t="str">
        <f>VLOOKUP(A34,HOP!A:T,20,0)</f>
        <v>直连</v>
      </c>
    </row>
    <row r="35" ht="14.25" customHeight="1" spans="1:9">
      <c r="A35" s="6" t="s">
        <v>311</v>
      </c>
      <c r="B35" s="7" t="s">
        <v>163</v>
      </c>
      <c r="C35" s="7" t="s">
        <v>80</v>
      </c>
      <c r="D35" s="3">
        <v>340</v>
      </c>
      <c r="E35" t="str">
        <f>VLOOKUP(A35,HOP!A:L,12,0)</f>
        <v>340.00</v>
      </c>
      <c r="F35" t="str">
        <f>VLOOKUP(A35,HOP!A:C,3,0)</f>
        <v>2286994</v>
      </c>
      <c r="G35">
        <f t="shared" si="0"/>
        <v>0</v>
      </c>
      <c r="H35" t="str">
        <f t="shared" si="1"/>
        <v>，2286994</v>
      </c>
      <c r="I35" t="str">
        <f>VLOOKUP(A35,HOP!A:T,20,0)</f>
        <v>直连</v>
      </c>
    </row>
    <row r="36" ht="14.25" customHeight="1" spans="1:9">
      <c r="A36" s="6" t="s">
        <v>318</v>
      </c>
      <c r="B36" s="7" t="s">
        <v>79</v>
      </c>
      <c r="C36" s="7" t="s">
        <v>80</v>
      </c>
      <c r="D36" s="3">
        <v>587</v>
      </c>
      <c r="E36" t="str">
        <f>VLOOKUP(A36,HOP!A:L,12,0)</f>
        <v>587.00</v>
      </c>
      <c r="F36" t="str">
        <f>VLOOKUP(A36,HOP!A:C,3,0)</f>
        <v>2287998</v>
      </c>
      <c r="G36">
        <f t="shared" si="0"/>
        <v>0</v>
      </c>
      <c r="H36" t="str">
        <f t="shared" si="1"/>
        <v>，2287998</v>
      </c>
      <c r="I36" t="str">
        <f>VLOOKUP(A36,HOP!A:T,20,0)</f>
        <v>直连</v>
      </c>
    </row>
    <row r="37" ht="14.25" customHeight="1" spans="1:9">
      <c r="A37" s="6" t="s">
        <v>326</v>
      </c>
      <c r="B37" s="7" t="s">
        <v>330</v>
      </c>
      <c r="C37" s="7" t="s">
        <v>80</v>
      </c>
      <c r="D37" s="3">
        <v>501</v>
      </c>
      <c r="E37" t="str">
        <f>VLOOKUP(A37,HOP!A:L,12,0)</f>
        <v>501.00</v>
      </c>
      <c r="F37" t="str">
        <f>VLOOKUP(A37,HOP!A:C,3,0)</f>
        <v>2284878</v>
      </c>
      <c r="G37">
        <f t="shared" si="0"/>
        <v>0</v>
      </c>
      <c r="H37" t="str">
        <f t="shared" si="1"/>
        <v>，2284878</v>
      </c>
      <c r="I37" t="str">
        <f>VLOOKUP(A37,HOP!A:T,20,0)</f>
        <v>直连</v>
      </c>
    </row>
    <row r="38" ht="14.25" customHeight="1" spans="1:9">
      <c r="A38" s="6" t="s">
        <v>335</v>
      </c>
      <c r="B38" s="7" t="s">
        <v>163</v>
      </c>
      <c r="C38" s="7" t="s">
        <v>80</v>
      </c>
      <c r="D38" s="3">
        <v>498</v>
      </c>
      <c r="E38" t="str">
        <f>VLOOKUP(A38,HOP!A:L,12,0)</f>
        <v>498.00</v>
      </c>
      <c r="F38" t="str">
        <f>VLOOKUP(A38,HOP!A:C,3,0)</f>
        <v>2283662</v>
      </c>
      <c r="G38">
        <f t="shared" si="0"/>
        <v>0</v>
      </c>
      <c r="H38" t="str">
        <f t="shared" si="1"/>
        <v>，2283662</v>
      </c>
      <c r="I38" t="str">
        <f>VLOOKUP(A38,HOP!A:T,20,0)</f>
        <v>直连</v>
      </c>
    </row>
    <row r="39" ht="14.25" customHeight="1" spans="1:9">
      <c r="A39" s="6" t="s">
        <v>344</v>
      </c>
      <c r="B39" s="7" t="s">
        <v>79</v>
      </c>
      <c r="C39" s="7" t="s">
        <v>80</v>
      </c>
      <c r="D39" s="3">
        <v>201</v>
      </c>
      <c r="E39" t="str">
        <f>VLOOKUP(A39,HOP!A:L,12,0)</f>
        <v>201.00</v>
      </c>
      <c r="F39" t="str">
        <f>VLOOKUP(A39,HOP!A:C,3,0)</f>
        <v>2287580</v>
      </c>
      <c r="G39">
        <f t="shared" si="0"/>
        <v>0</v>
      </c>
      <c r="H39" t="str">
        <f t="shared" si="1"/>
        <v>，2287580</v>
      </c>
      <c r="I39" t="str">
        <f>VLOOKUP(A39,HOP!A:T,20,0)</f>
        <v>直连</v>
      </c>
    </row>
    <row r="40" ht="14.25" customHeight="1" spans="1:9">
      <c r="A40" s="6" t="s">
        <v>352</v>
      </c>
      <c r="B40" s="7" t="s">
        <v>79</v>
      </c>
      <c r="C40" s="7" t="s">
        <v>80</v>
      </c>
      <c r="D40" s="3">
        <v>145</v>
      </c>
      <c r="E40" t="str">
        <f>VLOOKUP(A40,HOP!A:L,12,0)</f>
        <v>145.00</v>
      </c>
      <c r="F40" t="str">
        <f>VLOOKUP(A40,HOP!A:C,3,0)</f>
        <v>2287905</v>
      </c>
      <c r="G40">
        <f t="shared" si="0"/>
        <v>0</v>
      </c>
      <c r="H40" t="str">
        <f t="shared" si="1"/>
        <v>，2287905</v>
      </c>
      <c r="I40" t="str">
        <f>VLOOKUP(A40,HOP!A:T,20,0)</f>
        <v>直连</v>
      </c>
    </row>
    <row r="41" ht="14.25" customHeight="1" spans="1:9">
      <c r="A41" s="6" t="s">
        <v>359</v>
      </c>
      <c r="B41" s="7" t="s">
        <v>79</v>
      </c>
      <c r="C41" s="7" t="s">
        <v>80</v>
      </c>
      <c r="D41" s="3">
        <v>220</v>
      </c>
      <c r="E41" t="str">
        <f>VLOOKUP(A41,HOP!A:L,12,0)</f>
        <v>220.00</v>
      </c>
      <c r="F41" t="str">
        <f>VLOOKUP(A41,HOP!A:C,3,0)</f>
        <v>2287867</v>
      </c>
      <c r="G41">
        <f t="shared" si="0"/>
        <v>0</v>
      </c>
      <c r="H41" t="str">
        <f t="shared" si="1"/>
        <v>，2287867</v>
      </c>
      <c r="I41" t="str">
        <f>VLOOKUP(A41,HOP!A:T,20,0)</f>
        <v>直采</v>
      </c>
    </row>
    <row r="42" ht="14.25" customHeight="1" spans="1:9">
      <c r="A42" s="6" t="s">
        <v>367</v>
      </c>
      <c r="B42" s="7" t="s">
        <v>79</v>
      </c>
      <c r="C42" s="7" t="s">
        <v>80</v>
      </c>
      <c r="D42" s="3">
        <v>86</v>
      </c>
      <c r="E42" t="str">
        <f>VLOOKUP(A42,HOP!A:L,12,0)</f>
        <v>86.00</v>
      </c>
      <c r="F42" t="str">
        <f>VLOOKUP(A42,HOP!A:C,3,0)</f>
        <v>2287854</v>
      </c>
      <c r="G42">
        <f t="shared" si="0"/>
        <v>0</v>
      </c>
      <c r="H42" t="str">
        <f t="shared" si="1"/>
        <v>，2287854</v>
      </c>
      <c r="I42" t="str">
        <f>VLOOKUP(A42,HOP!A:T,20,0)</f>
        <v>直连</v>
      </c>
    </row>
    <row r="43" ht="14.25" customHeight="1" spans="1:9">
      <c r="A43" s="6" t="s">
        <v>374</v>
      </c>
      <c r="B43" s="7" t="s">
        <v>79</v>
      </c>
      <c r="C43" s="7" t="s">
        <v>80</v>
      </c>
      <c r="D43" s="3">
        <v>97</v>
      </c>
      <c r="E43" t="str">
        <f>VLOOKUP(A43,HOP!A:L,12,0)</f>
        <v>97.00</v>
      </c>
      <c r="F43" t="str">
        <f>VLOOKUP(A43,HOP!A:C,3,0)</f>
        <v>2287682</v>
      </c>
      <c r="G43">
        <f t="shared" si="0"/>
        <v>0</v>
      </c>
      <c r="H43" t="str">
        <f t="shared" si="1"/>
        <v>，2287682</v>
      </c>
      <c r="I43" t="str">
        <f>VLOOKUP(A43,HOP!A:T,20,0)</f>
        <v>直连</v>
      </c>
    </row>
    <row r="44" ht="14.25" customHeight="1" spans="1:9">
      <c r="A44" s="6" t="s">
        <v>382</v>
      </c>
      <c r="B44" s="7" t="s">
        <v>79</v>
      </c>
      <c r="C44" s="7" t="s">
        <v>80</v>
      </c>
      <c r="D44" s="3">
        <v>76</v>
      </c>
      <c r="E44" t="str">
        <f>VLOOKUP(A44,HOP!A:L,12,0)</f>
        <v>76.00</v>
      </c>
      <c r="F44" t="str">
        <f>VLOOKUP(A44,HOP!A:C,3,0)</f>
        <v>2287990</v>
      </c>
      <c r="G44">
        <f t="shared" si="0"/>
        <v>0</v>
      </c>
      <c r="H44" t="str">
        <f t="shared" si="1"/>
        <v>，2287990</v>
      </c>
      <c r="I44" t="str">
        <f>VLOOKUP(A44,HOP!A:T,20,0)</f>
        <v>直连</v>
      </c>
    </row>
    <row r="45" ht="14.25" customHeight="1" spans="1:9">
      <c r="A45" s="6" t="s">
        <v>389</v>
      </c>
      <c r="B45" s="7" t="s">
        <v>79</v>
      </c>
      <c r="C45" s="7" t="s">
        <v>80</v>
      </c>
      <c r="D45" s="3">
        <v>174</v>
      </c>
      <c r="E45" t="str">
        <f>VLOOKUP(A45,HOP!A:L,12,0)</f>
        <v>174.00</v>
      </c>
      <c r="F45" t="str">
        <f>VLOOKUP(A45,HOP!A:C,3,0)</f>
        <v>2287522</v>
      </c>
      <c r="G45">
        <f t="shared" si="0"/>
        <v>0</v>
      </c>
      <c r="H45" t="str">
        <f t="shared" si="1"/>
        <v>，2287522</v>
      </c>
      <c r="I45" t="str">
        <f>VLOOKUP(A45,HOP!A:T,20,0)</f>
        <v>直连</v>
      </c>
    </row>
    <row r="46" ht="14.25" customHeight="1" spans="1:9">
      <c r="A46" s="6" t="s">
        <v>394</v>
      </c>
      <c r="B46" s="7" t="s">
        <v>79</v>
      </c>
      <c r="C46" s="7" t="s">
        <v>80</v>
      </c>
      <c r="D46" s="3">
        <v>402</v>
      </c>
      <c r="E46" t="str">
        <f>VLOOKUP(A46,HOP!A:L,12,0)</f>
        <v>402.00</v>
      </c>
      <c r="F46" t="str">
        <f>VLOOKUP(A46,HOP!A:C,3,0)</f>
        <v>2288047</v>
      </c>
      <c r="G46">
        <f t="shared" si="0"/>
        <v>0</v>
      </c>
      <c r="H46" t="str">
        <f t="shared" si="1"/>
        <v>，2288047</v>
      </c>
      <c r="I46" t="str">
        <f>VLOOKUP(A46,HOP!A:T,20,0)</f>
        <v>直连</v>
      </c>
    </row>
    <row r="47" ht="14.25" customHeight="1" spans="1:9">
      <c r="A47" s="6" t="s">
        <v>401</v>
      </c>
      <c r="B47" s="7" t="s">
        <v>79</v>
      </c>
      <c r="C47" s="7" t="s">
        <v>80</v>
      </c>
      <c r="D47" s="3">
        <v>84</v>
      </c>
      <c r="E47" t="str">
        <f>VLOOKUP(A47,HOP!A:L,12,0)</f>
        <v>84.00</v>
      </c>
      <c r="F47" t="str">
        <f>VLOOKUP(A47,HOP!A:C,3,0)</f>
        <v>2287683</v>
      </c>
      <c r="G47">
        <f t="shared" si="0"/>
        <v>0</v>
      </c>
      <c r="H47" t="str">
        <f t="shared" si="1"/>
        <v>，2287683</v>
      </c>
      <c r="I47" t="str">
        <f>VLOOKUP(A47,HOP!A:T,20,0)</f>
        <v>直连</v>
      </c>
    </row>
    <row r="49" spans="4:4">
      <c r="D49" s="3">
        <f>SUM(D2:D48)</f>
        <v>15499</v>
      </c>
    </row>
    <row r="50" ht="14.25" spans="4:4">
      <c r="D50" s="8" t="s">
        <v>22</v>
      </c>
    </row>
    <row r="53" spans="1:3">
      <c r="A53" t="s">
        <v>418</v>
      </c>
      <c r="C53">
        <v>690</v>
      </c>
    </row>
    <row r="54" spans="1:3">
      <c r="A54" t="s">
        <v>419</v>
      </c>
      <c r="C54">
        <v>14809</v>
      </c>
    </row>
    <row r="55" spans="1:3">
      <c r="A55" s="5" t="s">
        <v>420</v>
      </c>
      <c r="C55">
        <f>SUM(C53:C54)</f>
        <v>15499</v>
      </c>
    </row>
  </sheetData>
  <autoFilter ref="A1:I4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421</v>
      </c>
      <c r="B1" s="2" t="s">
        <v>422</v>
      </c>
      <c r="C1" s="2" t="s">
        <v>423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424</v>
      </c>
      <c r="I1" s="2" t="s">
        <v>425</v>
      </c>
      <c r="J1" s="2" t="s">
        <v>426</v>
      </c>
      <c r="K1" s="2" t="s">
        <v>427</v>
      </c>
      <c r="L1" s="2" t="s">
        <v>428</v>
      </c>
      <c r="M1" s="2" t="s">
        <v>429</v>
      </c>
      <c r="N1" s="2" t="s">
        <v>430</v>
      </c>
      <c r="O1" s="2" t="s">
        <v>431</v>
      </c>
      <c r="P1" s="2" t="s">
        <v>432</v>
      </c>
      <c r="Q1" s="2" t="s">
        <v>433</v>
      </c>
      <c r="R1" s="2" t="s">
        <v>434</v>
      </c>
      <c r="S1" s="2" t="s">
        <v>435</v>
      </c>
      <c r="T1" s="2" t="s">
        <v>436</v>
      </c>
    </row>
    <row r="2" s="1" customFormat="1" spans="1:20">
      <c r="A2" s="1" t="s">
        <v>394</v>
      </c>
      <c r="B2" s="1" t="s">
        <v>79</v>
      </c>
      <c r="C2" s="1" t="s">
        <v>437</v>
      </c>
      <c r="D2" s="1" t="s">
        <v>396</v>
      </c>
      <c r="E2" s="1" t="s">
        <v>397</v>
      </c>
      <c r="F2" s="1" t="s">
        <v>79</v>
      </c>
      <c r="G2" s="1" t="s">
        <v>80</v>
      </c>
      <c r="H2" s="1" t="s">
        <v>438</v>
      </c>
      <c r="I2" s="1" t="s">
        <v>439</v>
      </c>
      <c r="J2" s="1" t="s">
        <v>440</v>
      </c>
      <c r="K2" s="1" t="s">
        <v>439</v>
      </c>
      <c r="L2" s="1" t="s">
        <v>439</v>
      </c>
      <c r="M2" s="1" t="s">
        <v>441</v>
      </c>
      <c r="N2" s="1" t="s">
        <v>441</v>
      </c>
      <c r="O2" s="1" t="s">
        <v>442</v>
      </c>
      <c r="P2" s="1" t="s">
        <v>443</v>
      </c>
      <c r="Q2" s="1" t="s">
        <v>444</v>
      </c>
      <c r="R2" s="1" t="s">
        <v>72</v>
      </c>
      <c r="S2" s="1" t="s">
        <v>34</v>
      </c>
      <c r="T2" s="1" t="s">
        <v>445</v>
      </c>
    </row>
    <row r="3" s="1" customFormat="1" spans="1:20">
      <c r="A3" s="1" t="s">
        <v>318</v>
      </c>
      <c r="B3" s="1" t="s">
        <v>79</v>
      </c>
      <c r="C3" s="1" t="s">
        <v>446</v>
      </c>
      <c r="D3" s="1" t="s">
        <v>320</v>
      </c>
      <c r="E3" s="1" t="s">
        <v>321</v>
      </c>
      <c r="F3" s="1" t="s">
        <v>79</v>
      </c>
      <c r="G3" s="1" t="s">
        <v>80</v>
      </c>
      <c r="H3" s="1" t="s">
        <v>438</v>
      </c>
      <c r="I3" s="1" t="s">
        <v>447</v>
      </c>
      <c r="J3" s="1" t="s">
        <v>440</v>
      </c>
      <c r="K3" s="1" t="s">
        <v>447</v>
      </c>
      <c r="L3" s="1" t="s">
        <v>447</v>
      </c>
      <c r="M3" s="1" t="s">
        <v>441</v>
      </c>
      <c r="N3" s="1" t="s">
        <v>441</v>
      </c>
      <c r="O3" s="1" t="s">
        <v>442</v>
      </c>
      <c r="P3" s="1" t="s">
        <v>443</v>
      </c>
      <c r="Q3" s="1" t="s">
        <v>448</v>
      </c>
      <c r="R3" s="1" t="s">
        <v>72</v>
      </c>
      <c r="S3" s="1" t="s">
        <v>34</v>
      </c>
      <c r="T3" s="1" t="s">
        <v>445</v>
      </c>
    </row>
    <row r="4" s="1" customFormat="1" spans="1:20">
      <c r="A4" s="1" t="s">
        <v>382</v>
      </c>
      <c r="B4" s="1" t="s">
        <v>79</v>
      </c>
      <c r="C4" s="1" t="s">
        <v>449</v>
      </c>
      <c r="D4" s="1" t="s">
        <v>384</v>
      </c>
      <c r="E4" s="1" t="s">
        <v>385</v>
      </c>
      <c r="F4" s="1" t="s">
        <v>79</v>
      </c>
      <c r="G4" s="1" t="s">
        <v>80</v>
      </c>
      <c r="H4" s="1" t="s">
        <v>438</v>
      </c>
      <c r="I4" s="1" t="s">
        <v>450</v>
      </c>
      <c r="J4" s="1" t="s">
        <v>440</v>
      </c>
      <c r="K4" s="1" t="s">
        <v>450</v>
      </c>
      <c r="L4" s="1" t="s">
        <v>450</v>
      </c>
      <c r="M4" s="1" t="s">
        <v>441</v>
      </c>
      <c r="N4" s="1" t="s">
        <v>441</v>
      </c>
      <c r="O4" s="1" t="s">
        <v>442</v>
      </c>
      <c r="P4" s="1" t="s">
        <v>443</v>
      </c>
      <c r="Q4" s="1" t="s">
        <v>451</v>
      </c>
      <c r="R4" s="1" t="s">
        <v>72</v>
      </c>
      <c r="S4" s="1" t="s">
        <v>34</v>
      </c>
      <c r="T4" s="1" t="s">
        <v>445</v>
      </c>
    </row>
    <row r="5" s="1" customFormat="1" spans="1:20">
      <c r="A5" s="1" t="s">
        <v>352</v>
      </c>
      <c r="B5" s="1" t="s">
        <v>79</v>
      </c>
      <c r="C5" s="1" t="s">
        <v>452</v>
      </c>
      <c r="D5" s="1" t="s">
        <v>354</v>
      </c>
      <c r="E5" s="1" t="s">
        <v>355</v>
      </c>
      <c r="F5" s="1" t="s">
        <v>79</v>
      </c>
      <c r="G5" s="1" t="s">
        <v>80</v>
      </c>
      <c r="H5" s="1" t="s">
        <v>438</v>
      </c>
      <c r="I5" s="1" t="s">
        <v>453</v>
      </c>
      <c r="J5" s="1" t="s">
        <v>440</v>
      </c>
      <c r="K5" s="1" t="s">
        <v>453</v>
      </c>
      <c r="L5" s="1" t="s">
        <v>453</v>
      </c>
      <c r="M5" s="1" t="s">
        <v>441</v>
      </c>
      <c r="N5" s="1" t="s">
        <v>441</v>
      </c>
      <c r="O5" s="1" t="s">
        <v>442</v>
      </c>
      <c r="P5" s="1" t="s">
        <v>443</v>
      </c>
      <c r="Q5" s="1" t="s">
        <v>454</v>
      </c>
      <c r="R5" s="1" t="s">
        <v>72</v>
      </c>
      <c r="S5" s="1" t="s">
        <v>34</v>
      </c>
      <c r="T5" s="1" t="s">
        <v>445</v>
      </c>
    </row>
    <row r="6" s="1" customFormat="1" spans="1:20">
      <c r="A6" s="1" t="s">
        <v>141</v>
      </c>
      <c r="B6" s="1" t="s">
        <v>79</v>
      </c>
      <c r="C6" s="1" t="s">
        <v>455</v>
      </c>
      <c r="D6" s="1" t="s">
        <v>135</v>
      </c>
      <c r="E6" s="1" t="s">
        <v>142</v>
      </c>
      <c r="F6" s="1" t="s">
        <v>79</v>
      </c>
      <c r="G6" s="1" t="s">
        <v>80</v>
      </c>
      <c r="H6" s="1" t="s">
        <v>438</v>
      </c>
      <c r="I6" s="1" t="s">
        <v>456</v>
      </c>
      <c r="J6" s="1" t="s">
        <v>440</v>
      </c>
      <c r="K6" s="1" t="s">
        <v>456</v>
      </c>
      <c r="L6" s="1" t="s">
        <v>456</v>
      </c>
      <c r="M6" s="1" t="s">
        <v>441</v>
      </c>
      <c r="N6" s="1" t="s">
        <v>441</v>
      </c>
      <c r="O6" s="1" t="s">
        <v>442</v>
      </c>
      <c r="P6" s="1" t="s">
        <v>443</v>
      </c>
      <c r="Q6" s="1" t="s">
        <v>457</v>
      </c>
      <c r="R6" s="1" t="s">
        <v>72</v>
      </c>
      <c r="S6" s="1" t="s">
        <v>34</v>
      </c>
      <c r="T6" s="1" t="s">
        <v>445</v>
      </c>
    </row>
    <row r="7" s="1" customFormat="1" spans="1:20">
      <c r="A7" s="1" t="s">
        <v>359</v>
      </c>
      <c r="B7" s="1" t="s">
        <v>79</v>
      </c>
      <c r="C7" s="1" t="s">
        <v>458</v>
      </c>
      <c r="D7" s="1" t="s">
        <v>361</v>
      </c>
      <c r="E7" s="1" t="s">
        <v>362</v>
      </c>
      <c r="F7" s="1" t="s">
        <v>79</v>
      </c>
      <c r="G7" s="1" t="s">
        <v>80</v>
      </c>
      <c r="H7" s="1" t="s">
        <v>438</v>
      </c>
      <c r="I7" s="1" t="s">
        <v>459</v>
      </c>
      <c r="J7" s="1" t="s">
        <v>440</v>
      </c>
      <c r="K7" s="1" t="s">
        <v>459</v>
      </c>
      <c r="L7" s="1" t="s">
        <v>459</v>
      </c>
      <c r="M7" s="1" t="s">
        <v>441</v>
      </c>
      <c r="N7" s="1" t="s">
        <v>441</v>
      </c>
      <c r="O7" s="1" t="s">
        <v>442</v>
      </c>
      <c r="P7" s="1" t="s">
        <v>443</v>
      </c>
      <c r="Q7" s="1" t="s">
        <v>460</v>
      </c>
      <c r="R7" s="1" t="s">
        <v>72</v>
      </c>
      <c r="S7" s="1" t="s">
        <v>34</v>
      </c>
      <c r="T7" s="1" t="s">
        <v>461</v>
      </c>
    </row>
    <row r="8" s="1" customFormat="1" spans="1:20">
      <c r="A8" s="1" t="s">
        <v>367</v>
      </c>
      <c r="B8" s="1" t="s">
        <v>79</v>
      </c>
      <c r="C8" s="1" t="s">
        <v>462</v>
      </c>
      <c r="D8" s="1" t="s">
        <v>463</v>
      </c>
      <c r="E8" s="1" t="s">
        <v>370</v>
      </c>
      <c r="F8" s="1" t="s">
        <v>79</v>
      </c>
      <c r="G8" s="1" t="s">
        <v>80</v>
      </c>
      <c r="H8" s="1" t="s">
        <v>438</v>
      </c>
      <c r="I8" s="1" t="s">
        <v>464</v>
      </c>
      <c r="J8" s="1" t="s">
        <v>440</v>
      </c>
      <c r="K8" s="1" t="s">
        <v>464</v>
      </c>
      <c r="L8" s="1" t="s">
        <v>464</v>
      </c>
      <c r="M8" s="1" t="s">
        <v>441</v>
      </c>
      <c r="N8" s="1" t="s">
        <v>441</v>
      </c>
      <c r="O8" s="1" t="s">
        <v>442</v>
      </c>
      <c r="P8" s="1" t="s">
        <v>443</v>
      </c>
      <c r="Q8" s="1" t="s">
        <v>465</v>
      </c>
      <c r="R8" s="1" t="s">
        <v>72</v>
      </c>
      <c r="S8" s="1" t="s">
        <v>34</v>
      </c>
      <c r="T8" s="1" t="s">
        <v>445</v>
      </c>
    </row>
    <row r="9" s="1" customFormat="1" spans="1:20">
      <c r="A9" s="1" t="s">
        <v>303</v>
      </c>
      <c r="B9" s="1" t="s">
        <v>79</v>
      </c>
      <c r="C9" s="1" t="s">
        <v>466</v>
      </c>
      <c r="D9" s="1" t="s">
        <v>305</v>
      </c>
      <c r="E9" s="1" t="s">
        <v>306</v>
      </c>
      <c r="F9" s="1" t="s">
        <v>79</v>
      </c>
      <c r="G9" s="1" t="s">
        <v>80</v>
      </c>
      <c r="H9" s="1" t="s">
        <v>438</v>
      </c>
      <c r="I9" s="1" t="s">
        <v>467</v>
      </c>
      <c r="J9" s="1" t="s">
        <v>440</v>
      </c>
      <c r="K9" s="1" t="s">
        <v>467</v>
      </c>
      <c r="L9" s="1" t="s">
        <v>467</v>
      </c>
      <c r="M9" s="1" t="s">
        <v>441</v>
      </c>
      <c r="N9" s="1" t="s">
        <v>441</v>
      </c>
      <c r="O9" s="1" t="s">
        <v>442</v>
      </c>
      <c r="P9" s="1" t="s">
        <v>443</v>
      </c>
      <c r="Q9" s="1" t="s">
        <v>468</v>
      </c>
      <c r="R9" s="1" t="s">
        <v>72</v>
      </c>
      <c r="S9" s="1" t="s">
        <v>34</v>
      </c>
      <c r="T9" s="1" t="s">
        <v>445</v>
      </c>
    </row>
    <row r="10" s="1" customFormat="1" spans="1:20">
      <c r="A10" s="1" t="s">
        <v>167</v>
      </c>
      <c r="B10" s="1" t="s">
        <v>79</v>
      </c>
      <c r="C10" s="1" t="s">
        <v>469</v>
      </c>
      <c r="D10" s="1" t="s">
        <v>169</v>
      </c>
      <c r="E10" s="1" t="s">
        <v>170</v>
      </c>
      <c r="F10" s="1" t="s">
        <v>79</v>
      </c>
      <c r="G10" s="1" t="s">
        <v>80</v>
      </c>
      <c r="H10" s="1" t="s">
        <v>438</v>
      </c>
      <c r="I10" s="1" t="s">
        <v>470</v>
      </c>
      <c r="J10" s="1" t="s">
        <v>440</v>
      </c>
      <c r="K10" s="1" t="s">
        <v>470</v>
      </c>
      <c r="L10" s="1" t="s">
        <v>470</v>
      </c>
      <c r="M10" s="1" t="s">
        <v>441</v>
      </c>
      <c r="N10" s="1" t="s">
        <v>441</v>
      </c>
      <c r="O10" s="1" t="s">
        <v>442</v>
      </c>
      <c r="P10" s="1" t="s">
        <v>443</v>
      </c>
      <c r="Q10" s="1" t="s">
        <v>471</v>
      </c>
      <c r="R10" s="1" t="s">
        <v>72</v>
      </c>
      <c r="S10" s="1" t="s">
        <v>34</v>
      </c>
      <c r="T10" s="1" t="s">
        <v>445</v>
      </c>
    </row>
    <row r="11" s="1" customFormat="1" spans="1:20">
      <c r="A11" s="1" t="s">
        <v>242</v>
      </c>
      <c r="B11" s="1" t="s">
        <v>79</v>
      </c>
      <c r="C11" s="1" t="s">
        <v>472</v>
      </c>
      <c r="D11" s="1" t="s">
        <v>244</v>
      </c>
      <c r="E11" s="1" t="s">
        <v>245</v>
      </c>
      <c r="F11" s="1" t="s">
        <v>79</v>
      </c>
      <c r="G11" s="1" t="s">
        <v>80</v>
      </c>
      <c r="H11" s="1" t="s">
        <v>438</v>
      </c>
      <c r="I11" s="1" t="s">
        <v>473</v>
      </c>
      <c r="J11" s="1" t="s">
        <v>440</v>
      </c>
      <c r="K11" s="1" t="s">
        <v>473</v>
      </c>
      <c r="L11" s="1" t="s">
        <v>473</v>
      </c>
      <c r="M11" s="1" t="s">
        <v>441</v>
      </c>
      <c r="N11" s="1" t="s">
        <v>441</v>
      </c>
      <c r="O11" s="1" t="s">
        <v>442</v>
      </c>
      <c r="P11" s="1" t="s">
        <v>443</v>
      </c>
      <c r="Q11" s="1" t="s">
        <v>474</v>
      </c>
      <c r="R11" s="1" t="s">
        <v>72</v>
      </c>
      <c r="S11" s="1" t="s">
        <v>34</v>
      </c>
      <c r="T11" s="1" t="s">
        <v>445</v>
      </c>
    </row>
    <row r="12" s="1" customFormat="1" spans="1:20">
      <c r="A12" s="1" t="s">
        <v>232</v>
      </c>
      <c r="B12" s="1" t="s">
        <v>79</v>
      </c>
      <c r="C12" s="1" t="s">
        <v>475</v>
      </c>
      <c r="D12" s="1" t="s">
        <v>112</v>
      </c>
      <c r="E12" s="1" t="s">
        <v>233</v>
      </c>
      <c r="F12" s="1" t="s">
        <v>79</v>
      </c>
      <c r="G12" s="1" t="s">
        <v>80</v>
      </c>
      <c r="H12" s="1" t="s">
        <v>438</v>
      </c>
      <c r="I12" s="1" t="s">
        <v>476</v>
      </c>
      <c r="J12" s="1" t="s">
        <v>440</v>
      </c>
      <c r="K12" s="1" t="s">
        <v>476</v>
      </c>
      <c r="L12" s="1" t="s">
        <v>476</v>
      </c>
      <c r="M12" s="1" t="s">
        <v>441</v>
      </c>
      <c r="N12" s="1" t="s">
        <v>441</v>
      </c>
      <c r="O12" s="1" t="s">
        <v>442</v>
      </c>
      <c r="P12" s="1" t="s">
        <v>443</v>
      </c>
      <c r="Q12" s="1" t="s">
        <v>477</v>
      </c>
      <c r="R12" s="1" t="s">
        <v>72</v>
      </c>
      <c r="S12" s="1" t="s">
        <v>34</v>
      </c>
      <c r="T12" s="1" t="s">
        <v>461</v>
      </c>
    </row>
    <row r="13" s="1" customFormat="1" spans="1:20">
      <c r="A13" s="1" t="s">
        <v>143</v>
      </c>
      <c r="B13" s="1" t="s">
        <v>79</v>
      </c>
      <c r="C13" s="1" t="s">
        <v>478</v>
      </c>
      <c r="D13" s="1" t="s">
        <v>145</v>
      </c>
      <c r="E13" s="1" t="s">
        <v>146</v>
      </c>
      <c r="F13" s="1" t="s">
        <v>79</v>
      </c>
      <c r="G13" s="1" t="s">
        <v>80</v>
      </c>
      <c r="H13" s="1" t="s">
        <v>438</v>
      </c>
      <c r="I13" s="1" t="s">
        <v>479</v>
      </c>
      <c r="J13" s="1" t="s">
        <v>440</v>
      </c>
      <c r="K13" s="1" t="s">
        <v>479</v>
      </c>
      <c r="L13" s="1" t="s">
        <v>479</v>
      </c>
      <c r="M13" s="1" t="s">
        <v>441</v>
      </c>
      <c r="N13" s="1" t="s">
        <v>441</v>
      </c>
      <c r="O13" s="1" t="s">
        <v>442</v>
      </c>
      <c r="P13" s="1" t="s">
        <v>443</v>
      </c>
      <c r="Q13" s="1" t="s">
        <v>480</v>
      </c>
      <c r="R13" s="1" t="s">
        <v>72</v>
      </c>
      <c r="S13" s="1" t="s">
        <v>34</v>
      </c>
      <c r="T13" s="1" t="s">
        <v>445</v>
      </c>
    </row>
    <row r="14" s="1" customFormat="1" spans="1:20">
      <c r="A14" s="1" t="s">
        <v>110</v>
      </c>
      <c r="B14" s="1" t="s">
        <v>79</v>
      </c>
      <c r="C14" s="1" t="s">
        <v>481</v>
      </c>
      <c r="D14" s="1" t="s">
        <v>112</v>
      </c>
      <c r="E14" s="1" t="s">
        <v>113</v>
      </c>
      <c r="F14" s="1" t="s">
        <v>79</v>
      </c>
      <c r="G14" s="1" t="s">
        <v>80</v>
      </c>
      <c r="H14" s="1" t="s">
        <v>438</v>
      </c>
      <c r="I14" s="1" t="s">
        <v>482</v>
      </c>
      <c r="J14" s="1" t="s">
        <v>440</v>
      </c>
      <c r="K14" s="1" t="s">
        <v>482</v>
      </c>
      <c r="L14" s="1" t="s">
        <v>482</v>
      </c>
      <c r="M14" s="1" t="s">
        <v>441</v>
      </c>
      <c r="N14" s="1" t="s">
        <v>441</v>
      </c>
      <c r="O14" s="1" t="s">
        <v>442</v>
      </c>
      <c r="P14" s="1" t="s">
        <v>443</v>
      </c>
      <c r="Q14" s="1" t="s">
        <v>483</v>
      </c>
      <c r="R14" s="1" t="s">
        <v>72</v>
      </c>
      <c r="S14" s="1" t="s">
        <v>34</v>
      </c>
      <c r="T14" s="1" t="s">
        <v>461</v>
      </c>
    </row>
    <row r="15" s="1" customFormat="1" spans="1:20">
      <c r="A15" s="1" t="s">
        <v>249</v>
      </c>
      <c r="B15" s="1" t="s">
        <v>79</v>
      </c>
      <c r="C15" s="1" t="s">
        <v>484</v>
      </c>
      <c r="D15" s="1" t="s">
        <v>485</v>
      </c>
      <c r="E15" s="1" t="s">
        <v>252</v>
      </c>
      <c r="F15" s="1" t="s">
        <v>79</v>
      </c>
      <c r="G15" s="1" t="s">
        <v>80</v>
      </c>
      <c r="H15" s="1" t="s">
        <v>438</v>
      </c>
      <c r="I15" s="1" t="s">
        <v>486</v>
      </c>
      <c r="J15" s="1" t="s">
        <v>440</v>
      </c>
      <c r="K15" s="1" t="s">
        <v>486</v>
      </c>
      <c r="L15" s="1" t="s">
        <v>486</v>
      </c>
      <c r="M15" s="1" t="s">
        <v>441</v>
      </c>
      <c r="N15" s="1" t="s">
        <v>441</v>
      </c>
      <c r="O15" s="1" t="s">
        <v>442</v>
      </c>
      <c r="P15" s="1" t="s">
        <v>443</v>
      </c>
      <c r="Q15" s="1" t="s">
        <v>487</v>
      </c>
      <c r="R15" s="1" t="s">
        <v>72</v>
      </c>
      <c r="S15" s="1" t="s">
        <v>34</v>
      </c>
      <c r="T15" s="1" t="s">
        <v>445</v>
      </c>
    </row>
    <row r="16" s="1" customFormat="1" spans="1:20">
      <c r="A16" s="1" t="s">
        <v>224</v>
      </c>
      <c r="B16" s="1" t="s">
        <v>79</v>
      </c>
      <c r="C16" s="1" t="s">
        <v>488</v>
      </c>
      <c r="D16" s="1" t="s">
        <v>226</v>
      </c>
      <c r="E16" s="1" t="s">
        <v>227</v>
      </c>
      <c r="F16" s="1" t="s">
        <v>79</v>
      </c>
      <c r="G16" s="1" t="s">
        <v>80</v>
      </c>
      <c r="H16" s="1" t="s">
        <v>438</v>
      </c>
      <c r="I16" s="1" t="s">
        <v>489</v>
      </c>
      <c r="J16" s="1" t="s">
        <v>440</v>
      </c>
      <c r="K16" s="1" t="s">
        <v>489</v>
      </c>
      <c r="L16" s="1" t="s">
        <v>489</v>
      </c>
      <c r="M16" s="1" t="s">
        <v>441</v>
      </c>
      <c r="N16" s="1" t="s">
        <v>441</v>
      </c>
      <c r="O16" s="1" t="s">
        <v>442</v>
      </c>
      <c r="P16" s="1" t="s">
        <v>443</v>
      </c>
      <c r="Q16" s="1" t="s">
        <v>490</v>
      </c>
      <c r="R16" s="1" t="s">
        <v>72</v>
      </c>
      <c r="S16" s="1" t="s">
        <v>34</v>
      </c>
      <c r="T16" s="1" t="s">
        <v>445</v>
      </c>
    </row>
    <row r="17" s="1" customFormat="1" spans="1:20">
      <c r="A17" s="1" t="s">
        <v>94</v>
      </c>
      <c r="B17" s="1" t="s">
        <v>79</v>
      </c>
      <c r="C17" s="1" t="s">
        <v>491</v>
      </c>
      <c r="D17" s="1" t="s">
        <v>96</v>
      </c>
      <c r="E17" s="1" t="s">
        <v>97</v>
      </c>
      <c r="F17" s="1" t="s">
        <v>79</v>
      </c>
      <c r="G17" s="1" t="s">
        <v>80</v>
      </c>
      <c r="H17" s="1" t="s">
        <v>438</v>
      </c>
      <c r="I17" s="1" t="s">
        <v>492</v>
      </c>
      <c r="J17" s="1" t="s">
        <v>440</v>
      </c>
      <c r="K17" s="1" t="s">
        <v>492</v>
      </c>
      <c r="L17" s="1" t="s">
        <v>492</v>
      </c>
      <c r="M17" s="1" t="s">
        <v>441</v>
      </c>
      <c r="N17" s="1" t="s">
        <v>441</v>
      </c>
      <c r="O17" s="1" t="s">
        <v>442</v>
      </c>
      <c r="P17" s="1" t="s">
        <v>443</v>
      </c>
      <c r="Q17" s="1" t="s">
        <v>493</v>
      </c>
      <c r="R17" s="1" t="s">
        <v>72</v>
      </c>
      <c r="S17" s="1" t="s">
        <v>34</v>
      </c>
      <c r="T17" s="1" t="s">
        <v>445</v>
      </c>
    </row>
    <row r="18" s="1" customFormat="1" spans="1:20">
      <c r="A18" s="1" t="s">
        <v>179</v>
      </c>
      <c r="B18" s="1" t="s">
        <v>79</v>
      </c>
      <c r="C18" s="1" t="s">
        <v>494</v>
      </c>
      <c r="D18" s="1" t="s">
        <v>495</v>
      </c>
      <c r="E18" s="1" t="s">
        <v>182</v>
      </c>
      <c r="F18" s="1" t="s">
        <v>79</v>
      </c>
      <c r="G18" s="1" t="s">
        <v>80</v>
      </c>
      <c r="H18" s="1" t="s">
        <v>438</v>
      </c>
      <c r="I18" s="1" t="s">
        <v>496</v>
      </c>
      <c r="J18" s="1" t="s">
        <v>440</v>
      </c>
      <c r="K18" s="1" t="s">
        <v>496</v>
      </c>
      <c r="L18" s="1" t="s">
        <v>496</v>
      </c>
      <c r="M18" s="1" t="s">
        <v>441</v>
      </c>
      <c r="N18" s="1" t="s">
        <v>441</v>
      </c>
      <c r="O18" s="1" t="s">
        <v>442</v>
      </c>
      <c r="P18" s="1" t="s">
        <v>443</v>
      </c>
      <c r="Q18" s="1" t="s">
        <v>497</v>
      </c>
      <c r="R18" s="1" t="s">
        <v>72</v>
      </c>
      <c r="S18" s="1" t="s">
        <v>34</v>
      </c>
      <c r="T18" s="1" t="s">
        <v>445</v>
      </c>
    </row>
    <row r="19" s="1" customFormat="1" spans="1:20">
      <c r="A19" s="1" t="s">
        <v>102</v>
      </c>
      <c r="B19" s="1" t="s">
        <v>79</v>
      </c>
      <c r="C19" s="1" t="s">
        <v>498</v>
      </c>
      <c r="D19" s="1" t="s">
        <v>104</v>
      </c>
      <c r="E19" s="1" t="s">
        <v>105</v>
      </c>
      <c r="F19" s="1" t="s">
        <v>79</v>
      </c>
      <c r="G19" s="1" t="s">
        <v>80</v>
      </c>
      <c r="H19" s="1" t="s">
        <v>438</v>
      </c>
      <c r="I19" s="1" t="s">
        <v>499</v>
      </c>
      <c r="J19" s="1" t="s">
        <v>440</v>
      </c>
      <c r="K19" s="1" t="s">
        <v>499</v>
      </c>
      <c r="L19" s="1" t="s">
        <v>499</v>
      </c>
      <c r="M19" s="1" t="s">
        <v>441</v>
      </c>
      <c r="N19" s="1" t="s">
        <v>441</v>
      </c>
      <c r="O19" s="1" t="s">
        <v>442</v>
      </c>
      <c r="P19" s="1" t="s">
        <v>443</v>
      </c>
      <c r="Q19" s="1" t="s">
        <v>500</v>
      </c>
      <c r="R19" s="1" t="s">
        <v>72</v>
      </c>
      <c r="S19" s="1" t="s">
        <v>34</v>
      </c>
      <c r="T19" s="1" t="s">
        <v>445</v>
      </c>
    </row>
    <row r="20" s="1" customFormat="1" spans="1:20">
      <c r="A20" s="1" t="s">
        <v>133</v>
      </c>
      <c r="B20" s="1" t="s">
        <v>79</v>
      </c>
      <c r="C20" s="1" t="s">
        <v>501</v>
      </c>
      <c r="D20" s="1" t="s">
        <v>135</v>
      </c>
      <c r="E20" s="1" t="s">
        <v>136</v>
      </c>
      <c r="F20" s="1" t="s">
        <v>79</v>
      </c>
      <c r="G20" s="1" t="s">
        <v>80</v>
      </c>
      <c r="H20" s="1" t="s">
        <v>438</v>
      </c>
      <c r="I20" s="1" t="s">
        <v>456</v>
      </c>
      <c r="J20" s="1" t="s">
        <v>440</v>
      </c>
      <c r="K20" s="1" t="s">
        <v>456</v>
      </c>
      <c r="L20" s="1" t="s">
        <v>456</v>
      </c>
      <c r="M20" s="1" t="s">
        <v>441</v>
      </c>
      <c r="N20" s="1" t="s">
        <v>441</v>
      </c>
      <c r="O20" s="1" t="s">
        <v>442</v>
      </c>
      <c r="P20" s="1" t="s">
        <v>443</v>
      </c>
      <c r="Q20" s="1" t="s">
        <v>502</v>
      </c>
      <c r="R20" s="1" t="s">
        <v>72</v>
      </c>
      <c r="S20" s="1" t="s">
        <v>34</v>
      </c>
      <c r="T20" s="1" t="s">
        <v>445</v>
      </c>
    </row>
    <row r="21" s="1" customFormat="1" spans="1:20">
      <c r="A21" s="1" t="s">
        <v>401</v>
      </c>
      <c r="B21" s="1" t="s">
        <v>79</v>
      </c>
      <c r="C21" s="1" t="s">
        <v>503</v>
      </c>
      <c r="D21" s="1" t="s">
        <v>504</v>
      </c>
      <c r="E21" s="1" t="s">
        <v>404</v>
      </c>
      <c r="F21" s="1" t="s">
        <v>79</v>
      </c>
      <c r="G21" s="1" t="s">
        <v>80</v>
      </c>
      <c r="H21" s="1" t="s">
        <v>438</v>
      </c>
      <c r="I21" s="1" t="s">
        <v>505</v>
      </c>
      <c r="J21" s="1" t="s">
        <v>440</v>
      </c>
      <c r="K21" s="1" t="s">
        <v>505</v>
      </c>
      <c r="L21" s="1" t="s">
        <v>505</v>
      </c>
      <c r="M21" s="1" t="s">
        <v>441</v>
      </c>
      <c r="N21" s="1" t="s">
        <v>441</v>
      </c>
      <c r="O21" s="1" t="s">
        <v>442</v>
      </c>
      <c r="P21" s="1" t="s">
        <v>443</v>
      </c>
      <c r="Q21" s="1" t="s">
        <v>506</v>
      </c>
      <c r="R21" s="1" t="s">
        <v>72</v>
      </c>
      <c r="S21" s="1" t="s">
        <v>34</v>
      </c>
      <c r="T21" s="1" t="s">
        <v>445</v>
      </c>
    </row>
    <row r="22" s="1" customFormat="1" spans="1:20">
      <c r="A22" s="1" t="s">
        <v>374</v>
      </c>
      <c r="B22" s="1" t="s">
        <v>79</v>
      </c>
      <c r="C22" s="1" t="s">
        <v>507</v>
      </c>
      <c r="D22" s="1" t="s">
        <v>508</v>
      </c>
      <c r="E22" s="1" t="s">
        <v>377</v>
      </c>
      <c r="F22" s="1" t="s">
        <v>79</v>
      </c>
      <c r="G22" s="1" t="s">
        <v>80</v>
      </c>
      <c r="H22" s="1" t="s">
        <v>438</v>
      </c>
      <c r="I22" s="1" t="s">
        <v>509</v>
      </c>
      <c r="J22" s="1" t="s">
        <v>440</v>
      </c>
      <c r="K22" s="1" t="s">
        <v>509</v>
      </c>
      <c r="L22" s="1" t="s">
        <v>509</v>
      </c>
      <c r="M22" s="1" t="s">
        <v>441</v>
      </c>
      <c r="N22" s="1" t="s">
        <v>441</v>
      </c>
      <c r="O22" s="1" t="s">
        <v>442</v>
      </c>
      <c r="P22" s="1" t="s">
        <v>443</v>
      </c>
      <c r="Q22" s="1" t="s">
        <v>510</v>
      </c>
      <c r="R22" s="1" t="s">
        <v>72</v>
      </c>
      <c r="S22" s="1" t="s">
        <v>34</v>
      </c>
      <c r="T22" s="1" t="s">
        <v>445</v>
      </c>
    </row>
    <row r="23" s="1" customFormat="1" spans="1:20">
      <c r="A23" s="1" t="s">
        <v>117</v>
      </c>
      <c r="B23" s="1" t="s">
        <v>79</v>
      </c>
      <c r="C23" s="1" t="s">
        <v>511</v>
      </c>
      <c r="D23" s="1" t="s">
        <v>119</v>
      </c>
      <c r="E23" s="1" t="s">
        <v>120</v>
      </c>
      <c r="F23" s="1" t="s">
        <v>79</v>
      </c>
      <c r="G23" s="1" t="s">
        <v>80</v>
      </c>
      <c r="H23" s="1" t="s">
        <v>438</v>
      </c>
      <c r="I23" s="1" t="s">
        <v>512</v>
      </c>
      <c r="J23" s="1" t="s">
        <v>440</v>
      </c>
      <c r="K23" s="1" t="s">
        <v>512</v>
      </c>
      <c r="L23" s="1" t="s">
        <v>512</v>
      </c>
      <c r="M23" s="1" t="s">
        <v>441</v>
      </c>
      <c r="N23" s="1" t="s">
        <v>441</v>
      </c>
      <c r="O23" s="1" t="s">
        <v>442</v>
      </c>
      <c r="P23" s="1" t="s">
        <v>443</v>
      </c>
      <c r="Q23" s="1" t="s">
        <v>513</v>
      </c>
      <c r="R23" s="1" t="s">
        <v>72</v>
      </c>
      <c r="S23" s="1" t="s">
        <v>34</v>
      </c>
      <c r="T23" s="1" t="s">
        <v>445</v>
      </c>
    </row>
    <row r="24" s="1" customFormat="1" spans="1:20">
      <c r="A24" s="1" t="s">
        <v>286</v>
      </c>
      <c r="B24" s="1" t="s">
        <v>79</v>
      </c>
      <c r="C24" s="1" t="s">
        <v>514</v>
      </c>
      <c r="D24" s="1" t="s">
        <v>169</v>
      </c>
      <c r="E24" s="1" t="s">
        <v>515</v>
      </c>
      <c r="F24" s="1" t="s">
        <v>79</v>
      </c>
      <c r="G24" s="1" t="s">
        <v>80</v>
      </c>
      <c r="H24" s="1" t="s">
        <v>438</v>
      </c>
      <c r="I24" s="1" t="s">
        <v>516</v>
      </c>
      <c r="J24" s="1" t="s">
        <v>440</v>
      </c>
      <c r="K24" s="1" t="s">
        <v>516</v>
      </c>
      <c r="L24" s="1" t="s">
        <v>516</v>
      </c>
      <c r="M24" s="1" t="s">
        <v>441</v>
      </c>
      <c r="N24" s="1" t="s">
        <v>441</v>
      </c>
      <c r="O24" s="1" t="s">
        <v>442</v>
      </c>
      <c r="P24" s="1" t="s">
        <v>443</v>
      </c>
      <c r="Q24" s="1" t="s">
        <v>517</v>
      </c>
      <c r="R24" s="1" t="s">
        <v>72</v>
      </c>
      <c r="S24" s="1" t="s">
        <v>34</v>
      </c>
      <c r="T24" s="1" t="s">
        <v>445</v>
      </c>
    </row>
    <row r="25" s="1" customFormat="1" spans="1:20">
      <c r="A25" s="1" t="s">
        <v>210</v>
      </c>
      <c r="B25" s="1" t="s">
        <v>79</v>
      </c>
      <c r="C25" s="1" t="s">
        <v>518</v>
      </c>
      <c r="D25" s="1" t="s">
        <v>519</v>
      </c>
      <c r="E25" s="1" t="s">
        <v>213</v>
      </c>
      <c r="F25" s="1" t="s">
        <v>79</v>
      </c>
      <c r="G25" s="1" t="s">
        <v>80</v>
      </c>
      <c r="H25" s="1" t="s">
        <v>438</v>
      </c>
      <c r="I25" s="1" t="s">
        <v>520</v>
      </c>
      <c r="J25" s="1" t="s">
        <v>440</v>
      </c>
      <c r="K25" s="1" t="s">
        <v>520</v>
      </c>
      <c r="L25" s="1" t="s">
        <v>520</v>
      </c>
      <c r="M25" s="1" t="s">
        <v>441</v>
      </c>
      <c r="N25" s="1" t="s">
        <v>441</v>
      </c>
      <c r="O25" s="1" t="s">
        <v>442</v>
      </c>
      <c r="P25" s="1" t="s">
        <v>443</v>
      </c>
      <c r="Q25" s="1" t="s">
        <v>521</v>
      </c>
      <c r="R25" s="1" t="s">
        <v>72</v>
      </c>
      <c r="S25" s="1" t="s">
        <v>34</v>
      </c>
      <c r="T25" s="1" t="s">
        <v>445</v>
      </c>
    </row>
    <row r="26" s="1" customFormat="1" spans="1:20">
      <c r="A26" s="1" t="s">
        <v>151</v>
      </c>
      <c r="B26" s="1" t="s">
        <v>79</v>
      </c>
      <c r="C26" s="1" t="s">
        <v>522</v>
      </c>
      <c r="D26" s="1" t="s">
        <v>153</v>
      </c>
      <c r="E26" s="1" t="s">
        <v>154</v>
      </c>
      <c r="F26" s="1" t="s">
        <v>79</v>
      </c>
      <c r="G26" s="1" t="s">
        <v>80</v>
      </c>
      <c r="H26" s="1" t="s">
        <v>438</v>
      </c>
      <c r="I26" s="1" t="s">
        <v>523</v>
      </c>
      <c r="J26" s="1" t="s">
        <v>440</v>
      </c>
      <c r="K26" s="1" t="s">
        <v>523</v>
      </c>
      <c r="L26" s="1" t="s">
        <v>523</v>
      </c>
      <c r="M26" s="1" t="s">
        <v>441</v>
      </c>
      <c r="N26" s="1" t="s">
        <v>441</v>
      </c>
      <c r="O26" s="1" t="s">
        <v>442</v>
      </c>
      <c r="P26" s="1" t="s">
        <v>443</v>
      </c>
      <c r="Q26" s="1" t="s">
        <v>524</v>
      </c>
      <c r="R26" s="1" t="s">
        <v>72</v>
      </c>
      <c r="S26" s="1" t="s">
        <v>34</v>
      </c>
      <c r="T26" s="1" t="s">
        <v>445</v>
      </c>
    </row>
    <row r="27" s="1" customFormat="1" spans="1:20">
      <c r="A27" s="1" t="s">
        <v>86</v>
      </c>
      <c r="B27" s="1" t="s">
        <v>79</v>
      </c>
      <c r="C27" s="1" t="s">
        <v>525</v>
      </c>
      <c r="D27" s="1" t="s">
        <v>88</v>
      </c>
      <c r="E27" s="1" t="s">
        <v>89</v>
      </c>
      <c r="F27" s="1" t="s">
        <v>79</v>
      </c>
      <c r="G27" s="1" t="s">
        <v>80</v>
      </c>
      <c r="H27" s="1" t="s">
        <v>438</v>
      </c>
      <c r="I27" s="1" t="s">
        <v>526</v>
      </c>
      <c r="J27" s="1" t="s">
        <v>440</v>
      </c>
      <c r="K27" s="1" t="s">
        <v>526</v>
      </c>
      <c r="L27" s="1" t="s">
        <v>526</v>
      </c>
      <c r="M27" s="1" t="s">
        <v>441</v>
      </c>
      <c r="N27" s="1" t="s">
        <v>441</v>
      </c>
      <c r="O27" s="1" t="s">
        <v>442</v>
      </c>
      <c r="P27" s="1" t="s">
        <v>443</v>
      </c>
      <c r="Q27" s="1" t="s">
        <v>527</v>
      </c>
      <c r="R27" s="1" t="s">
        <v>72</v>
      </c>
      <c r="S27" s="1" t="s">
        <v>34</v>
      </c>
      <c r="T27" s="1" t="s">
        <v>445</v>
      </c>
    </row>
    <row r="28" s="1" customFormat="1" spans="1:20">
      <c r="A28" s="1" t="s">
        <v>193</v>
      </c>
      <c r="B28" s="1" t="s">
        <v>79</v>
      </c>
      <c r="C28" s="1" t="s">
        <v>528</v>
      </c>
      <c r="D28" s="1" t="s">
        <v>195</v>
      </c>
      <c r="E28" s="1" t="s">
        <v>196</v>
      </c>
      <c r="F28" s="1" t="s">
        <v>79</v>
      </c>
      <c r="G28" s="1" t="s">
        <v>80</v>
      </c>
      <c r="H28" s="1" t="s">
        <v>438</v>
      </c>
      <c r="I28" s="1" t="s">
        <v>529</v>
      </c>
      <c r="J28" s="1" t="s">
        <v>440</v>
      </c>
      <c r="K28" s="1" t="s">
        <v>529</v>
      </c>
      <c r="L28" s="1" t="s">
        <v>529</v>
      </c>
      <c r="M28" s="1" t="s">
        <v>441</v>
      </c>
      <c r="N28" s="1" t="s">
        <v>441</v>
      </c>
      <c r="O28" s="1" t="s">
        <v>442</v>
      </c>
      <c r="P28" s="1" t="s">
        <v>443</v>
      </c>
      <c r="Q28" s="1" t="s">
        <v>530</v>
      </c>
      <c r="R28" s="1" t="s">
        <v>72</v>
      </c>
      <c r="S28" s="1" t="s">
        <v>34</v>
      </c>
      <c r="T28" s="1" t="s">
        <v>445</v>
      </c>
    </row>
    <row r="29" s="1" customFormat="1" spans="1:20">
      <c r="A29" s="1" t="s">
        <v>125</v>
      </c>
      <c r="B29" s="1" t="s">
        <v>79</v>
      </c>
      <c r="C29" s="1" t="s">
        <v>531</v>
      </c>
      <c r="D29" s="1" t="s">
        <v>127</v>
      </c>
      <c r="E29" s="1" t="s">
        <v>128</v>
      </c>
      <c r="F29" s="1" t="s">
        <v>79</v>
      </c>
      <c r="G29" s="1" t="s">
        <v>80</v>
      </c>
      <c r="H29" s="1" t="s">
        <v>438</v>
      </c>
      <c r="I29" s="1" t="s">
        <v>532</v>
      </c>
      <c r="J29" s="1" t="s">
        <v>440</v>
      </c>
      <c r="K29" s="1" t="s">
        <v>532</v>
      </c>
      <c r="L29" s="1" t="s">
        <v>532</v>
      </c>
      <c r="M29" s="1" t="s">
        <v>441</v>
      </c>
      <c r="N29" s="1" t="s">
        <v>441</v>
      </c>
      <c r="O29" s="1" t="s">
        <v>442</v>
      </c>
      <c r="P29" s="1" t="s">
        <v>443</v>
      </c>
      <c r="Q29" s="1" t="s">
        <v>533</v>
      </c>
      <c r="R29" s="1" t="s">
        <v>72</v>
      </c>
      <c r="S29" s="1" t="s">
        <v>34</v>
      </c>
      <c r="T29" s="1" t="s">
        <v>445</v>
      </c>
    </row>
    <row r="30" s="1" customFormat="1" spans="1:20">
      <c r="A30" s="1" t="s">
        <v>235</v>
      </c>
      <c r="B30" s="1" t="s">
        <v>79</v>
      </c>
      <c r="C30" s="1" t="s">
        <v>534</v>
      </c>
      <c r="D30" s="1" t="s">
        <v>535</v>
      </c>
      <c r="E30" s="1" t="s">
        <v>238</v>
      </c>
      <c r="F30" s="1" t="s">
        <v>79</v>
      </c>
      <c r="G30" s="1" t="s">
        <v>80</v>
      </c>
      <c r="H30" s="1" t="s">
        <v>438</v>
      </c>
      <c r="I30" s="1" t="s">
        <v>536</v>
      </c>
      <c r="J30" s="1" t="s">
        <v>440</v>
      </c>
      <c r="K30" s="1" t="s">
        <v>536</v>
      </c>
      <c r="L30" s="1" t="s">
        <v>536</v>
      </c>
      <c r="M30" s="1" t="s">
        <v>441</v>
      </c>
      <c r="N30" s="1" t="s">
        <v>441</v>
      </c>
      <c r="O30" s="1" t="s">
        <v>442</v>
      </c>
      <c r="P30" s="1" t="s">
        <v>443</v>
      </c>
      <c r="Q30" s="1" t="s">
        <v>537</v>
      </c>
      <c r="R30" s="1" t="s">
        <v>72</v>
      </c>
      <c r="S30" s="1" t="s">
        <v>34</v>
      </c>
      <c r="T30" s="1" t="s">
        <v>445</v>
      </c>
    </row>
    <row r="31" s="1" customFormat="1" spans="1:20">
      <c r="A31" s="1" t="s">
        <v>344</v>
      </c>
      <c r="B31" s="1" t="s">
        <v>79</v>
      </c>
      <c r="C31" s="1" t="s">
        <v>538</v>
      </c>
      <c r="D31" s="1" t="s">
        <v>346</v>
      </c>
      <c r="E31" s="1" t="s">
        <v>347</v>
      </c>
      <c r="F31" s="1" t="s">
        <v>79</v>
      </c>
      <c r="G31" s="1" t="s">
        <v>80</v>
      </c>
      <c r="H31" s="1" t="s">
        <v>438</v>
      </c>
      <c r="I31" s="1" t="s">
        <v>539</v>
      </c>
      <c r="J31" s="1" t="s">
        <v>440</v>
      </c>
      <c r="K31" s="1" t="s">
        <v>539</v>
      </c>
      <c r="L31" s="1" t="s">
        <v>539</v>
      </c>
      <c r="M31" s="1" t="s">
        <v>441</v>
      </c>
      <c r="N31" s="1" t="s">
        <v>441</v>
      </c>
      <c r="O31" s="1" t="s">
        <v>442</v>
      </c>
      <c r="P31" s="1" t="s">
        <v>443</v>
      </c>
      <c r="Q31" s="1" t="s">
        <v>540</v>
      </c>
      <c r="R31" s="1" t="s">
        <v>72</v>
      </c>
      <c r="S31" s="1" t="s">
        <v>34</v>
      </c>
      <c r="T31" s="1" t="s">
        <v>445</v>
      </c>
    </row>
    <row r="32" s="1" customFormat="1" spans="1:20">
      <c r="A32" s="1" t="s">
        <v>270</v>
      </c>
      <c r="B32" s="1" t="s">
        <v>79</v>
      </c>
      <c r="C32" s="1" t="s">
        <v>541</v>
      </c>
      <c r="D32" s="1" t="s">
        <v>272</v>
      </c>
      <c r="E32" s="1" t="s">
        <v>273</v>
      </c>
      <c r="F32" s="1" t="s">
        <v>79</v>
      </c>
      <c r="G32" s="1" t="s">
        <v>80</v>
      </c>
      <c r="H32" s="1" t="s">
        <v>438</v>
      </c>
      <c r="I32" s="1" t="s">
        <v>542</v>
      </c>
      <c r="J32" s="1" t="s">
        <v>440</v>
      </c>
      <c r="K32" s="1" t="s">
        <v>542</v>
      </c>
      <c r="L32" s="1" t="s">
        <v>542</v>
      </c>
      <c r="M32" s="1" t="s">
        <v>441</v>
      </c>
      <c r="N32" s="1" t="s">
        <v>441</v>
      </c>
      <c r="O32" s="1" t="s">
        <v>442</v>
      </c>
      <c r="P32" s="1" t="s">
        <v>443</v>
      </c>
      <c r="Q32" s="1" t="s">
        <v>543</v>
      </c>
      <c r="R32" s="1" t="s">
        <v>72</v>
      </c>
      <c r="S32" s="1" t="s">
        <v>34</v>
      </c>
      <c r="T32" s="1" t="s">
        <v>445</v>
      </c>
    </row>
    <row r="33" s="1" customFormat="1" spans="1:20">
      <c r="A33" s="1" t="s">
        <v>278</v>
      </c>
      <c r="B33" s="1" t="s">
        <v>79</v>
      </c>
      <c r="C33" s="1" t="s">
        <v>544</v>
      </c>
      <c r="D33" s="1" t="s">
        <v>280</v>
      </c>
      <c r="E33" s="1" t="s">
        <v>281</v>
      </c>
      <c r="F33" s="1" t="s">
        <v>79</v>
      </c>
      <c r="G33" s="1" t="s">
        <v>80</v>
      </c>
      <c r="H33" s="1" t="s">
        <v>438</v>
      </c>
      <c r="I33" s="1" t="s">
        <v>545</v>
      </c>
      <c r="J33" s="1" t="s">
        <v>440</v>
      </c>
      <c r="K33" s="1" t="s">
        <v>545</v>
      </c>
      <c r="L33" s="1" t="s">
        <v>545</v>
      </c>
      <c r="M33" s="1" t="s">
        <v>441</v>
      </c>
      <c r="N33" s="1" t="s">
        <v>441</v>
      </c>
      <c r="O33" s="1" t="s">
        <v>442</v>
      </c>
      <c r="P33" s="1" t="s">
        <v>443</v>
      </c>
      <c r="Q33" s="1" t="s">
        <v>546</v>
      </c>
      <c r="R33" s="1" t="s">
        <v>72</v>
      </c>
      <c r="S33" s="1" t="s">
        <v>34</v>
      </c>
      <c r="T33" s="1" t="s">
        <v>445</v>
      </c>
    </row>
    <row r="34" s="1" customFormat="1" spans="1:20">
      <c r="A34" s="1" t="s">
        <v>547</v>
      </c>
      <c r="B34" s="1" t="s">
        <v>79</v>
      </c>
      <c r="C34" s="1" t="s">
        <v>548</v>
      </c>
      <c r="D34" s="1" t="s">
        <v>549</v>
      </c>
      <c r="E34" s="1" t="s">
        <v>550</v>
      </c>
      <c r="F34" s="1" t="s">
        <v>79</v>
      </c>
      <c r="G34" s="1" t="s">
        <v>80</v>
      </c>
      <c r="H34" s="1" t="s">
        <v>438</v>
      </c>
      <c r="I34" s="1" t="s">
        <v>442</v>
      </c>
      <c r="J34" s="1" t="s">
        <v>440</v>
      </c>
      <c r="K34" s="1" t="s">
        <v>442</v>
      </c>
      <c r="L34" s="1" t="s">
        <v>442</v>
      </c>
      <c r="M34" s="1" t="s">
        <v>441</v>
      </c>
      <c r="N34" s="1" t="s">
        <v>441</v>
      </c>
      <c r="O34" s="1" t="s">
        <v>442</v>
      </c>
      <c r="P34" s="1" t="s">
        <v>443</v>
      </c>
      <c r="Q34" s="1" t="s">
        <v>551</v>
      </c>
      <c r="R34" s="1" t="s">
        <v>72</v>
      </c>
      <c r="S34" s="1" t="s">
        <v>34</v>
      </c>
      <c r="T34" s="1" t="s">
        <v>445</v>
      </c>
    </row>
    <row r="35" s="1" customFormat="1" spans="1:20">
      <c r="A35" s="1" t="s">
        <v>291</v>
      </c>
      <c r="B35" s="1" t="s">
        <v>79</v>
      </c>
      <c r="C35" s="1" t="s">
        <v>552</v>
      </c>
      <c r="D35" s="1" t="s">
        <v>293</v>
      </c>
      <c r="E35" s="1" t="s">
        <v>294</v>
      </c>
      <c r="F35" s="1" t="s">
        <v>79</v>
      </c>
      <c r="G35" s="1" t="s">
        <v>80</v>
      </c>
      <c r="H35" s="1" t="s">
        <v>438</v>
      </c>
      <c r="I35" s="1" t="s">
        <v>520</v>
      </c>
      <c r="J35" s="1" t="s">
        <v>440</v>
      </c>
      <c r="K35" s="1" t="s">
        <v>520</v>
      </c>
      <c r="L35" s="1" t="s">
        <v>520</v>
      </c>
      <c r="M35" s="1" t="s">
        <v>441</v>
      </c>
      <c r="N35" s="1" t="s">
        <v>441</v>
      </c>
      <c r="O35" s="1" t="s">
        <v>442</v>
      </c>
      <c r="P35" s="1" t="s">
        <v>443</v>
      </c>
      <c r="Q35" s="1" t="s">
        <v>553</v>
      </c>
      <c r="R35" s="1" t="s">
        <v>72</v>
      </c>
      <c r="S35" s="1" t="s">
        <v>34</v>
      </c>
      <c r="T35" s="1" t="s">
        <v>445</v>
      </c>
    </row>
    <row r="36" s="1" customFormat="1" spans="1:20">
      <c r="A36" s="1" t="s">
        <v>389</v>
      </c>
      <c r="B36" s="1" t="s">
        <v>79</v>
      </c>
      <c r="C36" s="1" t="s">
        <v>554</v>
      </c>
      <c r="D36" s="1" t="s">
        <v>555</v>
      </c>
      <c r="E36" s="1" t="s">
        <v>392</v>
      </c>
      <c r="F36" s="1" t="s">
        <v>79</v>
      </c>
      <c r="G36" s="1" t="s">
        <v>80</v>
      </c>
      <c r="H36" s="1" t="s">
        <v>438</v>
      </c>
      <c r="I36" s="1" t="s">
        <v>556</v>
      </c>
      <c r="J36" s="1" t="s">
        <v>440</v>
      </c>
      <c r="K36" s="1" t="s">
        <v>556</v>
      </c>
      <c r="L36" s="1" t="s">
        <v>556</v>
      </c>
      <c r="M36" s="1" t="s">
        <v>441</v>
      </c>
      <c r="N36" s="1" t="s">
        <v>441</v>
      </c>
      <c r="O36" s="1" t="s">
        <v>442</v>
      </c>
      <c r="P36" s="1" t="s">
        <v>443</v>
      </c>
      <c r="Q36" s="1" t="s">
        <v>557</v>
      </c>
      <c r="R36" s="1" t="s">
        <v>72</v>
      </c>
      <c r="S36" s="1" t="s">
        <v>34</v>
      </c>
      <c r="T36" s="1" t="s">
        <v>445</v>
      </c>
    </row>
    <row r="37" s="1" customFormat="1" spans="1:20">
      <c r="A37" s="1" t="s">
        <v>558</v>
      </c>
      <c r="B37" s="1" t="s">
        <v>79</v>
      </c>
      <c r="C37" s="1" t="s">
        <v>559</v>
      </c>
      <c r="D37" s="1" t="s">
        <v>560</v>
      </c>
      <c r="E37" s="1" t="s">
        <v>561</v>
      </c>
      <c r="F37" s="1" t="s">
        <v>79</v>
      </c>
      <c r="G37" s="1" t="s">
        <v>80</v>
      </c>
      <c r="H37" s="1" t="s">
        <v>438</v>
      </c>
      <c r="I37" s="1" t="s">
        <v>442</v>
      </c>
      <c r="J37" s="1" t="s">
        <v>440</v>
      </c>
      <c r="K37" s="1" t="s">
        <v>442</v>
      </c>
      <c r="L37" s="1" t="s">
        <v>442</v>
      </c>
      <c r="M37" s="1" t="s">
        <v>441</v>
      </c>
      <c r="N37" s="1" t="s">
        <v>441</v>
      </c>
      <c r="O37" s="1" t="s">
        <v>442</v>
      </c>
      <c r="P37" s="1" t="s">
        <v>443</v>
      </c>
      <c r="Q37" s="1" t="s">
        <v>562</v>
      </c>
      <c r="R37" s="1" t="s">
        <v>72</v>
      </c>
      <c r="S37" s="1" t="s">
        <v>34</v>
      </c>
      <c r="T37" s="1" t="s">
        <v>445</v>
      </c>
    </row>
    <row r="38" s="1" customFormat="1" spans="1:20">
      <c r="A38" s="1" t="s">
        <v>295</v>
      </c>
      <c r="B38" s="1" t="s">
        <v>163</v>
      </c>
      <c r="C38" s="1" t="s">
        <v>563</v>
      </c>
      <c r="D38" s="1" t="s">
        <v>297</v>
      </c>
      <c r="E38" s="1" t="s">
        <v>298</v>
      </c>
      <c r="F38" s="1" t="s">
        <v>79</v>
      </c>
      <c r="G38" s="1" t="s">
        <v>80</v>
      </c>
      <c r="H38" s="1" t="s">
        <v>438</v>
      </c>
      <c r="I38" s="1" t="s">
        <v>564</v>
      </c>
      <c r="J38" s="1" t="s">
        <v>440</v>
      </c>
      <c r="K38" s="1" t="s">
        <v>564</v>
      </c>
      <c r="L38" s="1" t="s">
        <v>564</v>
      </c>
      <c r="M38" s="1" t="s">
        <v>441</v>
      </c>
      <c r="N38" s="1" t="s">
        <v>441</v>
      </c>
      <c r="O38" s="1" t="s">
        <v>442</v>
      </c>
      <c r="P38" s="1" t="s">
        <v>443</v>
      </c>
      <c r="Q38" s="1" t="s">
        <v>565</v>
      </c>
      <c r="R38" s="1" t="s">
        <v>72</v>
      </c>
      <c r="S38" s="1" t="s">
        <v>34</v>
      </c>
      <c r="T38" s="1" t="s">
        <v>445</v>
      </c>
    </row>
    <row r="39" s="1" customFormat="1" spans="1:20">
      <c r="A39" s="1" t="s">
        <v>173</v>
      </c>
      <c r="B39" s="1" t="s">
        <v>163</v>
      </c>
      <c r="C39" s="1" t="s">
        <v>566</v>
      </c>
      <c r="D39" s="1" t="s">
        <v>175</v>
      </c>
      <c r="E39" s="1" t="s">
        <v>176</v>
      </c>
      <c r="F39" s="1" t="s">
        <v>163</v>
      </c>
      <c r="G39" s="1" t="s">
        <v>80</v>
      </c>
      <c r="H39" s="1" t="s">
        <v>438</v>
      </c>
      <c r="I39" s="1" t="s">
        <v>567</v>
      </c>
      <c r="J39" s="1" t="s">
        <v>440</v>
      </c>
      <c r="K39" s="1" t="s">
        <v>567</v>
      </c>
      <c r="L39" s="1" t="s">
        <v>567</v>
      </c>
      <c r="M39" s="1" t="s">
        <v>441</v>
      </c>
      <c r="N39" s="1" t="s">
        <v>441</v>
      </c>
      <c r="O39" s="1" t="s">
        <v>442</v>
      </c>
      <c r="P39" s="1" t="s">
        <v>443</v>
      </c>
      <c r="Q39" s="1" t="s">
        <v>568</v>
      </c>
      <c r="R39" s="1" t="s">
        <v>72</v>
      </c>
      <c r="S39" s="1" t="s">
        <v>34</v>
      </c>
      <c r="T39" s="1" t="s">
        <v>445</v>
      </c>
    </row>
    <row r="40" s="1" customFormat="1" spans="1:20">
      <c r="A40" s="1" t="s">
        <v>216</v>
      </c>
      <c r="B40" s="1" t="s">
        <v>163</v>
      </c>
      <c r="C40" s="1" t="s">
        <v>569</v>
      </c>
      <c r="D40" s="1" t="s">
        <v>218</v>
      </c>
      <c r="E40" s="1" t="s">
        <v>219</v>
      </c>
      <c r="F40" s="1" t="s">
        <v>79</v>
      </c>
      <c r="G40" s="1" t="s">
        <v>80</v>
      </c>
      <c r="H40" s="1" t="s">
        <v>438</v>
      </c>
      <c r="I40" s="1" t="s">
        <v>570</v>
      </c>
      <c r="J40" s="1" t="s">
        <v>440</v>
      </c>
      <c r="K40" s="1" t="s">
        <v>570</v>
      </c>
      <c r="L40" s="1" t="s">
        <v>570</v>
      </c>
      <c r="M40" s="1" t="s">
        <v>441</v>
      </c>
      <c r="N40" s="1" t="s">
        <v>441</v>
      </c>
      <c r="O40" s="1" t="s">
        <v>442</v>
      </c>
      <c r="P40" s="1" t="s">
        <v>443</v>
      </c>
      <c r="Q40" s="1" t="s">
        <v>571</v>
      </c>
      <c r="R40" s="1" t="s">
        <v>72</v>
      </c>
      <c r="S40" s="1" t="s">
        <v>34</v>
      </c>
      <c r="T40" s="1" t="s">
        <v>445</v>
      </c>
    </row>
    <row r="41" s="1" customFormat="1" spans="1:20">
      <c r="A41" s="1" t="s">
        <v>264</v>
      </c>
      <c r="B41" s="1" t="s">
        <v>163</v>
      </c>
      <c r="C41" s="1" t="s">
        <v>572</v>
      </c>
      <c r="D41" s="1" t="s">
        <v>104</v>
      </c>
      <c r="E41" s="1" t="s">
        <v>265</v>
      </c>
      <c r="F41" s="1" t="s">
        <v>79</v>
      </c>
      <c r="G41" s="1" t="s">
        <v>80</v>
      </c>
      <c r="H41" s="1" t="s">
        <v>438</v>
      </c>
      <c r="I41" s="1" t="s">
        <v>573</v>
      </c>
      <c r="J41" s="1" t="s">
        <v>440</v>
      </c>
      <c r="K41" s="1" t="s">
        <v>573</v>
      </c>
      <c r="L41" s="1" t="s">
        <v>573</v>
      </c>
      <c r="M41" s="1" t="s">
        <v>441</v>
      </c>
      <c r="N41" s="1" t="s">
        <v>441</v>
      </c>
      <c r="O41" s="1" t="s">
        <v>442</v>
      </c>
      <c r="P41" s="1" t="s">
        <v>443</v>
      </c>
      <c r="Q41" s="1" t="s">
        <v>574</v>
      </c>
      <c r="R41" s="1" t="s">
        <v>72</v>
      </c>
      <c r="S41" s="1" t="s">
        <v>34</v>
      </c>
      <c r="T41" s="1" t="s">
        <v>445</v>
      </c>
    </row>
    <row r="42" s="1" customFormat="1" spans="1:20">
      <c r="A42" s="1" t="s">
        <v>159</v>
      </c>
      <c r="B42" s="1" t="s">
        <v>163</v>
      </c>
      <c r="C42" s="1" t="s">
        <v>575</v>
      </c>
      <c r="D42" s="1" t="s">
        <v>576</v>
      </c>
      <c r="E42" s="1" t="s">
        <v>162</v>
      </c>
      <c r="F42" s="1" t="s">
        <v>79</v>
      </c>
      <c r="G42" s="1" t="s">
        <v>80</v>
      </c>
      <c r="H42" s="1" t="s">
        <v>438</v>
      </c>
      <c r="I42" s="1" t="s">
        <v>577</v>
      </c>
      <c r="J42" s="1" t="s">
        <v>440</v>
      </c>
      <c r="K42" s="1" t="s">
        <v>577</v>
      </c>
      <c r="L42" s="1" t="s">
        <v>577</v>
      </c>
      <c r="M42" s="1" t="s">
        <v>441</v>
      </c>
      <c r="N42" s="1" t="s">
        <v>441</v>
      </c>
      <c r="O42" s="1" t="s">
        <v>442</v>
      </c>
      <c r="P42" s="1" t="s">
        <v>443</v>
      </c>
      <c r="Q42" s="1" t="s">
        <v>578</v>
      </c>
      <c r="R42" s="1" t="s">
        <v>72</v>
      </c>
      <c r="S42" s="1" t="s">
        <v>34</v>
      </c>
      <c r="T42" s="1" t="s">
        <v>445</v>
      </c>
    </row>
    <row r="43" s="1" customFormat="1" spans="1:20">
      <c r="A43" s="1" t="s">
        <v>311</v>
      </c>
      <c r="B43" s="1" t="s">
        <v>163</v>
      </c>
      <c r="C43" s="1" t="s">
        <v>579</v>
      </c>
      <c r="D43" s="1" t="s">
        <v>580</v>
      </c>
      <c r="E43" s="1" t="s">
        <v>314</v>
      </c>
      <c r="F43" s="1" t="s">
        <v>163</v>
      </c>
      <c r="G43" s="1" t="s">
        <v>80</v>
      </c>
      <c r="H43" s="1" t="s">
        <v>438</v>
      </c>
      <c r="I43" s="1" t="s">
        <v>581</v>
      </c>
      <c r="J43" s="1" t="s">
        <v>440</v>
      </c>
      <c r="K43" s="1" t="s">
        <v>581</v>
      </c>
      <c r="L43" s="1" t="s">
        <v>581</v>
      </c>
      <c r="M43" s="1" t="s">
        <v>441</v>
      </c>
      <c r="N43" s="1" t="s">
        <v>441</v>
      </c>
      <c r="O43" s="1" t="s">
        <v>442</v>
      </c>
      <c r="P43" s="1" t="s">
        <v>443</v>
      </c>
      <c r="Q43" s="1" t="s">
        <v>582</v>
      </c>
      <c r="R43" s="1" t="s">
        <v>72</v>
      </c>
      <c r="S43" s="1" t="s">
        <v>34</v>
      </c>
      <c r="T43" s="1" t="s">
        <v>445</v>
      </c>
    </row>
    <row r="44" s="1" customFormat="1" spans="1:20">
      <c r="A44" s="1" t="s">
        <v>186</v>
      </c>
      <c r="B44" s="1" t="s">
        <v>163</v>
      </c>
      <c r="C44" s="1" t="s">
        <v>583</v>
      </c>
      <c r="D44" s="1" t="s">
        <v>188</v>
      </c>
      <c r="E44" s="1" t="s">
        <v>189</v>
      </c>
      <c r="F44" s="1" t="s">
        <v>163</v>
      </c>
      <c r="G44" s="1" t="s">
        <v>80</v>
      </c>
      <c r="H44" s="1" t="s">
        <v>438</v>
      </c>
      <c r="I44" s="1" t="s">
        <v>584</v>
      </c>
      <c r="J44" s="1" t="s">
        <v>440</v>
      </c>
      <c r="K44" s="1" t="s">
        <v>584</v>
      </c>
      <c r="L44" s="1" t="s">
        <v>584</v>
      </c>
      <c r="M44" s="1" t="s">
        <v>441</v>
      </c>
      <c r="N44" s="1" t="s">
        <v>441</v>
      </c>
      <c r="O44" s="1" t="s">
        <v>442</v>
      </c>
      <c r="P44" s="1" t="s">
        <v>443</v>
      </c>
      <c r="Q44" s="1" t="s">
        <v>585</v>
      </c>
      <c r="R44" s="1" t="s">
        <v>72</v>
      </c>
      <c r="S44" s="1" t="s">
        <v>34</v>
      </c>
      <c r="T44" s="1" t="s">
        <v>445</v>
      </c>
    </row>
    <row r="45" s="1" customFormat="1" spans="1:20">
      <c r="A45" s="1" t="s">
        <v>201</v>
      </c>
      <c r="B45" s="1" t="s">
        <v>205</v>
      </c>
      <c r="C45" s="1" t="s">
        <v>586</v>
      </c>
      <c r="D45" s="1" t="s">
        <v>203</v>
      </c>
      <c r="E45" s="1" t="s">
        <v>204</v>
      </c>
      <c r="F45" s="1" t="s">
        <v>163</v>
      </c>
      <c r="G45" s="1" t="s">
        <v>80</v>
      </c>
      <c r="H45" s="1" t="s">
        <v>438</v>
      </c>
      <c r="I45" s="1" t="s">
        <v>587</v>
      </c>
      <c r="J45" s="1" t="s">
        <v>440</v>
      </c>
      <c r="K45" s="1" t="s">
        <v>587</v>
      </c>
      <c r="L45" s="1" t="s">
        <v>587</v>
      </c>
      <c r="M45" s="1" t="s">
        <v>441</v>
      </c>
      <c r="N45" s="1" t="s">
        <v>441</v>
      </c>
      <c r="O45" s="1" t="s">
        <v>442</v>
      </c>
      <c r="P45" s="1" t="s">
        <v>443</v>
      </c>
      <c r="Q45" s="1" t="s">
        <v>588</v>
      </c>
      <c r="R45" s="1" t="s">
        <v>72</v>
      </c>
      <c r="S45" s="1" t="s">
        <v>34</v>
      </c>
      <c r="T45" s="1" t="s">
        <v>445</v>
      </c>
    </row>
    <row r="46" s="1" customFormat="1" spans="1:20">
      <c r="A46" s="1" t="s">
        <v>256</v>
      </c>
      <c r="B46" s="1" t="s">
        <v>260</v>
      </c>
      <c r="C46" s="1" t="s">
        <v>589</v>
      </c>
      <c r="D46" s="1" t="s">
        <v>258</v>
      </c>
      <c r="E46" s="1" t="s">
        <v>259</v>
      </c>
      <c r="F46" s="1" t="s">
        <v>205</v>
      </c>
      <c r="G46" s="1" t="s">
        <v>80</v>
      </c>
      <c r="H46" s="1" t="s">
        <v>438</v>
      </c>
      <c r="I46" s="1" t="s">
        <v>590</v>
      </c>
      <c r="J46" s="1" t="s">
        <v>440</v>
      </c>
      <c r="K46" s="1" t="s">
        <v>590</v>
      </c>
      <c r="L46" s="1" t="s">
        <v>590</v>
      </c>
      <c r="M46" s="1" t="s">
        <v>441</v>
      </c>
      <c r="N46" s="1" t="s">
        <v>441</v>
      </c>
      <c r="O46" s="1" t="s">
        <v>442</v>
      </c>
      <c r="P46" s="1" t="s">
        <v>443</v>
      </c>
      <c r="Q46" s="1" t="s">
        <v>591</v>
      </c>
      <c r="R46" s="1" t="s">
        <v>72</v>
      </c>
      <c r="S46" s="1" t="s">
        <v>34</v>
      </c>
      <c r="T46" s="1" t="s">
        <v>445</v>
      </c>
    </row>
    <row r="47" s="1" customFormat="1" spans="1:20">
      <c r="A47" s="1" t="s">
        <v>326</v>
      </c>
      <c r="B47" s="1" t="s">
        <v>260</v>
      </c>
      <c r="C47" s="1" t="s">
        <v>592</v>
      </c>
      <c r="D47" s="1" t="s">
        <v>328</v>
      </c>
      <c r="E47" s="1" t="s">
        <v>329</v>
      </c>
      <c r="F47" s="1" t="s">
        <v>330</v>
      </c>
      <c r="G47" s="1" t="s">
        <v>80</v>
      </c>
      <c r="H47" s="1" t="s">
        <v>438</v>
      </c>
      <c r="I47" s="1" t="s">
        <v>593</v>
      </c>
      <c r="J47" s="1" t="s">
        <v>440</v>
      </c>
      <c r="K47" s="1" t="s">
        <v>593</v>
      </c>
      <c r="L47" s="1" t="s">
        <v>593</v>
      </c>
      <c r="M47" s="1" t="s">
        <v>441</v>
      </c>
      <c r="N47" s="1" t="s">
        <v>441</v>
      </c>
      <c r="O47" s="1" t="s">
        <v>442</v>
      </c>
      <c r="P47" s="1" t="s">
        <v>443</v>
      </c>
      <c r="Q47" s="1" t="s">
        <v>594</v>
      </c>
      <c r="R47" s="1" t="s">
        <v>72</v>
      </c>
      <c r="S47" s="1" t="s">
        <v>34</v>
      </c>
      <c r="T47" s="1" t="s">
        <v>445</v>
      </c>
    </row>
    <row r="48" s="1" customFormat="1" spans="1:20">
      <c r="A48" s="1" t="s">
        <v>335</v>
      </c>
      <c r="B48" s="1" t="s">
        <v>339</v>
      </c>
      <c r="C48" s="1" t="s">
        <v>595</v>
      </c>
      <c r="D48" s="1" t="s">
        <v>337</v>
      </c>
      <c r="E48" s="1" t="s">
        <v>338</v>
      </c>
      <c r="F48" s="1" t="s">
        <v>163</v>
      </c>
      <c r="G48" s="1" t="s">
        <v>80</v>
      </c>
      <c r="H48" s="1" t="s">
        <v>438</v>
      </c>
      <c r="I48" s="1" t="s">
        <v>596</v>
      </c>
      <c r="J48" s="1" t="s">
        <v>440</v>
      </c>
      <c r="K48" s="1" t="s">
        <v>596</v>
      </c>
      <c r="L48" s="1" t="s">
        <v>596</v>
      </c>
      <c r="M48" s="1" t="s">
        <v>441</v>
      </c>
      <c r="N48" s="1" t="s">
        <v>441</v>
      </c>
      <c r="O48" s="1" t="s">
        <v>442</v>
      </c>
      <c r="P48" s="1" t="s">
        <v>443</v>
      </c>
      <c r="Q48" s="1" t="s">
        <v>597</v>
      </c>
      <c r="R48" s="1" t="s">
        <v>72</v>
      </c>
      <c r="S48" s="1" t="s">
        <v>34</v>
      </c>
      <c r="T48" s="1" t="s">
        <v>445</v>
      </c>
    </row>
    <row r="49" s="1" customFormat="1" spans="1:20">
      <c r="A49" s="1" t="s">
        <v>70</v>
      </c>
      <c r="B49" s="1" t="s">
        <v>78</v>
      </c>
      <c r="C49" s="1" t="s">
        <v>598</v>
      </c>
      <c r="D49" s="1" t="s">
        <v>75</v>
      </c>
      <c r="E49" s="1" t="s">
        <v>77</v>
      </c>
      <c r="F49" s="1" t="s">
        <v>79</v>
      </c>
      <c r="G49" s="1" t="s">
        <v>80</v>
      </c>
      <c r="H49" s="1" t="s">
        <v>438</v>
      </c>
      <c r="I49" s="1" t="s">
        <v>599</v>
      </c>
      <c r="J49" s="1" t="s">
        <v>440</v>
      </c>
      <c r="K49" s="1" t="s">
        <v>599</v>
      </c>
      <c r="L49" s="1" t="s">
        <v>599</v>
      </c>
      <c r="M49" s="1" t="s">
        <v>441</v>
      </c>
      <c r="N49" s="1" t="s">
        <v>441</v>
      </c>
      <c r="O49" s="1" t="s">
        <v>442</v>
      </c>
      <c r="P49" s="1" t="s">
        <v>443</v>
      </c>
      <c r="Q49" s="1" t="s">
        <v>600</v>
      </c>
      <c r="R49" s="1" t="s">
        <v>72</v>
      </c>
      <c r="S49" s="1" t="s">
        <v>34</v>
      </c>
      <c r="T49" s="1" t="s">
        <v>445</v>
      </c>
    </row>
    <row r="50" s="1" customFormat="1" spans="1:20">
      <c r="A50" s="1" t="s">
        <v>601</v>
      </c>
      <c r="B50" s="1" t="s">
        <v>602</v>
      </c>
      <c r="C50" s="1" t="s">
        <v>603</v>
      </c>
      <c r="D50" s="1" t="s">
        <v>604</v>
      </c>
      <c r="E50" s="1" t="s">
        <v>605</v>
      </c>
      <c r="F50" s="1" t="s">
        <v>163</v>
      </c>
      <c r="G50" s="1" t="s">
        <v>80</v>
      </c>
      <c r="H50" s="1" t="s">
        <v>438</v>
      </c>
      <c r="I50" s="1" t="s">
        <v>442</v>
      </c>
      <c r="J50" s="1" t="s">
        <v>440</v>
      </c>
      <c r="K50" s="1" t="s">
        <v>442</v>
      </c>
      <c r="L50" s="1" t="s">
        <v>442</v>
      </c>
      <c r="M50" s="1" t="s">
        <v>441</v>
      </c>
      <c r="N50" s="1" t="s">
        <v>441</v>
      </c>
      <c r="O50" s="1" t="s">
        <v>442</v>
      </c>
      <c r="P50" s="1" t="s">
        <v>443</v>
      </c>
      <c r="Q50" s="1" t="s">
        <v>606</v>
      </c>
      <c r="R50" s="1" t="s">
        <v>72</v>
      </c>
      <c r="S50" s="1" t="s">
        <v>34</v>
      </c>
      <c r="T50" s="1" t="s">
        <v>445</v>
      </c>
    </row>
    <row r="51" s="1" customFormat="1" spans="1:20">
      <c r="A51" s="1" t="s">
        <v>607</v>
      </c>
      <c r="B51" s="1" t="s">
        <v>602</v>
      </c>
      <c r="C51" s="1" t="s">
        <v>608</v>
      </c>
      <c r="D51" s="1" t="s">
        <v>609</v>
      </c>
      <c r="E51" s="1" t="s">
        <v>610</v>
      </c>
      <c r="F51" s="1" t="s">
        <v>163</v>
      </c>
      <c r="G51" s="1" t="s">
        <v>80</v>
      </c>
      <c r="H51" s="1" t="s">
        <v>438</v>
      </c>
      <c r="I51" s="1" t="s">
        <v>611</v>
      </c>
      <c r="J51" s="1" t="s">
        <v>440</v>
      </c>
      <c r="K51" s="1" t="s">
        <v>611</v>
      </c>
      <c r="L51" s="1" t="s">
        <v>442</v>
      </c>
      <c r="M51" s="1" t="s">
        <v>612</v>
      </c>
      <c r="N51" s="1" t="s">
        <v>612</v>
      </c>
      <c r="O51" s="1" t="s">
        <v>442</v>
      </c>
      <c r="P51" s="1" t="s">
        <v>443</v>
      </c>
      <c r="Q51" s="1" t="s">
        <v>613</v>
      </c>
      <c r="R51" s="1" t="s">
        <v>72</v>
      </c>
      <c r="S51" s="1" t="s">
        <v>34</v>
      </c>
      <c r="T51" s="1" t="s">
        <v>445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2021-11-04T07:39:25Z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7014DD2F67904546BE755BF8290B41F4</vt:lpwstr>
  </property>
</Properties>
</file>