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对账!$1:$22</definedName>
  </definedNames>
  <calcPr calcId="144525"/>
</workbook>
</file>

<file path=xl/sharedStrings.xml><?xml version="1.0" encoding="utf-8"?>
<sst xmlns="http://schemas.openxmlformats.org/spreadsheetml/2006/main" count="699" uniqueCount="285">
  <si>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</si>
  <si>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</si>
  <si>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</si>
  <si>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</si>
  <si>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</si>
  <si>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</si>
  <si>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</si>
  <si>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</si>
  <si>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</si>
  <si>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</si>
  <si>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</si>
  <si>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</si>
  <si>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</si>
  <si>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</si>
  <si>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</si>
  <si>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</si>
  <si>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</si>
  <si>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</si>
  <si>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</si>
  <si>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</si>
  <si>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</si>
  <si>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</si>
  <si>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</si>
  <si>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</si>
  <si>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</si>
  <si>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</si>
  <si>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</si>
  <si>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[巴黎]巴黎勒布里斯托酒店 – 欧特家酒店系列(Le Bristol Paris - an Oetker Collection Hotel)(55598942)</t>
  </si>
  <si>
    <t>高级房&lt;不退款&gt;&lt;2人入住&gt;</t>
  </si>
  <si>
    <t>HKD</t>
  </si>
  <si>
    <t>pedinielli/jean</t>
  </si>
  <si>
    <t>CA13030211104HKD</t>
  </si>
  <si>
    <t>未提现</t>
  </si>
  <si>
    <t>携程开票</t>
  </si>
  <si>
    <t>[首尔]首尔JW万豪酒店(JW Marriott Hotel Seoul)(55665986)</t>
  </si>
  <si>
    <t>城景豪华客房（1张特大床）&lt;2人入住&gt;&lt;不退款&gt;&lt;早餐&gt;</t>
  </si>
  <si>
    <t>kim/youngseo</t>
  </si>
  <si>
    <t>[芝加哥]芝加哥喜来登大酒店(Sheraton Grand Chicago)(55478291)</t>
  </si>
  <si>
    <t>特大床客房&lt;不退款&gt;&lt;2人入住&gt;</t>
  </si>
  <si>
    <t>Bojorquez/Ashley</t>
  </si>
  <si>
    <t>[圣路易斯]圣路易斯市中心万怡酒店/会议中心(Courtyard St. Louis Downtown/Convention Center)(68026230)</t>
  </si>
  <si>
    <t>单床房&lt;不退款&gt;&lt;2人入住&gt;</t>
  </si>
  <si>
    <t>davidson/raskyrie</t>
  </si>
  <si>
    <t>[阿克斯莱泰尔姆]拉格朗假日阿克斯木屋住宅酒店(Résidence Lagrange Vacances Les Chalets d'Ax)(68194172)</t>
  </si>
  <si>
    <t>一卧室公寓&lt;不退款&gt;&lt;2人入住&gt;</t>
  </si>
  <si>
    <t>Narbo/William,Fournioux/Helene</t>
  </si>
  <si>
    <t>[布拉迪斯拉发]布拉迪斯拉发市中心宜必思酒店(Ibis Bratislava Centrum)(55329256)</t>
  </si>
  <si>
    <t>双床房&lt;2人入住&gt;&lt;不退款&gt;&lt;早餐&gt;</t>
  </si>
  <si>
    <t>Martinsson/Astrid Anna Karolina,Persson/Ingrid Gunilla</t>
  </si>
  <si>
    <t>[温哥华]华美达温德姆华市中心酒店(Ramada by Wyndham Vancouver Downtown)(60467475)</t>
  </si>
  <si>
    <t>入住时指定房型&lt;不退款&gt;&lt;2人入住&gt;</t>
  </si>
  <si>
    <t>DORO/ISHEANESU JAMES,CHIDZIVA/BELINDA RUDO</t>
  </si>
  <si>
    <t>[万锦]多伦多马克姆万豪酒店(Toronto Marriott Markham)(60480442)</t>
  </si>
  <si>
    <t>庭景特大床房&lt;不退款&gt;&lt;2人入住&gt;</t>
  </si>
  <si>
    <t>Aguirre/Megan Anthony</t>
  </si>
  <si>
    <t>[里斯本]萨纳行政酒店(Sana Executive Hotel)(55321004)</t>
  </si>
  <si>
    <t>双人房/双床房&lt;2人入住&gt;&lt;不退款&gt;&lt;早餐&gt;</t>
  </si>
  <si>
    <t>Van Stralen/Dirk Gerardus</t>
  </si>
  <si>
    <t>EXP-1848595293</t>
  </si>
  <si>
    <t>[东圣路易斯]皇后赌场酒店(Casino Queen Hotel)(77368623)</t>
  </si>
  <si>
    <t>豪华房 两张大床&lt;不退款&gt;&lt;2人入住&gt;</t>
  </si>
  <si>
    <t>Mishler/Fred</t>
  </si>
  <si>
    <t>EXP-1848700434</t>
  </si>
  <si>
    <t>[多伦多]多伦多市中心喜来登酒店(Sheraton Centre Toronto Hotel)(55822362)</t>
  </si>
  <si>
    <t>两张大床房&lt;不退款&gt;&lt;2人入住&gt;</t>
  </si>
  <si>
    <t>Zamanpour/Dorsa</t>
  </si>
  <si>
    <t>[谢克维提里]歇克维蒂里帕拉格夫傲途格精选度假村及水疗中心(Autograph Collection Paragraph Resort &amp; Spa Shekvetili)(68027961)</t>
  </si>
  <si>
    <t>豪华特大床房带部分海景和阳台&lt;不退款&gt;&lt;2人入住&gt;</t>
  </si>
  <si>
    <t>hajek/thommas</t>
  </si>
  <si>
    <t>[马德里]埃克广场酒店(Exe Plaza Madrid)(55542732)</t>
  </si>
  <si>
    <t>双人床房&lt;不退款&gt;&lt;2人入住&gt;</t>
  </si>
  <si>
    <t>Bao/ZhenCheng</t>
  </si>
  <si>
    <t>[布鲁塞尔]勒查特莱兰酒店(Hotel Le Châtelain)(56140563)</t>
  </si>
  <si>
    <t>高级双人床房&lt;不退款&gt;&lt;2人入住&gt;</t>
  </si>
  <si>
    <t>Morenets/Yuliya</t>
  </si>
  <si>
    <t>[Maryland Heights Township]圣路易斯西港万豪居家酒店(Residence Inn St Louis Westport)(68029480)</t>
  </si>
  <si>
    <t>特大床一室房带沙发床&lt;2人入住&gt;&lt;不退款&gt;&lt;早餐&gt;</t>
  </si>
  <si>
    <t>TAN/XIUJIN</t>
  </si>
  <si>
    <t>[巴厘岛]仓古伊斯汀阿斯塔度假村(Eastin Ashta Resort Canggu)(55799316)</t>
  </si>
  <si>
    <t>高级房间&lt;不退款&gt;&lt;2人入住&gt;</t>
  </si>
  <si>
    <t>PUTRI/NADINE NADIA</t>
  </si>
  <si>
    <t>[雅加达]班达拉雅加达机场费尔姆7号度假酒店(FM7 Resort Hotel Bandara Jakarta Airport)(56185734)</t>
  </si>
  <si>
    <t>高级房&lt;2人入住&gt;&lt;不退款&gt;&lt;早餐&gt;</t>
  </si>
  <si>
    <t>Davi/Muhammad,Davi/Muhammad</t>
  </si>
  <si>
    <t>[北加浪岸]佩加浪安萨希德玛德琳酒店(Hotel Sahid Mandarin Pekalongan)(56174606)</t>
  </si>
  <si>
    <t>豪华房&lt;不退款&gt;&lt;2人入住&gt;</t>
  </si>
  <si>
    <t>Najib Caraka/Muh,Najib Caraka/Muh</t>
  </si>
  <si>
    <t>[卢布尔雅那]卢布尔雅那蒙斯福朋喜来登酒店(Four Points by Sheraton Ljubljana Mons)(55426686)</t>
  </si>
  <si>
    <t>豪华大床房&lt;2人入住&gt;&lt;不退款&gt;&lt;早餐&gt;</t>
  </si>
  <si>
    <t>Milozic/Natasa</t>
  </si>
  <si>
    <t>[圣何塞]伊兰酒店(Hotel Elan)(55299191)</t>
  </si>
  <si>
    <t>豪华特大床房&lt;不退款&gt;&lt;2人入住&gt;</t>
  </si>
  <si>
    <t>Thelen/Gary</t>
  </si>
  <si>
    <t>调整</t>
  </si>
  <si>
    <t>[新加坡]新加坡京华酒店 (Staycation Approved)(Hotel Royal Singapore (Staycation Approved))(55465127)</t>
  </si>
  <si>
    <t>高级双人房&lt;2人入住&gt;&lt;不退款&gt;&lt;早餐&gt;</t>
  </si>
  <si>
    <t>Pauh/Siew Imm,Tay/Cheng Sai</t>
  </si>
  <si>
    <t>，</t>
  </si>
  <si>
    <t>A211104111659481</t>
  </si>
  <si>
    <t>总计：33928元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</si>
  <si>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</si>
  <si>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</si>
  <si>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</si>
  <si>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</si>
  <si>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</si>
  <si>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</si>
  <si>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</si>
  <si>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</si>
  <si>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</si>
  <si>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</si>
  <si>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</si>
  <si>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</si>
  <si>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</si>
  <si>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</si>
  <si>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</si>
  <si>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</si>
  <si>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</si>
  <si>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2021-10-31</t>
  </si>
  <si>
    <t>2286813</t>
  </si>
  <si>
    <t>伊兰酒店</t>
  </si>
  <si>
    <t>Thelen Gary</t>
  </si>
  <si>
    <t>2021-11-01</t>
  </si>
  <si>
    <t>退房日周结</t>
  </si>
  <si>
    <t>490.82</t>
  </si>
  <si>
    <t>595.00</t>
  </si>
  <si>
    <t>0</t>
  </si>
  <si>
    <t>0.00</t>
  </si>
  <si>
    <t>携程汇智国际直连</t>
  </si>
  <si>
    <t>2021-10-31 21:59:07</t>
  </si>
  <si>
    <t>否</t>
  </si>
  <si>
    <t>汇智国际旅游发展有限公司</t>
  </si>
  <si>
    <t>直连</t>
  </si>
  <si>
    <t>2286708</t>
  </si>
  <si>
    <t>卢布尔雅那蒙斯福朋喜来登酒店</t>
  </si>
  <si>
    <t>Milozic Natasa</t>
  </si>
  <si>
    <t>451.22</t>
  </si>
  <si>
    <t>547.00</t>
  </si>
  <si>
    <t>2021-10-31 18:24:33</t>
  </si>
  <si>
    <t>2286539</t>
  </si>
  <si>
    <t>佩加浪安萨希德玛德琳酒店</t>
  </si>
  <si>
    <t>Najib Caraka Muh,Najib Caraka Muh</t>
  </si>
  <si>
    <t>125.38</t>
  </si>
  <si>
    <t>152.00</t>
  </si>
  <si>
    <t>2021-10-31 13:00:37</t>
  </si>
  <si>
    <t>2286520</t>
  </si>
  <si>
    <t>雅加达弗姆 7 号度假酒店</t>
  </si>
  <si>
    <t>Davi Muhammad,Davi Muhammad</t>
  </si>
  <si>
    <t>270.57</t>
  </si>
  <si>
    <t>328.00</t>
  </si>
  <si>
    <t>2021-10-31 12:11:17</t>
  </si>
  <si>
    <t>2286517</t>
  </si>
  <si>
    <t>仓古伊斯汀阿斯塔度假村</t>
  </si>
  <si>
    <t>PUTRI NADINE NADIA</t>
  </si>
  <si>
    <t>179.00</t>
  </si>
  <si>
    <t>217.00</t>
  </si>
  <si>
    <t>2021-10-31 12:07:18</t>
  </si>
  <si>
    <t>2021-10-30</t>
  </si>
  <si>
    <t>2286290</t>
  </si>
  <si>
    <t>圣路易斯西港万豪居家酒店</t>
  </si>
  <si>
    <t>TAN XIUJIN</t>
  </si>
  <si>
    <t>1443.40</t>
  </si>
  <si>
    <t>1750.00</t>
  </si>
  <si>
    <t>2021-10-30 22:28:50</t>
  </si>
  <si>
    <t>2021-10-29</t>
  </si>
  <si>
    <t>2285511</t>
  </si>
  <si>
    <t>勒查特莱兰酒店</t>
  </si>
  <si>
    <t>Morenets Yuliya</t>
  </si>
  <si>
    <t>710.59</t>
  </si>
  <si>
    <t>863.00</t>
  </si>
  <si>
    <t>2021-10-29 22:09:04</t>
  </si>
  <si>
    <t>2021-10-28</t>
  </si>
  <si>
    <t>2284678</t>
  </si>
  <si>
    <t>埃克广场酒店</t>
  </si>
  <si>
    <t>Bao ZhenCheng</t>
  </si>
  <si>
    <t>854.79</t>
  </si>
  <si>
    <t>1038.00</t>
  </si>
  <si>
    <t>2021-10-28 21:05:15</t>
  </si>
  <si>
    <t>2284311</t>
  </si>
  <si>
    <t>歇克维蒂里帕拉格夫傲途格精选度假村及水疗中心</t>
  </si>
  <si>
    <t>hajek thommas</t>
  </si>
  <si>
    <t>1371.95</t>
  </si>
  <si>
    <t>1666.00</t>
  </si>
  <si>
    <t>2021-10-28 06:16:16</t>
  </si>
  <si>
    <t>2021-10-27</t>
  </si>
  <si>
    <t>2283857</t>
  </si>
  <si>
    <t>多伦多市中心喜来登酒店</t>
  </si>
  <si>
    <t>Zamanpour Dorsa</t>
  </si>
  <si>
    <t>1447.42</t>
  </si>
  <si>
    <t>1760.00</t>
  </si>
  <si>
    <t>2021-10-27 07:46:45</t>
  </si>
  <si>
    <t>2021-10-26</t>
  </si>
  <si>
    <t>2283316</t>
  </si>
  <si>
    <t>皇后赌场酒店</t>
  </si>
  <si>
    <t>Mishler Fred</t>
  </si>
  <si>
    <t>2062.44</t>
  </si>
  <si>
    <t>2506.00</t>
  </si>
  <si>
    <t>2021-10-26 04:39:33</t>
  </si>
  <si>
    <t>2283281</t>
  </si>
  <si>
    <t>萨纳行政酒店</t>
  </si>
  <si>
    <t>Van Stralen Dirk Gerardus</t>
  </si>
  <si>
    <t>962.09</t>
  </si>
  <si>
    <t>1169.00</t>
  </si>
  <si>
    <t>2021-10-26 01:05:11</t>
  </si>
  <si>
    <t>2021-10-24</t>
  </si>
  <si>
    <t>2282477</t>
  </si>
  <si>
    <t>多伦多马克姆万豪酒店</t>
  </si>
  <si>
    <t>Aguirre Megan Anthony</t>
  </si>
  <si>
    <t>1555.47</t>
  </si>
  <si>
    <t>1890.00</t>
  </si>
  <si>
    <t>2021-10-24 04:05:52</t>
  </si>
  <si>
    <t>2021-10-23</t>
  </si>
  <si>
    <t>2282251</t>
  </si>
  <si>
    <t>华美达温德姆华市中心酒店</t>
  </si>
  <si>
    <t>DORO ISHEANESU JAMES,CHIDZIVA BELINDA RUDO</t>
  </si>
  <si>
    <t>497.92</t>
  </si>
  <si>
    <t>605.00</t>
  </si>
  <si>
    <t>2021-10-23 17:02:47</t>
  </si>
  <si>
    <t>2021-10-13</t>
  </si>
  <si>
    <t>2276531</t>
  </si>
  <si>
    <t>布拉迪斯拉发中心宜必思酒店</t>
  </si>
  <si>
    <t>Martinsson Astrid Anna Karolina,Persson Ingrid Gunilla</t>
  </si>
  <si>
    <t>981.53</t>
  </si>
  <si>
    <t>1182.00</t>
  </si>
  <si>
    <t>2021-10-13 05:03:16</t>
  </si>
  <si>
    <t>2021-10-09</t>
  </si>
  <si>
    <t>2274669</t>
  </si>
  <si>
    <t>拉格朗假日阿克斯木屋住宅酒店</t>
  </si>
  <si>
    <t>Narbo William,Fournioux Helene</t>
  </si>
  <si>
    <t>487.69</t>
  </si>
  <si>
    <t>588.00</t>
  </si>
  <si>
    <t>2021-10-09 01:51:03</t>
  </si>
  <si>
    <t>2021-10-08</t>
  </si>
  <si>
    <t>2274216</t>
  </si>
  <si>
    <t>圣路易斯市中心万怡酒店/会议中心</t>
  </si>
  <si>
    <t>davidson raskyrie</t>
  </si>
  <si>
    <t>3648.73</t>
  </si>
  <si>
    <t>4395.00</t>
  </si>
  <si>
    <t>2021-10-08 02:04:25</t>
  </si>
  <si>
    <t>2021-10-05</t>
  </si>
  <si>
    <t>2272986</t>
  </si>
  <si>
    <t>芝加哥喜来登大酒店</t>
  </si>
  <si>
    <t>Bojorquez Ashley</t>
  </si>
  <si>
    <t>2191.50</t>
  </si>
  <si>
    <t>2641.00</t>
  </si>
  <si>
    <t>2021-10-05 07:54:15</t>
  </si>
  <si>
    <t>2021-09-30</t>
  </si>
  <si>
    <t>2269696</t>
  </si>
  <si>
    <t>首尔JW万豪酒店</t>
  </si>
  <si>
    <t>kim youngseo</t>
  </si>
  <si>
    <t>952.49</t>
  </si>
  <si>
    <t>1144.00</t>
  </si>
  <si>
    <t>2021-09-30 16:12:02</t>
  </si>
  <si>
    <t>2021-09-26</t>
  </si>
  <si>
    <t>2265900</t>
  </si>
  <si>
    <t>巴黎勒布里斯托酒店 – 欧特家酒店系列</t>
  </si>
  <si>
    <t>pedinielli jean</t>
  </si>
  <si>
    <t>6428.03</t>
  </si>
  <si>
    <t>7726.00</t>
  </si>
  <si>
    <t>2021-09-26 23:51:49</t>
  </si>
  <si>
    <t>2021-08-18</t>
  </si>
  <si>
    <t>2226844</t>
  </si>
  <si>
    <t>Estrada Francisco Miguel</t>
  </si>
  <si>
    <t>3597.04</t>
  </si>
  <si>
    <t>4313.00</t>
  </si>
  <si>
    <t>2021-08-18 23:04:40</t>
  </si>
  <si>
    <t>2021-08-01</t>
  </si>
  <si>
    <t>2214993</t>
  </si>
  <si>
    <t>Finley Ashley</t>
  </si>
  <si>
    <t>2589.90</t>
  </si>
  <si>
    <t>3108.00</t>
  </si>
  <si>
    <t>2021-08-01 03:50:28</t>
  </si>
  <si>
    <t>2021-07-22</t>
  </si>
  <si>
    <t>2204959</t>
  </si>
  <si>
    <t>旧金山马奎斯联合广场万豪酒店</t>
  </si>
  <si>
    <t>Plioplys Kiera Danay</t>
  </si>
  <si>
    <t>4455.36</t>
  </si>
  <si>
    <t>5346.00</t>
  </si>
  <si>
    <t>2021-07-22 10:46:04</t>
  </si>
  <si>
    <t>2021-06-30</t>
  </si>
  <si>
    <t>2178049</t>
  </si>
  <si>
    <t>斯图尔特酒店</t>
  </si>
  <si>
    <t>Roman Tiffany Rafaelle</t>
  </si>
  <si>
    <t>4630.37</t>
  </si>
  <si>
    <t>5552.00</t>
  </si>
  <si>
    <t>2021-06-30 07:50:04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</si>
</sst>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1" fillId="9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" fillId="4" borderId="5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4" fillId="2" borderId="7" applyNumberFormat="0" applyAlignment="0" applyProtection="0">
      <alignment vertical="center"/>
    </xf>
    <xf numFmtId="0" fontId="5" fillId="2" borderId="2" applyNumberFormat="0" applyAlignment="0" applyProtection="0">
      <alignment vertical="center"/>
    </xf>
    <xf numFmtId="0" fontId="6" fillId="3" borderId="3" applyNumberFormat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4" fillId="0" borderId="1" applyNumberFormat="0" applyFill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2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>
        <v>16379690958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44500</v>
      </c>
      <c r="G2" s="5">
        <v>44501</v>
      </c>
      <c r="H2" s="4">
        <v>1</v>
      </c>
      <c r="I2" s="4">
        <v>1</v>
      </c>
      <c r="J2" s="4">
        <v>1</v>
      </c>
      <c r="K2" s="4" t="s">
        <v>29</v>
      </c>
      <c r="L2" s="4">
        <v>7726</v>
      </c>
      <c r="M2" s="4">
        <v>7726</v>
      </c>
      <c r="N2" s="4" t="s">
        <v>30</v>
      </c>
      <c r="O2" s="4" t="s">
        <v>31</v>
      </c>
      <c r="P2" s="4" t="s">
        <v>32</v>
      </c>
      <c r="Q2" s="4">
        <v>0</v>
      </c>
      <c r="R2" s="6">
        <v>44465</v>
      </c>
      <c r="S2" s="5">
        <v>44504</v>
      </c>
      <c r="T2" s="4" t="s">
        <v>33</v>
      </c>
      <c r="U2" s="4">
        <v>7726</v>
      </c>
      <c r="V2" s="4">
        <v>0</v>
      </c>
      <c r="W2" s="4">
        <v>0</v>
      </c>
      <c r="X2" s="4"/>
      <c r="Y2" s="4">
        <v>20848245</v>
      </c>
    </row>
    <row r="3" s="4" customFormat="1" spans="1:25">
      <c r="A3" s="4">
        <v>16416311229</v>
      </c>
      <c r="B3" s="4" t="s">
        <v>25</v>
      </c>
      <c r="C3" s="4" t="s">
        <v>26</v>
      </c>
      <c r="D3" s="4" t="s">
        <v>34</v>
      </c>
      <c r="E3" s="4" t="s">
        <v>35</v>
      </c>
      <c r="F3" s="5">
        <v>44500</v>
      </c>
      <c r="G3" s="5">
        <v>44501</v>
      </c>
      <c r="H3" s="4">
        <v>1</v>
      </c>
      <c r="I3" s="4">
        <v>1</v>
      </c>
      <c r="J3" s="4">
        <v>1</v>
      </c>
      <c r="K3" s="4" t="s">
        <v>29</v>
      </c>
      <c r="L3" s="4">
        <v>1144</v>
      </c>
      <c r="M3" s="4">
        <v>1144</v>
      </c>
      <c r="N3" s="4" t="s">
        <v>36</v>
      </c>
      <c r="O3" s="4" t="s">
        <v>31</v>
      </c>
      <c r="P3" s="4" t="s">
        <v>32</v>
      </c>
      <c r="Q3" s="4">
        <v>0</v>
      </c>
      <c r="R3" s="6">
        <v>44469</v>
      </c>
      <c r="S3" s="5">
        <v>44504</v>
      </c>
      <c r="T3" s="4" t="s">
        <v>33</v>
      </c>
      <c r="U3" s="4">
        <v>1144</v>
      </c>
      <c r="V3" s="4">
        <v>0</v>
      </c>
      <c r="W3" s="4">
        <v>0</v>
      </c>
      <c r="X3" s="4"/>
      <c r="Y3" s="4">
        <v>98524615</v>
      </c>
    </row>
    <row r="4" s="4" customFormat="1" spans="1:25">
      <c r="A4" s="4">
        <v>16469911611</v>
      </c>
      <c r="B4" s="4" t="s">
        <v>25</v>
      </c>
      <c r="C4" s="4" t="s">
        <v>26</v>
      </c>
      <c r="D4" s="4" t="s">
        <v>37</v>
      </c>
      <c r="E4" s="4" t="s">
        <v>38</v>
      </c>
      <c r="F4" s="5">
        <v>44498</v>
      </c>
      <c r="G4" s="5">
        <v>44501</v>
      </c>
      <c r="H4" s="4">
        <v>1</v>
      </c>
      <c r="I4" s="4">
        <v>3</v>
      </c>
      <c r="J4" s="4">
        <v>3</v>
      </c>
      <c r="K4" s="4" t="s">
        <v>29</v>
      </c>
      <c r="L4" s="4">
        <v>2641</v>
      </c>
      <c r="M4" s="4">
        <v>2641</v>
      </c>
      <c r="N4" s="4" t="s">
        <v>39</v>
      </c>
      <c r="O4" s="4" t="s">
        <v>31</v>
      </c>
      <c r="P4" s="4" t="s">
        <v>32</v>
      </c>
      <c r="Q4" s="4">
        <v>0</v>
      </c>
      <c r="R4" s="6">
        <v>44474</v>
      </c>
      <c r="S4" s="5">
        <v>44504</v>
      </c>
      <c r="T4" s="4" t="s">
        <v>33</v>
      </c>
      <c r="U4" s="4">
        <v>2641</v>
      </c>
      <c r="V4" s="4">
        <v>0</v>
      </c>
      <c r="W4" s="4">
        <v>0</v>
      </c>
      <c r="X4" s="4"/>
      <c r="Y4" s="4">
        <v>72269936</v>
      </c>
    </row>
    <row r="5" s="4" customFormat="1" spans="1:25">
      <c r="A5" s="4">
        <v>16493841881</v>
      </c>
      <c r="B5" s="4" t="s">
        <v>25</v>
      </c>
      <c r="C5" s="4" t="s">
        <v>26</v>
      </c>
      <c r="D5" s="4" t="s">
        <v>40</v>
      </c>
      <c r="E5" s="4" t="s">
        <v>41</v>
      </c>
      <c r="F5" s="5">
        <v>44498</v>
      </c>
      <c r="G5" s="5">
        <v>44501</v>
      </c>
      <c r="H5" s="4">
        <v>1</v>
      </c>
      <c r="I5" s="4">
        <v>3</v>
      </c>
      <c r="J5" s="4">
        <v>3</v>
      </c>
      <c r="K5" s="4" t="s">
        <v>29</v>
      </c>
      <c r="L5" s="4">
        <v>4395</v>
      </c>
      <c r="M5" s="4">
        <v>4395</v>
      </c>
      <c r="N5" s="4" t="s">
        <v>42</v>
      </c>
      <c r="O5" s="4" t="s">
        <v>31</v>
      </c>
      <c r="P5" s="4" t="s">
        <v>32</v>
      </c>
      <c r="Q5" s="4">
        <v>0</v>
      </c>
      <c r="R5" s="6">
        <v>44477</v>
      </c>
      <c r="S5" s="5">
        <v>44504</v>
      </c>
      <c r="T5" s="4" t="s">
        <v>33</v>
      </c>
      <c r="U5" s="4">
        <v>4395</v>
      </c>
      <c r="V5" s="4">
        <v>0</v>
      </c>
      <c r="W5" s="4">
        <v>0</v>
      </c>
      <c r="X5" s="4"/>
      <c r="Y5" s="4">
        <v>74767191</v>
      </c>
    </row>
    <row r="6" s="4" customFormat="1" spans="1:25">
      <c r="A6" s="4">
        <v>16498552749</v>
      </c>
      <c r="B6" s="4" t="s">
        <v>25</v>
      </c>
      <c r="C6" s="4" t="s">
        <v>26</v>
      </c>
      <c r="D6" s="4" t="s">
        <v>43</v>
      </c>
      <c r="E6" s="4" t="s">
        <v>44</v>
      </c>
      <c r="F6" s="5">
        <v>44500</v>
      </c>
      <c r="G6" s="5">
        <v>44501</v>
      </c>
      <c r="H6" s="4">
        <v>1</v>
      </c>
      <c r="I6" s="4">
        <v>1</v>
      </c>
      <c r="J6" s="4">
        <v>1</v>
      </c>
      <c r="K6" s="4" t="s">
        <v>29</v>
      </c>
      <c r="L6" s="4">
        <v>588</v>
      </c>
      <c r="M6" s="4">
        <v>588</v>
      </c>
      <c r="N6" s="4" t="s">
        <v>45</v>
      </c>
      <c r="O6" s="4" t="s">
        <v>31</v>
      </c>
      <c r="P6" s="4" t="s">
        <v>32</v>
      </c>
      <c r="Q6" s="4">
        <v>0</v>
      </c>
      <c r="R6" s="6">
        <v>44478</v>
      </c>
      <c r="S6" s="5">
        <v>44504</v>
      </c>
      <c r="T6" s="4" t="s">
        <v>33</v>
      </c>
      <c r="U6" s="4">
        <v>588</v>
      </c>
      <c r="V6" s="4">
        <v>0</v>
      </c>
      <c r="W6" s="4">
        <v>0</v>
      </c>
      <c r="X6" s="4">
        <v>2274669</v>
      </c>
      <c r="Y6" s="4">
        <v>1840915773</v>
      </c>
    </row>
    <row r="7" s="4" customFormat="1" spans="1:25">
      <c r="A7" s="4">
        <v>16531441679</v>
      </c>
      <c r="B7" s="4" t="s">
        <v>25</v>
      </c>
      <c r="C7" s="4" t="s">
        <v>26</v>
      </c>
      <c r="D7" s="4" t="s">
        <v>46</v>
      </c>
      <c r="E7" s="4" t="s">
        <v>47</v>
      </c>
      <c r="F7" s="5">
        <v>44498</v>
      </c>
      <c r="G7" s="5">
        <v>44501</v>
      </c>
      <c r="H7" s="4">
        <v>1</v>
      </c>
      <c r="I7" s="4">
        <v>3</v>
      </c>
      <c r="J7" s="4">
        <v>3</v>
      </c>
      <c r="K7" s="4" t="s">
        <v>29</v>
      </c>
      <c r="L7" s="4">
        <v>1182</v>
      </c>
      <c r="M7" s="4">
        <v>1182</v>
      </c>
      <c r="N7" s="4" t="s">
        <v>48</v>
      </c>
      <c r="O7" s="4" t="s">
        <v>31</v>
      </c>
      <c r="P7" s="4" t="s">
        <v>32</v>
      </c>
      <c r="Q7" s="4">
        <v>0</v>
      </c>
      <c r="R7" s="6">
        <v>44482</v>
      </c>
      <c r="S7" s="5">
        <v>44504</v>
      </c>
      <c r="T7" s="4" t="s">
        <v>33</v>
      </c>
      <c r="U7" s="4">
        <v>1182</v>
      </c>
      <c r="V7" s="4">
        <v>0</v>
      </c>
      <c r="W7" s="4">
        <v>0</v>
      </c>
      <c r="X7" s="4">
        <v>2276531</v>
      </c>
      <c r="Y7" s="4">
        <v>2110290512</v>
      </c>
    </row>
    <row r="8" s="4" customFormat="1" spans="1:24">
      <c r="A8" s="4">
        <v>16645308089</v>
      </c>
      <c r="B8" s="4" t="s">
        <v>25</v>
      </c>
      <c r="C8" s="4" t="s">
        <v>26</v>
      </c>
      <c r="D8" s="4" t="s">
        <v>49</v>
      </c>
      <c r="E8" s="4" t="s">
        <v>50</v>
      </c>
      <c r="F8" s="5">
        <v>44500</v>
      </c>
      <c r="G8" s="5">
        <v>44501</v>
      </c>
      <c r="H8" s="4">
        <v>1</v>
      </c>
      <c r="I8" s="4">
        <v>1</v>
      </c>
      <c r="J8" s="4">
        <v>1</v>
      </c>
      <c r="K8" s="4" t="s">
        <v>29</v>
      </c>
      <c r="L8" s="4">
        <v>605</v>
      </c>
      <c r="M8" s="4">
        <v>605</v>
      </c>
      <c r="N8" s="4" t="s">
        <v>51</v>
      </c>
      <c r="O8" s="4" t="s">
        <v>31</v>
      </c>
      <c r="P8" s="4" t="s">
        <v>32</v>
      </c>
      <c r="Q8" s="4">
        <v>0</v>
      </c>
      <c r="R8" s="6">
        <v>44492</v>
      </c>
      <c r="S8" s="5">
        <v>44504</v>
      </c>
      <c r="T8" s="4" t="s">
        <v>33</v>
      </c>
      <c r="U8" s="4">
        <v>605</v>
      </c>
      <c r="V8" s="4">
        <v>0</v>
      </c>
      <c r="W8" s="4">
        <v>0</v>
      </c>
      <c r="X8" s="4">
        <v>2282251</v>
      </c>
    </row>
    <row r="9" s="4" customFormat="1" spans="1:25">
      <c r="A9" s="4">
        <v>16647602161</v>
      </c>
      <c r="B9" s="4" t="s">
        <v>25</v>
      </c>
      <c r="C9" s="4" t="s">
        <v>26</v>
      </c>
      <c r="D9" s="4" t="s">
        <v>52</v>
      </c>
      <c r="E9" s="4" t="s">
        <v>53</v>
      </c>
      <c r="F9" s="5">
        <v>44498</v>
      </c>
      <c r="G9" s="5">
        <v>44501</v>
      </c>
      <c r="H9" s="4">
        <v>1</v>
      </c>
      <c r="I9" s="4">
        <v>3</v>
      </c>
      <c r="J9" s="4">
        <v>3</v>
      </c>
      <c r="K9" s="4" t="s">
        <v>29</v>
      </c>
      <c r="L9" s="4">
        <v>1890</v>
      </c>
      <c r="M9" s="4">
        <v>1890</v>
      </c>
      <c r="N9" s="4" t="s">
        <v>54</v>
      </c>
      <c r="O9" s="4" t="s">
        <v>31</v>
      </c>
      <c r="P9" s="4" t="s">
        <v>32</v>
      </c>
      <c r="Q9" s="4">
        <v>0</v>
      </c>
      <c r="R9" s="6">
        <v>44493</v>
      </c>
      <c r="S9" s="5">
        <v>44504</v>
      </c>
      <c r="T9" s="4" t="s">
        <v>33</v>
      </c>
      <c r="U9" s="4">
        <v>1890</v>
      </c>
      <c r="V9" s="4">
        <v>0</v>
      </c>
      <c r="W9" s="4">
        <v>0</v>
      </c>
      <c r="X9" s="4"/>
      <c r="Y9" s="4">
        <v>91109789</v>
      </c>
    </row>
    <row r="10" s="4" customFormat="1" spans="1:25">
      <c r="A10" s="4">
        <v>16665418132</v>
      </c>
      <c r="B10" s="4" t="s">
        <v>25</v>
      </c>
      <c r="C10" s="4" t="s">
        <v>26</v>
      </c>
      <c r="D10" s="4" t="s">
        <v>55</v>
      </c>
      <c r="E10" s="4" t="s">
        <v>56</v>
      </c>
      <c r="F10" s="5">
        <v>44500</v>
      </c>
      <c r="G10" s="5">
        <v>44501</v>
      </c>
      <c r="H10" s="4">
        <v>1</v>
      </c>
      <c r="I10" s="4">
        <v>1</v>
      </c>
      <c r="J10" s="4">
        <v>1</v>
      </c>
      <c r="K10" s="4" t="s">
        <v>29</v>
      </c>
      <c r="L10" s="4">
        <v>1169</v>
      </c>
      <c r="M10" s="4">
        <v>1169</v>
      </c>
      <c r="N10" s="4" t="s">
        <v>57</v>
      </c>
      <c r="O10" s="4" t="s">
        <v>31</v>
      </c>
      <c r="P10" s="4" t="s">
        <v>32</v>
      </c>
      <c r="Q10" s="4">
        <v>0</v>
      </c>
      <c r="R10" s="6">
        <v>44495</v>
      </c>
      <c r="S10" s="5">
        <v>44504</v>
      </c>
      <c r="T10" s="4" t="s">
        <v>33</v>
      </c>
      <c r="U10" s="4">
        <v>1169</v>
      </c>
      <c r="V10" s="4">
        <v>0</v>
      </c>
      <c r="W10" s="4">
        <v>0</v>
      </c>
      <c r="X10" s="4">
        <v>2283281</v>
      </c>
      <c r="Y10" s="4" t="s">
        <v>58</v>
      </c>
    </row>
    <row r="11" s="4" customFormat="1" spans="1:25">
      <c r="A11" s="4">
        <v>16665807959</v>
      </c>
      <c r="B11" s="4" t="s">
        <v>25</v>
      </c>
      <c r="C11" s="4" t="s">
        <v>26</v>
      </c>
      <c r="D11" s="4" t="s">
        <v>59</v>
      </c>
      <c r="E11" s="4" t="s">
        <v>60</v>
      </c>
      <c r="F11" s="5">
        <v>44498</v>
      </c>
      <c r="G11" s="5">
        <v>44501</v>
      </c>
      <c r="H11" s="4">
        <v>1</v>
      </c>
      <c r="I11" s="4">
        <v>3</v>
      </c>
      <c r="J11" s="4">
        <v>3</v>
      </c>
      <c r="K11" s="4" t="s">
        <v>29</v>
      </c>
      <c r="L11" s="4">
        <v>2506</v>
      </c>
      <c r="M11" s="4">
        <v>2506</v>
      </c>
      <c r="N11" s="4" t="s">
        <v>61</v>
      </c>
      <c r="O11" s="4" t="s">
        <v>31</v>
      </c>
      <c r="P11" s="4" t="s">
        <v>32</v>
      </c>
      <c r="Q11" s="4">
        <v>0</v>
      </c>
      <c r="R11" s="6">
        <v>44495</v>
      </c>
      <c r="S11" s="5">
        <v>44504</v>
      </c>
      <c r="T11" s="4" t="s">
        <v>33</v>
      </c>
      <c r="U11" s="4">
        <v>2506</v>
      </c>
      <c r="V11" s="4">
        <v>0</v>
      </c>
      <c r="W11" s="4">
        <v>0</v>
      </c>
      <c r="X11" s="4">
        <v>2283316</v>
      </c>
      <c r="Y11" s="4" t="s">
        <v>62</v>
      </c>
    </row>
    <row r="12" s="4" customFormat="1" spans="1:25">
      <c r="A12" s="4">
        <v>16670502106</v>
      </c>
      <c r="B12" s="4" t="s">
        <v>25</v>
      </c>
      <c r="C12" s="4" t="s">
        <v>26</v>
      </c>
      <c r="D12" s="4" t="s">
        <v>63</v>
      </c>
      <c r="E12" s="4" t="s">
        <v>64</v>
      </c>
      <c r="F12" s="5">
        <v>44499</v>
      </c>
      <c r="G12" s="5">
        <v>44501</v>
      </c>
      <c r="H12" s="4">
        <v>1</v>
      </c>
      <c r="I12" s="4">
        <v>2</v>
      </c>
      <c r="J12" s="4">
        <v>2</v>
      </c>
      <c r="K12" s="4" t="s">
        <v>29</v>
      </c>
      <c r="L12" s="4">
        <v>1760</v>
      </c>
      <c r="M12" s="4">
        <v>1760</v>
      </c>
      <c r="N12" s="4" t="s">
        <v>65</v>
      </c>
      <c r="O12" s="4" t="s">
        <v>31</v>
      </c>
      <c r="P12" s="4" t="s">
        <v>32</v>
      </c>
      <c r="Q12" s="4">
        <v>0</v>
      </c>
      <c r="R12" s="6">
        <v>44496</v>
      </c>
      <c r="S12" s="5">
        <v>44504</v>
      </c>
      <c r="T12" s="4" t="s">
        <v>33</v>
      </c>
      <c r="U12" s="4">
        <v>1760</v>
      </c>
      <c r="V12" s="4">
        <v>0</v>
      </c>
      <c r="W12" s="4">
        <v>0</v>
      </c>
      <c r="X12" s="4">
        <v>2283857</v>
      </c>
      <c r="Y12" s="4">
        <v>93915046</v>
      </c>
    </row>
    <row r="13" s="4" customFormat="1" spans="1:25">
      <c r="A13" s="4">
        <v>16680142088</v>
      </c>
      <c r="B13" s="4" t="s">
        <v>25</v>
      </c>
      <c r="C13" s="4" t="s">
        <v>26</v>
      </c>
      <c r="D13" s="4" t="s">
        <v>66</v>
      </c>
      <c r="E13" s="4" t="s">
        <v>67</v>
      </c>
      <c r="F13" s="5">
        <v>44499</v>
      </c>
      <c r="G13" s="5">
        <v>44501</v>
      </c>
      <c r="H13" s="4">
        <v>1</v>
      </c>
      <c r="I13" s="4">
        <v>2</v>
      </c>
      <c r="J13" s="4">
        <v>2</v>
      </c>
      <c r="K13" s="4" t="s">
        <v>29</v>
      </c>
      <c r="L13" s="4">
        <v>1666</v>
      </c>
      <c r="M13" s="4">
        <v>1666</v>
      </c>
      <c r="N13" s="4" t="s">
        <v>68</v>
      </c>
      <c r="O13" s="4" t="s">
        <v>31</v>
      </c>
      <c r="P13" s="4" t="s">
        <v>32</v>
      </c>
      <c r="Q13" s="4">
        <v>0</v>
      </c>
      <c r="R13" s="6">
        <v>44497</v>
      </c>
      <c r="S13" s="5">
        <v>44504</v>
      </c>
      <c r="T13" s="4" t="s">
        <v>33</v>
      </c>
      <c r="U13" s="4">
        <v>1666</v>
      </c>
      <c r="V13" s="4">
        <v>0</v>
      </c>
      <c r="W13" s="4">
        <v>0</v>
      </c>
      <c r="X13" s="4">
        <v>2284311</v>
      </c>
      <c r="Y13" s="4">
        <v>94789749</v>
      </c>
    </row>
    <row r="14" s="4" customFormat="1" spans="1:25">
      <c r="A14" s="4">
        <v>16689241461</v>
      </c>
      <c r="B14" s="4" t="s">
        <v>25</v>
      </c>
      <c r="C14" s="4" t="s">
        <v>26</v>
      </c>
      <c r="D14" s="4" t="s">
        <v>69</v>
      </c>
      <c r="E14" s="4" t="s">
        <v>70</v>
      </c>
      <c r="F14" s="5">
        <v>44500</v>
      </c>
      <c r="G14" s="5">
        <v>44501</v>
      </c>
      <c r="H14" s="4">
        <v>1</v>
      </c>
      <c r="I14" s="4">
        <v>1</v>
      </c>
      <c r="J14" s="4">
        <v>1</v>
      </c>
      <c r="K14" s="4" t="s">
        <v>29</v>
      </c>
      <c r="L14" s="4">
        <v>1038</v>
      </c>
      <c r="M14" s="4">
        <v>1038</v>
      </c>
      <c r="N14" s="4" t="s">
        <v>71</v>
      </c>
      <c r="O14" s="4" t="s">
        <v>31</v>
      </c>
      <c r="P14" s="4" t="s">
        <v>32</v>
      </c>
      <c r="Q14" s="4">
        <v>0</v>
      </c>
      <c r="R14" s="6">
        <v>44497</v>
      </c>
      <c r="S14" s="5">
        <v>44504</v>
      </c>
      <c r="T14" s="4" t="s">
        <v>33</v>
      </c>
      <c r="U14" s="4">
        <v>1038</v>
      </c>
      <c r="V14" s="4">
        <v>0</v>
      </c>
      <c r="W14" s="4">
        <v>0</v>
      </c>
      <c r="X14" s="4"/>
      <c r="Y14" s="4">
        <v>12024513</v>
      </c>
    </row>
    <row r="15" s="4" customFormat="1" spans="1:25">
      <c r="A15" s="4">
        <v>16694764447</v>
      </c>
      <c r="B15" s="4" t="s">
        <v>25</v>
      </c>
      <c r="C15" s="4" t="s">
        <v>26</v>
      </c>
      <c r="D15" s="4" t="s">
        <v>72</v>
      </c>
      <c r="E15" s="4" t="s">
        <v>73</v>
      </c>
      <c r="F15" s="5">
        <v>44500</v>
      </c>
      <c r="G15" s="5">
        <v>44501</v>
      </c>
      <c r="H15" s="4">
        <v>1</v>
      </c>
      <c r="I15" s="4">
        <v>1</v>
      </c>
      <c r="J15" s="4">
        <v>1</v>
      </c>
      <c r="K15" s="4" t="s">
        <v>29</v>
      </c>
      <c r="L15" s="4">
        <v>863</v>
      </c>
      <c r="M15" s="4">
        <v>863</v>
      </c>
      <c r="N15" s="4" t="s">
        <v>74</v>
      </c>
      <c r="O15" s="4" t="s">
        <v>31</v>
      </c>
      <c r="P15" s="4" t="s">
        <v>32</v>
      </c>
      <c r="Q15" s="4">
        <v>0</v>
      </c>
      <c r="R15" s="6">
        <v>44498</v>
      </c>
      <c r="S15" s="5">
        <v>44504</v>
      </c>
      <c r="T15" s="4" t="s">
        <v>33</v>
      </c>
      <c r="U15" s="4">
        <v>863</v>
      </c>
      <c r="V15" s="4">
        <v>0</v>
      </c>
      <c r="W15" s="4">
        <v>0</v>
      </c>
      <c r="X15" s="4"/>
      <c r="Y15" s="4">
        <v>37967494</v>
      </c>
    </row>
    <row r="16" s="4" customFormat="1" spans="1:25">
      <c r="A16" s="4">
        <v>16707218297</v>
      </c>
      <c r="B16" s="4" t="s">
        <v>25</v>
      </c>
      <c r="C16" s="4" t="s">
        <v>26</v>
      </c>
      <c r="D16" s="4" t="s">
        <v>75</v>
      </c>
      <c r="E16" s="4" t="s">
        <v>76</v>
      </c>
      <c r="F16" s="5">
        <v>44499</v>
      </c>
      <c r="G16" s="5">
        <v>44501</v>
      </c>
      <c r="H16" s="4">
        <v>1</v>
      </c>
      <c r="I16" s="4">
        <v>2</v>
      </c>
      <c r="J16" s="4">
        <v>2</v>
      </c>
      <c r="K16" s="4" t="s">
        <v>29</v>
      </c>
      <c r="L16" s="4">
        <v>1750</v>
      </c>
      <c r="M16" s="4">
        <v>1750</v>
      </c>
      <c r="N16" s="4" t="s">
        <v>77</v>
      </c>
      <c r="O16" s="4" t="s">
        <v>31</v>
      </c>
      <c r="P16" s="4" t="s">
        <v>32</v>
      </c>
      <c r="Q16" s="4">
        <v>0</v>
      </c>
      <c r="R16" s="6">
        <v>44499</v>
      </c>
      <c r="S16" s="5">
        <v>44504</v>
      </c>
      <c r="T16" s="4" t="s">
        <v>33</v>
      </c>
      <c r="U16" s="4">
        <v>1750</v>
      </c>
      <c r="V16" s="4">
        <v>0</v>
      </c>
      <c r="W16" s="4">
        <v>0</v>
      </c>
      <c r="X16" s="4">
        <v>2286290</v>
      </c>
      <c r="Y16" s="4">
        <v>97078381</v>
      </c>
    </row>
    <row r="17" s="4" customFormat="1" spans="1:23">
      <c r="A17" s="4">
        <v>16708557969</v>
      </c>
      <c r="B17" s="4" t="s">
        <v>25</v>
      </c>
      <c r="C17" s="4" t="s">
        <v>26</v>
      </c>
      <c r="D17" s="4" t="s">
        <v>78</v>
      </c>
      <c r="E17" s="4" t="s">
        <v>79</v>
      </c>
      <c r="F17" s="5">
        <v>44500</v>
      </c>
      <c r="G17" s="5">
        <v>44501</v>
      </c>
      <c r="H17" s="4">
        <v>1</v>
      </c>
      <c r="I17" s="4">
        <v>1</v>
      </c>
      <c r="J17" s="4">
        <v>1</v>
      </c>
      <c r="K17" s="4" t="s">
        <v>29</v>
      </c>
      <c r="L17" s="4">
        <v>217</v>
      </c>
      <c r="M17" s="4">
        <v>217</v>
      </c>
      <c r="N17" s="4" t="s">
        <v>80</v>
      </c>
      <c r="O17" s="4" t="s">
        <v>31</v>
      </c>
      <c r="P17" s="4" t="s">
        <v>32</v>
      </c>
      <c r="Q17" s="4">
        <v>0</v>
      </c>
      <c r="R17" s="6">
        <v>44500</v>
      </c>
      <c r="S17" s="5">
        <v>44504</v>
      </c>
      <c r="T17" s="4" t="s">
        <v>33</v>
      </c>
      <c r="U17" s="4">
        <v>217</v>
      </c>
      <c r="V17" s="4">
        <v>0</v>
      </c>
      <c r="W17" s="4">
        <v>0</v>
      </c>
    </row>
    <row r="18" s="4" customFormat="1" spans="1:24">
      <c r="A18" s="4">
        <v>16708578379</v>
      </c>
      <c r="B18" s="4" t="s">
        <v>25</v>
      </c>
      <c r="C18" s="4" t="s">
        <v>26</v>
      </c>
      <c r="D18" s="4" t="s">
        <v>81</v>
      </c>
      <c r="E18" s="4" t="s">
        <v>82</v>
      </c>
      <c r="F18" s="5">
        <v>44500</v>
      </c>
      <c r="G18" s="5">
        <v>44501</v>
      </c>
      <c r="H18" s="4">
        <v>1</v>
      </c>
      <c r="I18" s="4">
        <v>1</v>
      </c>
      <c r="J18" s="4">
        <v>1</v>
      </c>
      <c r="K18" s="4" t="s">
        <v>29</v>
      </c>
      <c r="L18" s="4">
        <v>328</v>
      </c>
      <c r="M18" s="4">
        <v>328</v>
      </c>
      <c r="N18" s="4" t="s">
        <v>83</v>
      </c>
      <c r="O18" s="4" t="s">
        <v>31</v>
      </c>
      <c r="P18" s="4" t="s">
        <v>32</v>
      </c>
      <c r="Q18" s="4">
        <v>0</v>
      </c>
      <c r="R18" s="6">
        <v>44500</v>
      </c>
      <c r="S18" s="5">
        <v>44504</v>
      </c>
      <c r="T18" s="4" t="s">
        <v>33</v>
      </c>
      <c r="U18" s="4">
        <v>328</v>
      </c>
      <c r="V18" s="4">
        <v>0</v>
      </c>
      <c r="W18" s="4">
        <v>0</v>
      </c>
      <c r="X18" s="4">
        <v>2286520</v>
      </c>
    </row>
    <row r="19" s="4" customFormat="1" spans="1:23">
      <c r="A19" s="4">
        <v>16708752270</v>
      </c>
      <c r="B19" s="4" t="s">
        <v>25</v>
      </c>
      <c r="C19" s="4" t="s">
        <v>26</v>
      </c>
      <c r="D19" s="4" t="s">
        <v>84</v>
      </c>
      <c r="E19" s="4" t="s">
        <v>85</v>
      </c>
      <c r="F19" s="5">
        <v>44500</v>
      </c>
      <c r="G19" s="5">
        <v>44501</v>
      </c>
      <c r="H19" s="4">
        <v>1</v>
      </c>
      <c r="I19" s="4">
        <v>1</v>
      </c>
      <c r="J19" s="4">
        <v>1</v>
      </c>
      <c r="K19" s="4" t="s">
        <v>29</v>
      </c>
      <c r="L19" s="4">
        <v>152</v>
      </c>
      <c r="M19" s="4">
        <v>152</v>
      </c>
      <c r="N19" s="4" t="s">
        <v>86</v>
      </c>
      <c r="O19" s="4" t="s">
        <v>31</v>
      </c>
      <c r="P19" s="4" t="s">
        <v>32</v>
      </c>
      <c r="Q19" s="4">
        <v>0</v>
      </c>
      <c r="R19" s="6">
        <v>44500</v>
      </c>
      <c r="S19" s="5">
        <v>44504</v>
      </c>
      <c r="T19" s="4" t="s">
        <v>33</v>
      </c>
      <c r="U19" s="4">
        <v>152</v>
      </c>
      <c r="V19" s="4">
        <v>0</v>
      </c>
      <c r="W19" s="4">
        <v>0</v>
      </c>
    </row>
    <row r="20" s="4" customFormat="1" spans="1:25">
      <c r="A20" s="4">
        <v>16709829713</v>
      </c>
      <c r="B20" s="4" t="s">
        <v>25</v>
      </c>
      <c r="C20" s="4" t="s">
        <v>26</v>
      </c>
      <c r="D20" s="4" t="s">
        <v>87</v>
      </c>
      <c r="E20" s="4" t="s">
        <v>88</v>
      </c>
      <c r="F20" s="5">
        <v>44500</v>
      </c>
      <c r="G20" s="5">
        <v>44501</v>
      </c>
      <c r="H20" s="4">
        <v>1</v>
      </c>
      <c r="I20" s="4">
        <v>1</v>
      </c>
      <c r="J20" s="4">
        <v>1</v>
      </c>
      <c r="K20" s="4" t="s">
        <v>29</v>
      </c>
      <c r="L20" s="4">
        <v>547</v>
      </c>
      <c r="M20" s="4">
        <v>547</v>
      </c>
      <c r="N20" s="4" t="s">
        <v>89</v>
      </c>
      <c r="O20" s="4" t="s">
        <v>31</v>
      </c>
      <c r="P20" s="4" t="s">
        <v>32</v>
      </c>
      <c r="Q20" s="4">
        <v>0</v>
      </c>
      <c r="R20" s="6">
        <v>44500</v>
      </c>
      <c r="S20" s="5">
        <v>44504</v>
      </c>
      <c r="T20" s="4" t="s">
        <v>33</v>
      </c>
      <c r="U20" s="4">
        <v>547</v>
      </c>
      <c r="V20" s="4">
        <v>0</v>
      </c>
      <c r="W20" s="4">
        <v>0</v>
      </c>
      <c r="X20" s="4"/>
      <c r="Y20" s="4">
        <v>97547346</v>
      </c>
    </row>
    <row r="21" s="4" customFormat="1" spans="1:25">
      <c r="A21" s="4">
        <v>16710552858</v>
      </c>
      <c r="B21" s="4" t="s">
        <v>25</v>
      </c>
      <c r="C21" s="4" t="s">
        <v>26</v>
      </c>
      <c r="D21" s="4" t="s">
        <v>90</v>
      </c>
      <c r="E21" s="4" t="s">
        <v>91</v>
      </c>
      <c r="F21" s="5">
        <v>44500</v>
      </c>
      <c r="G21" s="5">
        <v>44501</v>
      </c>
      <c r="H21" s="4">
        <v>1</v>
      </c>
      <c r="I21" s="4">
        <v>1</v>
      </c>
      <c r="J21" s="4">
        <v>1</v>
      </c>
      <c r="K21" s="4" t="s">
        <v>29</v>
      </c>
      <c r="L21" s="4">
        <v>595</v>
      </c>
      <c r="M21" s="4">
        <v>595</v>
      </c>
      <c r="N21" s="4" t="s">
        <v>92</v>
      </c>
      <c r="O21" s="4" t="s">
        <v>31</v>
      </c>
      <c r="P21" s="4" t="s">
        <v>32</v>
      </c>
      <c r="Q21" s="4">
        <v>0</v>
      </c>
      <c r="R21" s="6">
        <v>44500</v>
      </c>
      <c r="S21" s="5">
        <v>44504</v>
      </c>
      <c r="T21" s="4" t="s">
        <v>33</v>
      </c>
      <c r="U21" s="4">
        <v>595</v>
      </c>
      <c r="V21" s="4">
        <v>0</v>
      </c>
      <c r="W21" s="4">
        <v>0</v>
      </c>
      <c r="X21" s="4"/>
      <c r="Y21" s="4">
        <v>15091900</v>
      </c>
    </row>
    <row r="22" s="4" customFormat="1" spans="1:23">
      <c r="A22" s="4">
        <v>16470000880</v>
      </c>
      <c r="B22" s="4" t="s">
        <v>25</v>
      </c>
      <c r="C22" s="4" t="s">
        <v>93</v>
      </c>
      <c r="D22" s="4" t="s">
        <v>94</v>
      </c>
      <c r="E22" s="4" t="s">
        <v>95</v>
      </c>
      <c r="F22" s="5">
        <v>44474</v>
      </c>
      <c r="G22" s="5">
        <v>44476</v>
      </c>
      <c r="H22" s="4">
        <v>1</v>
      </c>
      <c r="I22" s="4">
        <v>2</v>
      </c>
      <c r="J22" s="4">
        <v>2</v>
      </c>
      <c r="K22" s="4" t="s">
        <v>29</v>
      </c>
      <c r="L22" s="4">
        <v>1166</v>
      </c>
      <c r="M22" s="4">
        <v>1166</v>
      </c>
      <c r="N22" s="4" t="s">
        <v>96</v>
      </c>
      <c r="O22" s="4" t="s">
        <v>31</v>
      </c>
      <c r="P22" s="4" t="s">
        <v>32</v>
      </c>
      <c r="Q22" s="4">
        <v>0</v>
      </c>
      <c r="R22" s="6">
        <v>44474</v>
      </c>
      <c r="S22" s="5">
        <v>44504</v>
      </c>
      <c r="T22" s="4" t="s">
        <v>33</v>
      </c>
      <c r="U22" s="4">
        <v>1166</v>
      </c>
      <c r="V22" s="4">
        <v>0</v>
      </c>
      <c r="W22" s="4">
        <v>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8"/>
  <sheetViews>
    <sheetView tabSelected="1" workbookViewId="0">
      <selection activeCell="E35" sqref="E35"/>
    </sheetView>
  </sheetViews>
  <sheetFormatPr defaultColWidth="9" defaultRowHeight="13.5"/>
  <cols>
    <col min="1" max="1" width="15" style="4" customWidth="1"/>
    <col min="2" max="2" width="11.5" style="4"/>
    <col min="3" max="3" width="10.375" style="4"/>
    <col min="4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97</v>
      </c>
    </row>
    <row r="2" s="4" customFormat="1" spans="1:9">
      <c r="A2" s="4">
        <v>16379690958</v>
      </c>
      <c r="B2" s="5">
        <v>44500</v>
      </c>
      <c r="C2" s="5">
        <v>44501</v>
      </c>
      <c r="D2" s="4">
        <v>7726</v>
      </c>
      <c r="E2" s="4" t="str">
        <f>VLOOKUP(A2,HOP!A:L,12,0)</f>
        <v>7726.00</v>
      </c>
      <c r="F2" s="4" t="str">
        <f>VLOOKUP(A2,HOP!A:C,3,0)</f>
        <v>2265900</v>
      </c>
      <c r="G2" s="4">
        <f>D2-E2</f>
        <v>0</v>
      </c>
      <c r="H2" s="4" t="str">
        <f>$H$1&amp;F2</f>
        <v>，2265900</v>
      </c>
      <c r="I2" s="4" t="str">
        <f>VLOOKUP(A2,HOP!A:T,20,0)</f>
        <v>直连</v>
      </c>
    </row>
    <row r="3" s="4" customFormat="1" spans="1:9">
      <c r="A3" s="4">
        <v>16416311229</v>
      </c>
      <c r="B3" s="5">
        <v>44500</v>
      </c>
      <c r="C3" s="5">
        <v>44501</v>
      </c>
      <c r="D3" s="4">
        <v>1144</v>
      </c>
      <c r="E3" s="4" t="str">
        <f>VLOOKUP(A3,HOP!A:L,12,0)</f>
        <v>1144.00</v>
      </c>
      <c r="F3" s="4" t="str">
        <f>VLOOKUP(A3,HOP!A:C,3,0)</f>
        <v>2269696</v>
      </c>
      <c r="G3" s="4">
        <f t="shared" ref="G3:G22" si="0">D3-E3</f>
        <v>0</v>
      </c>
      <c r="H3" s="4" t="str">
        <f t="shared" ref="H3:H22" si="1">$H$1&amp;F3</f>
        <v>，2269696</v>
      </c>
      <c r="I3" s="4" t="str">
        <f>VLOOKUP(A3,HOP!A:T,20,0)</f>
        <v>直连</v>
      </c>
    </row>
    <row r="4" s="4" customFormat="1" spans="1:9">
      <c r="A4" s="4">
        <v>16469911611</v>
      </c>
      <c r="B4" s="5">
        <v>44498</v>
      </c>
      <c r="C4" s="5">
        <v>44501</v>
      </c>
      <c r="D4" s="4">
        <v>2641</v>
      </c>
      <c r="E4" s="4" t="str">
        <f>VLOOKUP(A4,HOP!A:L,12,0)</f>
        <v>2641.00</v>
      </c>
      <c r="F4" s="4" t="str">
        <f>VLOOKUP(A4,HOP!A:C,3,0)</f>
        <v>2272986</v>
      </c>
      <c r="G4" s="4">
        <f t="shared" si="0"/>
        <v>0</v>
      </c>
      <c r="H4" s="4" t="str">
        <f t="shared" si="1"/>
        <v>，2272986</v>
      </c>
      <c r="I4" s="4" t="str">
        <f>VLOOKUP(A4,HOP!A:T,20,0)</f>
        <v>直连</v>
      </c>
    </row>
    <row r="5" s="4" customFormat="1" spans="1:9">
      <c r="A5" s="4">
        <v>16493841881</v>
      </c>
      <c r="B5" s="5">
        <v>44498</v>
      </c>
      <c r="C5" s="5">
        <v>44501</v>
      </c>
      <c r="D5" s="4">
        <v>4395</v>
      </c>
      <c r="E5" s="4" t="str">
        <f>VLOOKUP(A5,HOP!A:L,12,0)</f>
        <v>4395.00</v>
      </c>
      <c r="F5" s="4" t="str">
        <f>VLOOKUP(A5,HOP!A:C,3,0)</f>
        <v>2274216</v>
      </c>
      <c r="G5" s="4">
        <f t="shared" si="0"/>
        <v>0</v>
      </c>
      <c r="H5" s="4" t="str">
        <f t="shared" si="1"/>
        <v>，2274216</v>
      </c>
      <c r="I5" s="4" t="str">
        <f>VLOOKUP(A5,HOP!A:T,20,0)</f>
        <v>直连</v>
      </c>
    </row>
    <row r="6" s="4" customFormat="1" spans="1:9">
      <c r="A6" s="4">
        <v>16498552749</v>
      </c>
      <c r="B6" s="5">
        <v>44500</v>
      </c>
      <c r="C6" s="5">
        <v>44501</v>
      </c>
      <c r="D6" s="4">
        <v>588</v>
      </c>
      <c r="E6" s="4" t="str">
        <f>VLOOKUP(A6,HOP!A:L,12,0)</f>
        <v>588.00</v>
      </c>
      <c r="F6" s="4" t="str">
        <f>VLOOKUP(A6,HOP!A:C,3,0)</f>
        <v>2274669</v>
      </c>
      <c r="G6" s="4">
        <f t="shared" si="0"/>
        <v>0</v>
      </c>
      <c r="H6" s="4" t="str">
        <f t="shared" si="1"/>
        <v>，2274669</v>
      </c>
      <c r="I6" s="4" t="str">
        <f>VLOOKUP(A6,HOP!A:T,20,0)</f>
        <v>直连</v>
      </c>
    </row>
    <row r="7" s="4" customFormat="1" spans="1:9">
      <c r="A7" s="4">
        <v>16531441679</v>
      </c>
      <c r="B7" s="5">
        <v>44498</v>
      </c>
      <c r="C7" s="5">
        <v>44501</v>
      </c>
      <c r="D7" s="4">
        <v>1182</v>
      </c>
      <c r="E7" s="4" t="str">
        <f>VLOOKUP(A7,HOP!A:L,12,0)</f>
        <v>1182.00</v>
      </c>
      <c r="F7" s="4" t="str">
        <f>VLOOKUP(A7,HOP!A:C,3,0)</f>
        <v>2276531</v>
      </c>
      <c r="G7" s="4">
        <f t="shared" si="0"/>
        <v>0</v>
      </c>
      <c r="H7" s="4" t="str">
        <f t="shared" si="1"/>
        <v>，2276531</v>
      </c>
      <c r="I7" s="4" t="str">
        <f>VLOOKUP(A7,HOP!A:T,20,0)</f>
        <v>直连</v>
      </c>
    </row>
    <row r="8" s="4" customFormat="1" spans="1:9">
      <c r="A8" s="4">
        <v>16645308089</v>
      </c>
      <c r="B8" s="5">
        <v>44500</v>
      </c>
      <c r="C8" s="5">
        <v>44501</v>
      </c>
      <c r="D8" s="4">
        <v>605</v>
      </c>
      <c r="E8" s="4" t="str">
        <f>VLOOKUP(A8,HOP!A:L,12,0)</f>
        <v>605.00</v>
      </c>
      <c r="F8" s="4" t="str">
        <f>VLOOKUP(A8,HOP!A:C,3,0)</f>
        <v>2282251</v>
      </c>
      <c r="G8" s="4">
        <f t="shared" si="0"/>
        <v>0</v>
      </c>
      <c r="H8" s="4" t="str">
        <f t="shared" si="1"/>
        <v>，2282251</v>
      </c>
      <c r="I8" s="4" t="str">
        <f>VLOOKUP(A8,HOP!A:T,20,0)</f>
        <v>直连</v>
      </c>
    </row>
    <row r="9" s="4" customFormat="1" spans="1:9">
      <c r="A9" s="4">
        <v>16647602161</v>
      </c>
      <c r="B9" s="5">
        <v>44498</v>
      </c>
      <c r="C9" s="5">
        <v>44501</v>
      </c>
      <c r="D9" s="4">
        <v>1890</v>
      </c>
      <c r="E9" s="4" t="str">
        <f>VLOOKUP(A9,HOP!A:L,12,0)</f>
        <v>1890.00</v>
      </c>
      <c r="F9" s="4" t="str">
        <f>VLOOKUP(A9,HOP!A:C,3,0)</f>
        <v>2282477</v>
      </c>
      <c r="G9" s="4">
        <f t="shared" si="0"/>
        <v>0</v>
      </c>
      <c r="H9" s="4" t="str">
        <f t="shared" si="1"/>
        <v>，2282477</v>
      </c>
      <c r="I9" s="4" t="str">
        <f>VLOOKUP(A9,HOP!A:T,20,0)</f>
        <v>直连</v>
      </c>
    </row>
    <row r="10" s="4" customFormat="1" spans="1:9">
      <c r="A10" s="4">
        <v>16665418132</v>
      </c>
      <c r="B10" s="5">
        <v>44500</v>
      </c>
      <c r="C10" s="5">
        <v>44501</v>
      </c>
      <c r="D10" s="4">
        <v>1169</v>
      </c>
      <c r="E10" s="4" t="str">
        <f>VLOOKUP(A10,HOP!A:L,12,0)</f>
        <v>1169.00</v>
      </c>
      <c r="F10" s="4" t="str">
        <f>VLOOKUP(A10,HOP!A:C,3,0)</f>
        <v>2283281</v>
      </c>
      <c r="G10" s="4">
        <f t="shared" si="0"/>
        <v>0</v>
      </c>
      <c r="H10" s="4" t="str">
        <f t="shared" si="1"/>
        <v>，2283281</v>
      </c>
      <c r="I10" s="4" t="str">
        <f>VLOOKUP(A10,HOP!A:T,20,0)</f>
        <v>直连</v>
      </c>
    </row>
    <row r="11" s="4" customFormat="1" spans="1:9">
      <c r="A11" s="4">
        <v>16665807959</v>
      </c>
      <c r="B11" s="5">
        <v>44498</v>
      </c>
      <c r="C11" s="5">
        <v>44501</v>
      </c>
      <c r="D11" s="4">
        <v>2506</v>
      </c>
      <c r="E11" s="4" t="str">
        <f>VLOOKUP(A11,HOP!A:L,12,0)</f>
        <v>2506.00</v>
      </c>
      <c r="F11" s="4" t="str">
        <f>VLOOKUP(A11,HOP!A:C,3,0)</f>
        <v>2283316</v>
      </c>
      <c r="G11" s="4">
        <f t="shared" si="0"/>
        <v>0</v>
      </c>
      <c r="H11" s="4" t="str">
        <f t="shared" si="1"/>
        <v>，2283316</v>
      </c>
      <c r="I11" s="4" t="str">
        <f>VLOOKUP(A11,HOP!A:T,20,0)</f>
        <v>直连</v>
      </c>
    </row>
    <row r="12" s="4" customFormat="1" spans="1:9">
      <c r="A12" s="4">
        <v>16670502106</v>
      </c>
      <c r="B12" s="5">
        <v>44499</v>
      </c>
      <c r="C12" s="5">
        <v>44501</v>
      </c>
      <c r="D12" s="4">
        <v>1760</v>
      </c>
      <c r="E12" s="4" t="str">
        <f>VLOOKUP(A12,HOP!A:L,12,0)</f>
        <v>1760.00</v>
      </c>
      <c r="F12" s="4" t="str">
        <f>VLOOKUP(A12,HOP!A:C,3,0)</f>
        <v>2283857</v>
      </c>
      <c r="G12" s="4">
        <f t="shared" si="0"/>
        <v>0</v>
      </c>
      <c r="H12" s="4" t="str">
        <f t="shared" si="1"/>
        <v>，2283857</v>
      </c>
      <c r="I12" s="4" t="str">
        <f>VLOOKUP(A12,HOP!A:T,20,0)</f>
        <v>直连</v>
      </c>
    </row>
    <row r="13" s="4" customFormat="1" spans="1:9">
      <c r="A13" s="4">
        <v>16680142088</v>
      </c>
      <c r="B13" s="5">
        <v>44499</v>
      </c>
      <c r="C13" s="5">
        <v>44501</v>
      </c>
      <c r="D13" s="4">
        <v>1666</v>
      </c>
      <c r="E13" s="4" t="str">
        <f>VLOOKUP(A13,HOP!A:L,12,0)</f>
        <v>1666.00</v>
      </c>
      <c r="F13" s="4" t="str">
        <f>VLOOKUP(A13,HOP!A:C,3,0)</f>
        <v>2284311</v>
      </c>
      <c r="G13" s="4">
        <f t="shared" si="0"/>
        <v>0</v>
      </c>
      <c r="H13" s="4" t="str">
        <f t="shared" si="1"/>
        <v>，2284311</v>
      </c>
      <c r="I13" s="4" t="str">
        <f>VLOOKUP(A13,HOP!A:T,20,0)</f>
        <v>直连</v>
      </c>
    </row>
    <row r="14" s="4" customFormat="1" spans="1:9">
      <c r="A14" s="4">
        <v>16689241461</v>
      </c>
      <c r="B14" s="5">
        <v>44500</v>
      </c>
      <c r="C14" s="5">
        <v>44501</v>
      </c>
      <c r="D14" s="4">
        <v>1038</v>
      </c>
      <c r="E14" s="4" t="str">
        <f>VLOOKUP(A14,HOP!A:L,12,0)</f>
        <v>1038.00</v>
      </c>
      <c r="F14" s="4" t="str">
        <f>VLOOKUP(A14,HOP!A:C,3,0)</f>
        <v>2284678</v>
      </c>
      <c r="G14" s="4">
        <f t="shared" si="0"/>
        <v>0</v>
      </c>
      <c r="H14" s="4" t="str">
        <f t="shared" si="1"/>
        <v>，2284678</v>
      </c>
      <c r="I14" s="4" t="str">
        <f>VLOOKUP(A14,HOP!A:T,20,0)</f>
        <v>直连</v>
      </c>
    </row>
    <row r="15" s="4" customFormat="1" spans="1:9">
      <c r="A15" s="4">
        <v>16694764447</v>
      </c>
      <c r="B15" s="5">
        <v>44500</v>
      </c>
      <c r="C15" s="5">
        <v>44501</v>
      </c>
      <c r="D15" s="4">
        <v>863</v>
      </c>
      <c r="E15" s="4" t="str">
        <f>VLOOKUP(A15,HOP!A:L,12,0)</f>
        <v>863.00</v>
      </c>
      <c r="F15" s="4" t="str">
        <f>VLOOKUP(A15,HOP!A:C,3,0)</f>
        <v>2285511</v>
      </c>
      <c r="G15" s="4">
        <f t="shared" si="0"/>
        <v>0</v>
      </c>
      <c r="H15" s="4" t="str">
        <f t="shared" si="1"/>
        <v>，2285511</v>
      </c>
      <c r="I15" s="4" t="str">
        <f>VLOOKUP(A15,HOP!A:T,20,0)</f>
        <v>直连</v>
      </c>
    </row>
    <row r="16" s="4" customFormat="1" spans="1:9">
      <c r="A16" s="4">
        <v>16707218297</v>
      </c>
      <c r="B16" s="5">
        <v>44499</v>
      </c>
      <c r="C16" s="5">
        <v>44501</v>
      </c>
      <c r="D16" s="4">
        <v>1750</v>
      </c>
      <c r="E16" s="4" t="str">
        <f>VLOOKUP(A16,HOP!A:L,12,0)</f>
        <v>1750.00</v>
      </c>
      <c r="F16" s="4" t="str">
        <f>VLOOKUP(A16,HOP!A:C,3,0)</f>
        <v>2286290</v>
      </c>
      <c r="G16" s="4">
        <f t="shared" si="0"/>
        <v>0</v>
      </c>
      <c r="H16" s="4" t="str">
        <f t="shared" si="1"/>
        <v>，2286290</v>
      </c>
      <c r="I16" s="4" t="str">
        <f>VLOOKUP(A16,HOP!A:T,20,0)</f>
        <v>直连</v>
      </c>
    </row>
    <row r="17" s="4" customFormat="1" spans="1:9">
      <c r="A17" s="4">
        <v>16708557969</v>
      </c>
      <c r="B17" s="5">
        <v>44500</v>
      </c>
      <c r="C17" s="5">
        <v>44501</v>
      </c>
      <c r="D17" s="4">
        <v>217</v>
      </c>
      <c r="E17" s="4" t="str">
        <f>VLOOKUP(A17,HOP!A:L,12,0)</f>
        <v>217.00</v>
      </c>
      <c r="F17" s="4" t="str">
        <f>VLOOKUP(A17,HOP!A:C,3,0)</f>
        <v>2286517</v>
      </c>
      <c r="G17" s="4">
        <f t="shared" si="0"/>
        <v>0</v>
      </c>
      <c r="H17" s="4" t="str">
        <f t="shared" si="1"/>
        <v>，2286517</v>
      </c>
      <c r="I17" s="4" t="str">
        <f>VLOOKUP(A17,HOP!A:T,20,0)</f>
        <v>直连</v>
      </c>
    </row>
    <row r="18" s="4" customFormat="1" spans="1:9">
      <c r="A18" s="4">
        <v>16708578379</v>
      </c>
      <c r="B18" s="5">
        <v>44500</v>
      </c>
      <c r="C18" s="5">
        <v>44501</v>
      </c>
      <c r="D18" s="4">
        <v>328</v>
      </c>
      <c r="E18" s="4" t="str">
        <f>VLOOKUP(A18,HOP!A:L,12,0)</f>
        <v>328.00</v>
      </c>
      <c r="F18" s="4" t="str">
        <f>VLOOKUP(A18,HOP!A:C,3,0)</f>
        <v>2286520</v>
      </c>
      <c r="G18" s="4">
        <f t="shared" si="0"/>
        <v>0</v>
      </c>
      <c r="H18" s="4" t="str">
        <f t="shared" si="1"/>
        <v>，2286520</v>
      </c>
      <c r="I18" s="4" t="str">
        <f>VLOOKUP(A18,HOP!A:T,20,0)</f>
        <v>直连</v>
      </c>
    </row>
    <row r="19" s="4" customFormat="1" spans="1:9">
      <c r="A19" s="4">
        <v>16708752270</v>
      </c>
      <c r="B19" s="5">
        <v>44500</v>
      </c>
      <c r="C19" s="5">
        <v>44501</v>
      </c>
      <c r="D19" s="4">
        <v>152</v>
      </c>
      <c r="E19" s="4" t="str">
        <f>VLOOKUP(A19,HOP!A:L,12,0)</f>
        <v>152.00</v>
      </c>
      <c r="F19" s="4" t="str">
        <f>VLOOKUP(A19,HOP!A:C,3,0)</f>
        <v>2286539</v>
      </c>
      <c r="G19" s="4">
        <f t="shared" si="0"/>
        <v>0</v>
      </c>
      <c r="H19" s="4" t="str">
        <f t="shared" si="1"/>
        <v>，2286539</v>
      </c>
      <c r="I19" s="4" t="str">
        <f>VLOOKUP(A19,HOP!A:T,20,0)</f>
        <v>直连</v>
      </c>
    </row>
    <row r="20" s="4" customFormat="1" spans="1:9">
      <c r="A20" s="4">
        <v>16709829713</v>
      </c>
      <c r="B20" s="5">
        <v>44500</v>
      </c>
      <c r="C20" s="5">
        <v>44501</v>
      </c>
      <c r="D20" s="4">
        <v>547</v>
      </c>
      <c r="E20" s="4" t="str">
        <f>VLOOKUP(A20,HOP!A:L,12,0)</f>
        <v>547.00</v>
      </c>
      <c r="F20" s="4" t="str">
        <f>VLOOKUP(A20,HOP!A:C,3,0)</f>
        <v>2286708</v>
      </c>
      <c r="G20" s="4">
        <f t="shared" si="0"/>
        <v>0</v>
      </c>
      <c r="H20" s="4" t="str">
        <f t="shared" si="1"/>
        <v>，2286708</v>
      </c>
      <c r="I20" s="4" t="str">
        <f>VLOOKUP(A20,HOP!A:T,20,0)</f>
        <v>直连</v>
      </c>
    </row>
    <row r="21" s="4" customFormat="1" spans="1:9">
      <c r="A21" s="4">
        <v>16710552858</v>
      </c>
      <c r="B21" s="5">
        <v>44500</v>
      </c>
      <c r="C21" s="5">
        <v>44501</v>
      </c>
      <c r="D21" s="4">
        <v>595</v>
      </c>
      <c r="E21" s="4" t="str">
        <f>VLOOKUP(A21,HOP!A:L,12,0)</f>
        <v>595.00</v>
      </c>
      <c r="F21" s="4" t="str">
        <f>VLOOKUP(A21,HOP!A:C,3,0)</f>
        <v>2286813</v>
      </c>
      <c r="G21" s="4">
        <f t="shared" si="0"/>
        <v>0</v>
      </c>
      <c r="H21" s="4" t="str">
        <f t="shared" si="1"/>
        <v>，2286813</v>
      </c>
      <c r="I21" s="4" t="str">
        <f>VLOOKUP(A21,HOP!A:T,20,0)</f>
        <v>直连</v>
      </c>
    </row>
    <row r="22" s="4" customFormat="1" spans="1:9">
      <c r="A22" s="4">
        <v>16470000880</v>
      </c>
      <c r="B22" s="5">
        <v>44474</v>
      </c>
      <c r="C22" s="5">
        <v>44476</v>
      </c>
      <c r="D22" s="4">
        <v>1166</v>
      </c>
      <c r="E22" s="4">
        <v>1166</v>
      </c>
      <c r="F22" s="4">
        <v>2272995</v>
      </c>
      <c r="G22" s="4">
        <f t="shared" si="0"/>
        <v>0</v>
      </c>
      <c r="H22" s="4" t="str">
        <f t="shared" si="1"/>
        <v>，2272995</v>
      </c>
      <c r="I22" s="4" t="e">
        <f>VLOOKUP(A22,HOP!A:T,20,0)</f>
        <v>#N/A</v>
      </c>
    </row>
    <row r="24" spans="4:4">
      <c r="D24" s="4">
        <f>SUM(D2:D23)</f>
        <v>33928</v>
      </c>
    </row>
    <row r="27" spans="1:1">
      <c r="A27" s="4" t="s">
        <v>98</v>
      </c>
    </row>
    <row r="28" spans="1:1">
      <c r="A28" s="4" t="s">
        <v>99</v>
      </c>
    </row>
  </sheetData>
  <autoFilter ref="A1:XFD22">
    <extLst/>
  </autoFilter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5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100</v>
      </c>
      <c r="B1" s="2" t="s">
        <v>101</v>
      </c>
      <c r="C1" s="2" t="s">
        <v>102</v>
      </c>
      <c r="D1" s="2" t="s">
        <v>103</v>
      </c>
      <c r="E1" s="2" t="s">
        <v>13</v>
      </c>
      <c r="F1" s="2" t="s">
        <v>5</v>
      </c>
      <c r="G1" s="2" t="s">
        <v>6</v>
      </c>
      <c r="H1" s="2" t="s">
        <v>104</v>
      </c>
      <c r="I1" s="2" t="s">
        <v>105</v>
      </c>
      <c r="J1" s="2" t="s">
        <v>106</v>
      </c>
      <c r="K1" s="2" t="s">
        <v>107</v>
      </c>
      <c r="L1" s="2" t="s">
        <v>108</v>
      </c>
      <c r="M1" s="2" t="s">
        <v>109</v>
      </c>
      <c r="N1" s="2" t="s">
        <v>110</v>
      </c>
      <c r="O1" s="2" t="s">
        <v>111</v>
      </c>
      <c r="P1" s="2" t="s">
        <v>112</v>
      </c>
      <c r="Q1" s="2" t="s">
        <v>113</v>
      </c>
      <c r="R1" s="2" t="s">
        <v>114</v>
      </c>
      <c r="S1" s="2" t="s">
        <v>115</v>
      </c>
      <c r="T1" s="2" t="s">
        <v>116</v>
      </c>
    </row>
    <row r="2" s="1" customFormat="1" spans="1:20">
      <c r="A2" s="3">
        <v>16710552858</v>
      </c>
      <c r="B2" s="1" t="s">
        <v>117</v>
      </c>
      <c r="C2" s="1" t="s">
        <v>118</v>
      </c>
      <c r="D2" s="1" t="s">
        <v>119</v>
      </c>
      <c r="E2" s="1" t="s">
        <v>120</v>
      </c>
      <c r="F2" s="1" t="s">
        <v>117</v>
      </c>
      <c r="G2" s="1" t="s">
        <v>121</v>
      </c>
      <c r="H2" s="1" t="s">
        <v>122</v>
      </c>
      <c r="I2" s="1" t="s">
        <v>123</v>
      </c>
      <c r="J2" s="1" t="s">
        <v>29</v>
      </c>
      <c r="K2" s="1" t="s">
        <v>124</v>
      </c>
      <c r="L2" s="1" t="s">
        <v>124</v>
      </c>
      <c r="M2" s="1" t="s">
        <v>125</v>
      </c>
      <c r="N2" s="1" t="s">
        <v>125</v>
      </c>
      <c r="O2" s="1" t="s">
        <v>126</v>
      </c>
      <c r="P2" s="1" t="s">
        <v>127</v>
      </c>
      <c r="Q2" s="1" t="s">
        <v>128</v>
      </c>
      <c r="R2" s="1" t="s">
        <v>129</v>
      </c>
      <c r="S2" s="1" t="s">
        <v>130</v>
      </c>
      <c r="T2" s="1" t="s">
        <v>131</v>
      </c>
    </row>
    <row r="3" s="1" customFormat="1" spans="1:20">
      <c r="A3" s="3">
        <v>16709829713</v>
      </c>
      <c r="B3" s="1" t="s">
        <v>117</v>
      </c>
      <c r="C3" s="1" t="s">
        <v>132</v>
      </c>
      <c r="D3" s="1" t="s">
        <v>133</v>
      </c>
      <c r="E3" s="1" t="s">
        <v>134</v>
      </c>
      <c r="F3" s="1" t="s">
        <v>117</v>
      </c>
      <c r="G3" s="1" t="s">
        <v>121</v>
      </c>
      <c r="H3" s="1" t="s">
        <v>122</v>
      </c>
      <c r="I3" s="1" t="s">
        <v>135</v>
      </c>
      <c r="J3" s="1" t="s">
        <v>29</v>
      </c>
      <c r="K3" s="1" t="s">
        <v>136</v>
      </c>
      <c r="L3" s="1" t="s">
        <v>136</v>
      </c>
      <c r="M3" s="1" t="s">
        <v>125</v>
      </c>
      <c r="N3" s="1" t="s">
        <v>125</v>
      </c>
      <c r="O3" s="1" t="s">
        <v>126</v>
      </c>
      <c r="P3" s="1" t="s">
        <v>127</v>
      </c>
      <c r="Q3" s="1" t="s">
        <v>137</v>
      </c>
      <c r="R3" s="1" t="s">
        <v>129</v>
      </c>
      <c r="S3" s="1" t="s">
        <v>130</v>
      </c>
      <c r="T3" s="1" t="s">
        <v>131</v>
      </c>
    </row>
    <row r="4" s="1" customFormat="1" spans="1:20">
      <c r="A4" s="3">
        <v>16708752270</v>
      </c>
      <c r="B4" s="1" t="s">
        <v>117</v>
      </c>
      <c r="C4" s="1" t="s">
        <v>138</v>
      </c>
      <c r="D4" s="1" t="s">
        <v>139</v>
      </c>
      <c r="E4" s="1" t="s">
        <v>140</v>
      </c>
      <c r="F4" s="1" t="s">
        <v>117</v>
      </c>
      <c r="G4" s="1" t="s">
        <v>121</v>
      </c>
      <c r="H4" s="1" t="s">
        <v>122</v>
      </c>
      <c r="I4" s="1" t="s">
        <v>141</v>
      </c>
      <c r="J4" s="1" t="s">
        <v>29</v>
      </c>
      <c r="K4" s="1" t="s">
        <v>142</v>
      </c>
      <c r="L4" s="1" t="s">
        <v>142</v>
      </c>
      <c r="M4" s="1" t="s">
        <v>125</v>
      </c>
      <c r="N4" s="1" t="s">
        <v>125</v>
      </c>
      <c r="O4" s="1" t="s">
        <v>126</v>
      </c>
      <c r="P4" s="1" t="s">
        <v>127</v>
      </c>
      <c r="Q4" s="1" t="s">
        <v>143</v>
      </c>
      <c r="R4" s="1" t="s">
        <v>129</v>
      </c>
      <c r="S4" s="1" t="s">
        <v>130</v>
      </c>
      <c r="T4" s="1" t="s">
        <v>131</v>
      </c>
    </row>
    <row r="5" s="1" customFormat="1" spans="1:20">
      <c r="A5" s="3">
        <v>16708578379</v>
      </c>
      <c r="B5" s="1" t="s">
        <v>117</v>
      </c>
      <c r="C5" s="1" t="s">
        <v>144</v>
      </c>
      <c r="D5" s="1" t="s">
        <v>145</v>
      </c>
      <c r="E5" s="1" t="s">
        <v>146</v>
      </c>
      <c r="F5" s="1" t="s">
        <v>117</v>
      </c>
      <c r="G5" s="1" t="s">
        <v>121</v>
      </c>
      <c r="H5" s="1" t="s">
        <v>122</v>
      </c>
      <c r="I5" s="1" t="s">
        <v>147</v>
      </c>
      <c r="J5" s="1" t="s">
        <v>29</v>
      </c>
      <c r="K5" s="1" t="s">
        <v>148</v>
      </c>
      <c r="L5" s="1" t="s">
        <v>148</v>
      </c>
      <c r="M5" s="1" t="s">
        <v>125</v>
      </c>
      <c r="N5" s="1" t="s">
        <v>125</v>
      </c>
      <c r="O5" s="1" t="s">
        <v>126</v>
      </c>
      <c r="P5" s="1" t="s">
        <v>127</v>
      </c>
      <c r="Q5" s="1" t="s">
        <v>149</v>
      </c>
      <c r="R5" s="1" t="s">
        <v>129</v>
      </c>
      <c r="S5" s="1" t="s">
        <v>130</v>
      </c>
      <c r="T5" s="1" t="s">
        <v>131</v>
      </c>
    </row>
    <row r="6" s="1" customFormat="1" spans="1:20">
      <c r="A6" s="3">
        <v>16708557969</v>
      </c>
      <c r="B6" s="1" t="s">
        <v>117</v>
      </c>
      <c r="C6" s="1" t="s">
        <v>150</v>
      </c>
      <c r="D6" s="1" t="s">
        <v>151</v>
      </c>
      <c r="E6" s="1" t="s">
        <v>152</v>
      </c>
      <c r="F6" s="1" t="s">
        <v>117</v>
      </c>
      <c r="G6" s="1" t="s">
        <v>121</v>
      </c>
      <c r="H6" s="1" t="s">
        <v>122</v>
      </c>
      <c r="I6" s="1" t="s">
        <v>153</v>
      </c>
      <c r="J6" s="1" t="s">
        <v>29</v>
      </c>
      <c r="K6" s="1" t="s">
        <v>154</v>
      </c>
      <c r="L6" s="1" t="s">
        <v>154</v>
      </c>
      <c r="M6" s="1" t="s">
        <v>125</v>
      </c>
      <c r="N6" s="1" t="s">
        <v>125</v>
      </c>
      <c r="O6" s="1" t="s">
        <v>126</v>
      </c>
      <c r="P6" s="1" t="s">
        <v>127</v>
      </c>
      <c r="Q6" s="1" t="s">
        <v>155</v>
      </c>
      <c r="R6" s="1" t="s">
        <v>129</v>
      </c>
      <c r="S6" s="1" t="s">
        <v>130</v>
      </c>
      <c r="T6" s="1" t="s">
        <v>131</v>
      </c>
    </row>
    <row r="7" s="1" customFormat="1" spans="1:20">
      <c r="A7" s="3">
        <v>16707218297</v>
      </c>
      <c r="B7" s="1" t="s">
        <v>156</v>
      </c>
      <c r="C7" s="1" t="s">
        <v>157</v>
      </c>
      <c r="D7" s="1" t="s">
        <v>158</v>
      </c>
      <c r="E7" s="1" t="s">
        <v>159</v>
      </c>
      <c r="F7" s="1" t="s">
        <v>156</v>
      </c>
      <c r="G7" s="1" t="s">
        <v>121</v>
      </c>
      <c r="H7" s="1" t="s">
        <v>122</v>
      </c>
      <c r="I7" s="1" t="s">
        <v>160</v>
      </c>
      <c r="J7" s="1" t="s">
        <v>29</v>
      </c>
      <c r="K7" s="1" t="s">
        <v>161</v>
      </c>
      <c r="L7" s="1" t="s">
        <v>161</v>
      </c>
      <c r="M7" s="1" t="s">
        <v>125</v>
      </c>
      <c r="N7" s="1" t="s">
        <v>125</v>
      </c>
      <c r="O7" s="1" t="s">
        <v>126</v>
      </c>
      <c r="P7" s="1" t="s">
        <v>127</v>
      </c>
      <c r="Q7" s="1" t="s">
        <v>162</v>
      </c>
      <c r="R7" s="1" t="s">
        <v>129</v>
      </c>
      <c r="S7" s="1" t="s">
        <v>130</v>
      </c>
      <c r="T7" s="1" t="s">
        <v>131</v>
      </c>
    </row>
    <row r="8" s="1" customFormat="1" spans="1:20">
      <c r="A8" s="3">
        <v>16694764447</v>
      </c>
      <c r="B8" s="1" t="s">
        <v>163</v>
      </c>
      <c r="C8" s="1" t="s">
        <v>164</v>
      </c>
      <c r="D8" s="1" t="s">
        <v>165</v>
      </c>
      <c r="E8" s="1" t="s">
        <v>166</v>
      </c>
      <c r="F8" s="1" t="s">
        <v>117</v>
      </c>
      <c r="G8" s="1" t="s">
        <v>121</v>
      </c>
      <c r="H8" s="1" t="s">
        <v>122</v>
      </c>
      <c r="I8" s="1" t="s">
        <v>167</v>
      </c>
      <c r="J8" s="1" t="s">
        <v>29</v>
      </c>
      <c r="K8" s="1" t="s">
        <v>168</v>
      </c>
      <c r="L8" s="1" t="s">
        <v>168</v>
      </c>
      <c r="M8" s="1" t="s">
        <v>125</v>
      </c>
      <c r="N8" s="1" t="s">
        <v>125</v>
      </c>
      <c r="O8" s="1" t="s">
        <v>126</v>
      </c>
      <c r="P8" s="1" t="s">
        <v>127</v>
      </c>
      <c r="Q8" s="1" t="s">
        <v>169</v>
      </c>
      <c r="R8" s="1" t="s">
        <v>129</v>
      </c>
      <c r="S8" s="1" t="s">
        <v>130</v>
      </c>
      <c r="T8" s="1" t="s">
        <v>131</v>
      </c>
    </row>
    <row r="9" s="1" customFormat="1" spans="1:20">
      <c r="A9" s="3">
        <v>16689241461</v>
      </c>
      <c r="B9" s="1" t="s">
        <v>170</v>
      </c>
      <c r="C9" s="1" t="s">
        <v>171</v>
      </c>
      <c r="D9" s="1" t="s">
        <v>172</v>
      </c>
      <c r="E9" s="1" t="s">
        <v>173</v>
      </c>
      <c r="F9" s="1" t="s">
        <v>117</v>
      </c>
      <c r="G9" s="1" t="s">
        <v>121</v>
      </c>
      <c r="H9" s="1" t="s">
        <v>122</v>
      </c>
      <c r="I9" s="1" t="s">
        <v>174</v>
      </c>
      <c r="J9" s="1" t="s">
        <v>29</v>
      </c>
      <c r="K9" s="1" t="s">
        <v>175</v>
      </c>
      <c r="L9" s="1" t="s">
        <v>175</v>
      </c>
      <c r="M9" s="1" t="s">
        <v>125</v>
      </c>
      <c r="N9" s="1" t="s">
        <v>125</v>
      </c>
      <c r="O9" s="1" t="s">
        <v>126</v>
      </c>
      <c r="P9" s="1" t="s">
        <v>127</v>
      </c>
      <c r="Q9" s="1" t="s">
        <v>176</v>
      </c>
      <c r="R9" s="1" t="s">
        <v>129</v>
      </c>
      <c r="S9" s="1" t="s">
        <v>130</v>
      </c>
      <c r="T9" s="1" t="s">
        <v>131</v>
      </c>
    </row>
    <row r="10" s="1" customFormat="1" spans="1:20">
      <c r="A10" s="3">
        <v>16680142088</v>
      </c>
      <c r="B10" s="1" t="s">
        <v>170</v>
      </c>
      <c r="C10" s="1" t="s">
        <v>177</v>
      </c>
      <c r="D10" s="1" t="s">
        <v>178</v>
      </c>
      <c r="E10" s="1" t="s">
        <v>179</v>
      </c>
      <c r="F10" s="1" t="s">
        <v>156</v>
      </c>
      <c r="G10" s="1" t="s">
        <v>121</v>
      </c>
      <c r="H10" s="1" t="s">
        <v>122</v>
      </c>
      <c r="I10" s="1" t="s">
        <v>180</v>
      </c>
      <c r="J10" s="1" t="s">
        <v>29</v>
      </c>
      <c r="K10" s="1" t="s">
        <v>181</v>
      </c>
      <c r="L10" s="1" t="s">
        <v>181</v>
      </c>
      <c r="M10" s="1" t="s">
        <v>125</v>
      </c>
      <c r="N10" s="1" t="s">
        <v>125</v>
      </c>
      <c r="O10" s="1" t="s">
        <v>126</v>
      </c>
      <c r="P10" s="1" t="s">
        <v>127</v>
      </c>
      <c r="Q10" s="1" t="s">
        <v>182</v>
      </c>
      <c r="R10" s="1" t="s">
        <v>129</v>
      </c>
      <c r="S10" s="1" t="s">
        <v>130</v>
      </c>
      <c r="T10" s="1" t="s">
        <v>131</v>
      </c>
    </row>
    <row r="11" s="1" customFormat="1" spans="1:20">
      <c r="A11" s="3">
        <v>16670502106</v>
      </c>
      <c r="B11" s="1" t="s">
        <v>183</v>
      </c>
      <c r="C11" s="1" t="s">
        <v>184</v>
      </c>
      <c r="D11" s="1" t="s">
        <v>185</v>
      </c>
      <c r="E11" s="1" t="s">
        <v>186</v>
      </c>
      <c r="F11" s="1" t="s">
        <v>156</v>
      </c>
      <c r="G11" s="1" t="s">
        <v>121</v>
      </c>
      <c r="H11" s="1" t="s">
        <v>122</v>
      </c>
      <c r="I11" s="1" t="s">
        <v>187</v>
      </c>
      <c r="J11" s="1" t="s">
        <v>29</v>
      </c>
      <c r="K11" s="1" t="s">
        <v>188</v>
      </c>
      <c r="L11" s="1" t="s">
        <v>188</v>
      </c>
      <c r="M11" s="1" t="s">
        <v>125</v>
      </c>
      <c r="N11" s="1" t="s">
        <v>125</v>
      </c>
      <c r="O11" s="1" t="s">
        <v>126</v>
      </c>
      <c r="P11" s="1" t="s">
        <v>127</v>
      </c>
      <c r="Q11" s="1" t="s">
        <v>189</v>
      </c>
      <c r="R11" s="1" t="s">
        <v>129</v>
      </c>
      <c r="S11" s="1" t="s">
        <v>130</v>
      </c>
      <c r="T11" s="1" t="s">
        <v>131</v>
      </c>
    </row>
    <row r="12" s="1" customFormat="1" spans="1:20">
      <c r="A12" s="3">
        <v>16665807959</v>
      </c>
      <c r="B12" s="1" t="s">
        <v>190</v>
      </c>
      <c r="C12" s="1" t="s">
        <v>191</v>
      </c>
      <c r="D12" s="1" t="s">
        <v>192</v>
      </c>
      <c r="E12" s="1" t="s">
        <v>193</v>
      </c>
      <c r="F12" s="1" t="s">
        <v>163</v>
      </c>
      <c r="G12" s="1" t="s">
        <v>121</v>
      </c>
      <c r="H12" s="1" t="s">
        <v>122</v>
      </c>
      <c r="I12" s="1" t="s">
        <v>194</v>
      </c>
      <c r="J12" s="1" t="s">
        <v>29</v>
      </c>
      <c r="K12" s="1" t="s">
        <v>195</v>
      </c>
      <c r="L12" s="1" t="s">
        <v>195</v>
      </c>
      <c r="M12" s="1" t="s">
        <v>125</v>
      </c>
      <c r="N12" s="1" t="s">
        <v>125</v>
      </c>
      <c r="O12" s="1" t="s">
        <v>126</v>
      </c>
      <c r="P12" s="1" t="s">
        <v>127</v>
      </c>
      <c r="Q12" s="1" t="s">
        <v>196</v>
      </c>
      <c r="R12" s="1" t="s">
        <v>129</v>
      </c>
      <c r="S12" s="1" t="s">
        <v>130</v>
      </c>
      <c r="T12" s="1" t="s">
        <v>131</v>
      </c>
    </row>
    <row r="13" s="1" customFormat="1" spans="1:20">
      <c r="A13" s="3">
        <v>16665418132</v>
      </c>
      <c r="B13" s="1" t="s">
        <v>190</v>
      </c>
      <c r="C13" s="1" t="s">
        <v>197</v>
      </c>
      <c r="D13" s="1" t="s">
        <v>198</v>
      </c>
      <c r="E13" s="1" t="s">
        <v>199</v>
      </c>
      <c r="F13" s="1" t="s">
        <v>117</v>
      </c>
      <c r="G13" s="1" t="s">
        <v>121</v>
      </c>
      <c r="H13" s="1" t="s">
        <v>122</v>
      </c>
      <c r="I13" s="1" t="s">
        <v>200</v>
      </c>
      <c r="J13" s="1" t="s">
        <v>29</v>
      </c>
      <c r="K13" s="1" t="s">
        <v>201</v>
      </c>
      <c r="L13" s="1" t="s">
        <v>201</v>
      </c>
      <c r="M13" s="1" t="s">
        <v>125</v>
      </c>
      <c r="N13" s="1" t="s">
        <v>125</v>
      </c>
      <c r="O13" s="1" t="s">
        <v>126</v>
      </c>
      <c r="P13" s="1" t="s">
        <v>127</v>
      </c>
      <c r="Q13" s="1" t="s">
        <v>202</v>
      </c>
      <c r="R13" s="1" t="s">
        <v>129</v>
      </c>
      <c r="S13" s="1" t="s">
        <v>130</v>
      </c>
      <c r="T13" s="1" t="s">
        <v>131</v>
      </c>
    </row>
    <row r="14" s="1" customFormat="1" spans="1:20">
      <c r="A14" s="3">
        <v>16647602161</v>
      </c>
      <c r="B14" s="1" t="s">
        <v>203</v>
      </c>
      <c r="C14" s="1" t="s">
        <v>204</v>
      </c>
      <c r="D14" s="1" t="s">
        <v>205</v>
      </c>
      <c r="E14" s="1" t="s">
        <v>206</v>
      </c>
      <c r="F14" s="1" t="s">
        <v>163</v>
      </c>
      <c r="G14" s="1" t="s">
        <v>121</v>
      </c>
      <c r="H14" s="1" t="s">
        <v>122</v>
      </c>
      <c r="I14" s="1" t="s">
        <v>207</v>
      </c>
      <c r="J14" s="1" t="s">
        <v>29</v>
      </c>
      <c r="K14" s="1" t="s">
        <v>208</v>
      </c>
      <c r="L14" s="1" t="s">
        <v>208</v>
      </c>
      <c r="M14" s="1" t="s">
        <v>125</v>
      </c>
      <c r="N14" s="1" t="s">
        <v>125</v>
      </c>
      <c r="O14" s="1" t="s">
        <v>126</v>
      </c>
      <c r="P14" s="1" t="s">
        <v>127</v>
      </c>
      <c r="Q14" s="1" t="s">
        <v>209</v>
      </c>
      <c r="R14" s="1" t="s">
        <v>129</v>
      </c>
      <c r="S14" s="1" t="s">
        <v>130</v>
      </c>
      <c r="T14" s="1" t="s">
        <v>131</v>
      </c>
    </row>
    <row r="15" s="1" customFormat="1" spans="1:20">
      <c r="A15" s="3">
        <v>16645308089</v>
      </c>
      <c r="B15" s="1" t="s">
        <v>210</v>
      </c>
      <c r="C15" s="1" t="s">
        <v>211</v>
      </c>
      <c r="D15" s="1" t="s">
        <v>212</v>
      </c>
      <c r="E15" s="1" t="s">
        <v>213</v>
      </c>
      <c r="F15" s="1" t="s">
        <v>117</v>
      </c>
      <c r="G15" s="1" t="s">
        <v>121</v>
      </c>
      <c r="H15" s="1" t="s">
        <v>122</v>
      </c>
      <c r="I15" s="1" t="s">
        <v>214</v>
      </c>
      <c r="J15" s="1" t="s">
        <v>29</v>
      </c>
      <c r="K15" s="1" t="s">
        <v>215</v>
      </c>
      <c r="L15" s="1" t="s">
        <v>215</v>
      </c>
      <c r="M15" s="1" t="s">
        <v>125</v>
      </c>
      <c r="N15" s="1" t="s">
        <v>125</v>
      </c>
      <c r="O15" s="1" t="s">
        <v>126</v>
      </c>
      <c r="P15" s="1" t="s">
        <v>127</v>
      </c>
      <c r="Q15" s="1" t="s">
        <v>216</v>
      </c>
      <c r="R15" s="1" t="s">
        <v>129</v>
      </c>
      <c r="S15" s="1" t="s">
        <v>130</v>
      </c>
      <c r="T15" s="1" t="s">
        <v>131</v>
      </c>
    </row>
    <row r="16" s="1" customFormat="1" spans="1:20">
      <c r="A16" s="3">
        <v>16531441679</v>
      </c>
      <c r="B16" s="1" t="s">
        <v>217</v>
      </c>
      <c r="C16" s="1" t="s">
        <v>218</v>
      </c>
      <c r="D16" s="1" t="s">
        <v>219</v>
      </c>
      <c r="E16" s="1" t="s">
        <v>220</v>
      </c>
      <c r="F16" s="1" t="s">
        <v>163</v>
      </c>
      <c r="G16" s="1" t="s">
        <v>121</v>
      </c>
      <c r="H16" s="1" t="s">
        <v>122</v>
      </c>
      <c r="I16" s="1" t="s">
        <v>221</v>
      </c>
      <c r="J16" s="1" t="s">
        <v>29</v>
      </c>
      <c r="K16" s="1" t="s">
        <v>222</v>
      </c>
      <c r="L16" s="1" t="s">
        <v>222</v>
      </c>
      <c r="M16" s="1" t="s">
        <v>125</v>
      </c>
      <c r="N16" s="1" t="s">
        <v>125</v>
      </c>
      <c r="O16" s="1" t="s">
        <v>126</v>
      </c>
      <c r="P16" s="1" t="s">
        <v>127</v>
      </c>
      <c r="Q16" s="1" t="s">
        <v>223</v>
      </c>
      <c r="R16" s="1" t="s">
        <v>129</v>
      </c>
      <c r="S16" s="1" t="s">
        <v>130</v>
      </c>
      <c r="T16" s="1" t="s">
        <v>131</v>
      </c>
    </row>
    <row r="17" s="1" customFormat="1" spans="1:20">
      <c r="A17" s="3">
        <v>16498552749</v>
      </c>
      <c r="B17" s="1" t="s">
        <v>224</v>
      </c>
      <c r="C17" s="1" t="s">
        <v>225</v>
      </c>
      <c r="D17" s="1" t="s">
        <v>226</v>
      </c>
      <c r="E17" s="1" t="s">
        <v>227</v>
      </c>
      <c r="F17" s="1" t="s">
        <v>117</v>
      </c>
      <c r="G17" s="1" t="s">
        <v>121</v>
      </c>
      <c r="H17" s="1" t="s">
        <v>122</v>
      </c>
      <c r="I17" s="1" t="s">
        <v>228</v>
      </c>
      <c r="J17" s="1" t="s">
        <v>29</v>
      </c>
      <c r="K17" s="1" t="s">
        <v>229</v>
      </c>
      <c r="L17" s="1" t="s">
        <v>229</v>
      </c>
      <c r="M17" s="1" t="s">
        <v>125</v>
      </c>
      <c r="N17" s="1" t="s">
        <v>125</v>
      </c>
      <c r="O17" s="1" t="s">
        <v>126</v>
      </c>
      <c r="P17" s="1" t="s">
        <v>127</v>
      </c>
      <c r="Q17" s="1" t="s">
        <v>230</v>
      </c>
      <c r="R17" s="1" t="s">
        <v>129</v>
      </c>
      <c r="S17" s="1" t="s">
        <v>130</v>
      </c>
      <c r="T17" s="1" t="s">
        <v>131</v>
      </c>
    </row>
    <row r="18" s="1" customFormat="1" spans="1:20">
      <c r="A18" s="3">
        <v>16493841881</v>
      </c>
      <c r="B18" s="1" t="s">
        <v>231</v>
      </c>
      <c r="C18" s="1" t="s">
        <v>232</v>
      </c>
      <c r="D18" s="1" t="s">
        <v>233</v>
      </c>
      <c r="E18" s="1" t="s">
        <v>234</v>
      </c>
      <c r="F18" s="1" t="s">
        <v>163</v>
      </c>
      <c r="G18" s="1" t="s">
        <v>121</v>
      </c>
      <c r="H18" s="1" t="s">
        <v>122</v>
      </c>
      <c r="I18" s="1" t="s">
        <v>235</v>
      </c>
      <c r="J18" s="1" t="s">
        <v>29</v>
      </c>
      <c r="K18" s="1" t="s">
        <v>236</v>
      </c>
      <c r="L18" s="1" t="s">
        <v>236</v>
      </c>
      <c r="M18" s="1" t="s">
        <v>125</v>
      </c>
      <c r="N18" s="1" t="s">
        <v>125</v>
      </c>
      <c r="O18" s="1" t="s">
        <v>126</v>
      </c>
      <c r="P18" s="1" t="s">
        <v>127</v>
      </c>
      <c r="Q18" s="1" t="s">
        <v>237</v>
      </c>
      <c r="R18" s="1" t="s">
        <v>129</v>
      </c>
      <c r="S18" s="1" t="s">
        <v>130</v>
      </c>
      <c r="T18" s="1" t="s">
        <v>131</v>
      </c>
    </row>
    <row r="19" s="1" customFormat="1" spans="1:20">
      <c r="A19" s="3">
        <v>16469911611</v>
      </c>
      <c r="B19" s="1" t="s">
        <v>238</v>
      </c>
      <c r="C19" s="1" t="s">
        <v>239</v>
      </c>
      <c r="D19" s="1" t="s">
        <v>240</v>
      </c>
      <c r="E19" s="1" t="s">
        <v>241</v>
      </c>
      <c r="F19" s="1" t="s">
        <v>163</v>
      </c>
      <c r="G19" s="1" t="s">
        <v>121</v>
      </c>
      <c r="H19" s="1" t="s">
        <v>122</v>
      </c>
      <c r="I19" s="1" t="s">
        <v>242</v>
      </c>
      <c r="J19" s="1" t="s">
        <v>29</v>
      </c>
      <c r="K19" s="1" t="s">
        <v>243</v>
      </c>
      <c r="L19" s="1" t="s">
        <v>243</v>
      </c>
      <c r="M19" s="1" t="s">
        <v>125</v>
      </c>
      <c r="N19" s="1" t="s">
        <v>125</v>
      </c>
      <c r="O19" s="1" t="s">
        <v>126</v>
      </c>
      <c r="P19" s="1" t="s">
        <v>127</v>
      </c>
      <c r="Q19" s="1" t="s">
        <v>244</v>
      </c>
      <c r="R19" s="1" t="s">
        <v>129</v>
      </c>
      <c r="S19" s="1" t="s">
        <v>130</v>
      </c>
      <c r="T19" s="1" t="s">
        <v>131</v>
      </c>
    </row>
    <row r="20" s="1" customFormat="1" spans="1:20">
      <c r="A20" s="3">
        <v>16416311229</v>
      </c>
      <c r="B20" s="1" t="s">
        <v>245</v>
      </c>
      <c r="C20" s="1" t="s">
        <v>246</v>
      </c>
      <c r="D20" s="1" t="s">
        <v>247</v>
      </c>
      <c r="E20" s="1" t="s">
        <v>248</v>
      </c>
      <c r="F20" s="1" t="s">
        <v>117</v>
      </c>
      <c r="G20" s="1" t="s">
        <v>121</v>
      </c>
      <c r="H20" s="1" t="s">
        <v>122</v>
      </c>
      <c r="I20" s="1" t="s">
        <v>249</v>
      </c>
      <c r="J20" s="1" t="s">
        <v>29</v>
      </c>
      <c r="K20" s="1" t="s">
        <v>250</v>
      </c>
      <c r="L20" s="1" t="s">
        <v>250</v>
      </c>
      <c r="M20" s="1" t="s">
        <v>125</v>
      </c>
      <c r="N20" s="1" t="s">
        <v>125</v>
      </c>
      <c r="O20" s="1" t="s">
        <v>126</v>
      </c>
      <c r="P20" s="1" t="s">
        <v>127</v>
      </c>
      <c r="Q20" s="1" t="s">
        <v>251</v>
      </c>
      <c r="R20" s="1" t="s">
        <v>129</v>
      </c>
      <c r="S20" s="1" t="s">
        <v>130</v>
      </c>
      <c r="T20" s="1" t="s">
        <v>131</v>
      </c>
    </row>
    <row r="21" s="1" customFormat="1" spans="1:20">
      <c r="A21" s="3">
        <v>16379690958</v>
      </c>
      <c r="B21" s="1" t="s">
        <v>252</v>
      </c>
      <c r="C21" s="1" t="s">
        <v>253</v>
      </c>
      <c r="D21" s="1" t="s">
        <v>254</v>
      </c>
      <c r="E21" s="1" t="s">
        <v>255</v>
      </c>
      <c r="F21" s="1" t="s">
        <v>117</v>
      </c>
      <c r="G21" s="1" t="s">
        <v>121</v>
      </c>
      <c r="H21" s="1" t="s">
        <v>122</v>
      </c>
      <c r="I21" s="1" t="s">
        <v>256</v>
      </c>
      <c r="J21" s="1" t="s">
        <v>29</v>
      </c>
      <c r="K21" s="1" t="s">
        <v>257</v>
      </c>
      <c r="L21" s="1" t="s">
        <v>257</v>
      </c>
      <c r="M21" s="1" t="s">
        <v>125</v>
      </c>
      <c r="N21" s="1" t="s">
        <v>125</v>
      </c>
      <c r="O21" s="1" t="s">
        <v>126</v>
      </c>
      <c r="P21" s="1" t="s">
        <v>127</v>
      </c>
      <c r="Q21" s="1" t="s">
        <v>258</v>
      </c>
      <c r="R21" s="1" t="s">
        <v>129</v>
      </c>
      <c r="S21" s="1" t="s">
        <v>130</v>
      </c>
      <c r="T21" s="1" t="s">
        <v>131</v>
      </c>
    </row>
    <row r="22" s="1" customFormat="1" spans="1:20">
      <c r="A22" s="3">
        <v>16091269189</v>
      </c>
      <c r="B22" s="1" t="s">
        <v>259</v>
      </c>
      <c r="C22" s="1" t="s">
        <v>260</v>
      </c>
      <c r="D22" s="1" t="s">
        <v>240</v>
      </c>
      <c r="E22" s="1" t="s">
        <v>261</v>
      </c>
      <c r="F22" s="1" t="s">
        <v>170</v>
      </c>
      <c r="G22" s="1" t="s">
        <v>121</v>
      </c>
      <c r="H22" s="1" t="s">
        <v>122</v>
      </c>
      <c r="I22" s="1" t="s">
        <v>262</v>
      </c>
      <c r="J22" s="1" t="s">
        <v>29</v>
      </c>
      <c r="K22" s="1" t="s">
        <v>263</v>
      </c>
      <c r="L22" s="1" t="s">
        <v>263</v>
      </c>
      <c r="M22" s="1" t="s">
        <v>125</v>
      </c>
      <c r="N22" s="1" t="s">
        <v>125</v>
      </c>
      <c r="O22" s="1" t="s">
        <v>126</v>
      </c>
      <c r="P22" s="1" t="s">
        <v>127</v>
      </c>
      <c r="Q22" s="1" t="s">
        <v>264</v>
      </c>
      <c r="R22" s="1" t="s">
        <v>129</v>
      </c>
      <c r="S22" s="1" t="s">
        <v>130</v>
      </c>
      <c r="T22" s="1" t="s">
        <v>131</v>
      </c>
    </row>
    <row r="23" s="1" customFormat="1" spans="1:20">
      <c r="A23" s="3">
        <v>15991428541</v>
      </c>
      <c r="B23" s="1" t="s">
        <v>265</v>
      </c>
      <c r="C23" s="1" t="s">
        <v>266</v>
      </c>
      <c r="D23" s="1" t="s">
        <v>240</v>
      </c>
      <c r="E23" s="1" t="s">
        <v>267</v>
      </c>
      <c r="F23" s="1" t="s">
        <v>163</v>
      </c>
      <c r="G23" s="1" t="s">
        <v>121</v>
      </c>
      <c r="H23" s="1" t="s">
        <v>122</v>
      </c>
      <c r="I23" s="1" t="s">
        <v>268</v>
      </c>
      <c r="J23" s="1" t="s">
        <v>29</v>
      </c>
      <c r="K23" s="1" t="s">
        <v>269</v>
      </c>
      <c r="L23" s="1" t="s">
        <v>269</v>
      </c>
      <c r="M23" s="1" t="s">
        <v>125</v>
      </c>
      <c r="N23" s="1" t="s">
        <v>125</v>
      </c>
      <c r="O23" s="1" t="s">
        <v>126</v>
      </c>
      <c r="P23" s="1" t="s">
        <v>127</v>
      </c>
      <c r="Q23" s="1" t="s">
        <v>270</v>
      </c>
      <c r="R23" s="1" t="s">
        <v>129</v>
      </c>
      <c r="S23" s="1" t="s">
        <v>130</v>
      </c>
      <c r="T23" s="1" t="s">
        <v>131</v>
      </c>
    </row>
    <row r="24" s="1" customFormat="1" spans="1:20">
      <c r="A24" s="3">
        <v>15893068138</v>
      </c>
      <c r="B24" s="1" t="s">
        <v>271</v>
      </c>
      <c r="C24" s="1" t="s">
        <v>272</v>
      </c>
      <c r="D24" s="1" t="s">
        <v>273</v>
      </c>
      <c r="E24" s="1" t="s">
        <v>274</v>
      </c>
      <c r="F24" s="1" t="s">
        <v>163</v>
      </c>
      <c r="G24" s="1" t="s">
        <v>121</v>
      </c>
      <c r="H24" s="1" t="s">
        <v>122</v>
      </c>
      <c r="I24" s="1" t="s">
        <v>275</v>
      </c>
      <c r="J24" s="1" t="s">
        <v>29</v>
      </c>
      <c r="K24" s="1" t="s">
        <v>276</v>
      </c>
      <c r="L24" s="1" t="s">
        <v>276</v>
      </c>
      <c r="M24" s="1" t="s">
        <v>125</v>
      </c>
      <c r="N24" s="1" t="s">
        <v>125</v>
      </c>
      <c r="O24" s="1" t="s">
        <v>126</v>
      </c>
      <c r="P24" s="1" t="s">
        <v>127</v>
      </c>
      <c r="Q24" s="1" t="s">
        <v>277</v>
      </c>
      <c r="R24" s="1" t="s">
        <v>129</v>
      </c>
      <c r="S24" s="1" t="s">
        <v>130</v>
      </c>
      <c r="T24" s="1" t="s">
        <v>131</v>
      </c>
    </row>
    <row r="25" s="1" customFormat="1" spans="1:20">
      <c r="A25" s="3">
        <v>15656488257</v>
      </c>
      <c r="B25" s="1" t="s">
        <v>278</v>
      </c>
      <c r="C25" s="1" t="s">
        <v>279</v>
      </c>
      <c r="D25" s="1" t="s">
        <v>280</v>
      </c>
      <c r="E25" s="1" t="s">
        <v>281</v>
      </c>
      <c r="F25" s="1" t="s">
        <v>170</v>
      </c>
      <c r="G25" s="1" t="s">
        <v>121</v>
      </c>
      <c r="H25" s="1" t="s">
        <v>122</v>
      </c>
      <c r="I25" s="1" t="s">
        <v>282</v>
      </c>
      <c r="J25" s="1" t="s">
        <v>29</v>
      </c>
      <c r="K25" s="1" t="s">
        <v>283</v>
      </c>
      <c r="L25" s="1" t="s">
        <v>283</v>
      </c>
      <c r="M25" s="1" t="s">
        <v>125</v>
      </c>
      <c r="N25" s="1" t="s">
        <v>125</v>
      </c>
      <c r="O25" s="1" t="s">
        <v>126</v>
      </c>
      <c r="P25" s="1" t="s">
        <v>127</v>
      </c>
      <c r="Q25" s="1" t="s">
        <v>284</v>
      </c>
      <c r="R25" s="1" t="s">
        <v>129</v>
      </c>
      <c r="S25" s="1" t="s">
        <v>130</v>
      </c>
      <c r="T25" s="1" t="s">
        <v>131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2021-11-04T02:17:37Z</dcterms:created>
  <dcterms:modified xsi:type="dcterms:W3CDTF">2021-11-04T03:15:59Z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BB5C7299606E425BA054022CE1A600DF</vt:lpwstr>
  </property>
  <property fmtid="{D5CDD505-2E9C-101B-9397-08002B2CF9AE}" pid="3" name="KSOProductBuildVer">
    <vt:lpwstr>2052-11.1.0.10938</vt:lpwstr>
  </property>
</Properties>
</file>