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对账!$1:$56</definedName>
  </definedNames>
  <calcPr calcId="144525"/>
</workbook>
</file>

<file path=xl/sharedStrings.xml><?xml version="1.0" encoding="utf-8"?>
<sst xmlns="http://schemas.openxmlformats.org/spreadsheetml/2006/main" count="1550" uniqueCount="520">
  <si>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</si>
  <si>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</si>
  <si>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</si>
  <si>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</si>
  <si>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</si>
  <si>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</si>
  <si>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</si>
  <si>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</si>
  <si>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</si>
  <si>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</si>
  <si>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</si>
  <si>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</si>
  <si>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</si>
  <si>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</si>
  <si>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</si>
  <si>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</si>
  <si>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</si>
  <si>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</si>
  <si>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</si>
  <si>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</si>
  <si>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</si>
  <si>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</si>
  <si>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</si>
  <si>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</si>
  <si>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</si>
  <si>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</si>
  <si>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</si>
  <si>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[纽约]曼哈顿金融区假日酒店(Holiday Inn Manhattan Financial District, an Ihg Hotel)(37202426)</t>
  </si>
  <si>
    <t>大号床房&lt;不退款&gt;&lt;2人入住&gt;</t>
  </si>
  <si>
    <t>USD</t>
  </si>
  <si>
    <t>Yu/Jia Hui</t>
  </si>
  <si>
    <t>CA5326211104USD</t>
  </si>
  <si>
    <t>未提现</t>
  </si>
  <si>
    <t>携程开票</t>
  </si>
  <si>
    <t>退单</t>
  </si>
  <si>
    <t>[康达]圣胡安孔查万丽酒店(La Concha Renaissance San Juan Resort)(37244756)</t>
  </si>
  <si>
    <t>海滨海洋塔楼2张双人床房&lt;不退款&gt;&lt;2人入住&gt;</t>
  </si>
  <si>
    <t>Campelo/Maicol</t>
  </si>
  <si>
    <t>[芝加哥]芝加哥喜来登大酒店(Sheraton Grand Chicago)(37225461)</t>
  </si>
  <si>
    <t>客房（1张特大床）&lt;不退款&gt;&lt;2人入住&gt;</t>
  </si>
  <si>
    <t>Ruiz/Miguel</t>
  </si>
  <si>
    <t>[阿姆斯特丹]艾迪阿姆斯特丹酒店(The ED Amsterdam)(39052484)</t>
  </si>
  <si>
    <t>双人房&lt;不退款&gt;&lt;2人入住&gt;</t>
  </si>
  <si>
    <t>Pattyn/Victor Pol,Dhondt/Marie Odile</t>
  </si>
  <si>
    <t>[玛丽安德尔湾]玛丽安德尔雷丽兹卡尔顿酒店(The Ritz-Carlton, Marina del Rey)(37212697)</t>
  </si>
  <si>
    <t>特大床房&lt;不退款&gt;&lt;2人入住&gt;</t>
  </si>
  <si>
    <t>Booker/Nathan,Noland/Alyss,Garritano/Theresa</t>
  </si>
  <si>
    <t>77136777;77136778</t>
  </si>
  <si>
    <t>[哥本哈根]哥本哈根机场雷迪森公园酒店(Park Inn by Radisson Copenhagen Airport)(37245057)</t>
  </si>
  <si>
    <t>标准大床房&lt;不退款&gt;&lt;2人入住&gt;</t>
  </si>
  <si>
    <t>BONIN/STEFFEN</t>
  </si>
  <si>
    <t>[尼斯]西区漫步酒店(Hôtel West End Promenade)(37207029)</t>
  </si>
  <si>
    <t>高级海景双人床房&lt;不退款&gt;&lt;2人入住&gt;</t>
  </si>
  <si>
    <t>PRIMALANI/SARITA</t>
  </si>
  <si>
    <t>[马德里]马德里曼萨纳雷斯里贝拉NH酒店(NH Ribera del Manzanares Madrid)(37199261)</t>
  </si>
  <si>
    <t>标准房&lt;不退款&gt;&lt;2人入住&gt;</t>
  </si>
  <si>
    <t>Mihaljevic/Renato,Bruhn/Holger,Schneider/Dr. Ralf</t>
  </si>
  <si>
    <t>[巴登巴登]鲁蒙斯巴登巴登傲途格精选酒店(Roomers Baden-Baden, Autograph Collection)(37197043)</t>
  </si>
  <si>
    <t>豪华特大床房&lt;不退款&gt;&lt;2人入住&gt;</t>
  </si>
  <si>
    <t>Vaillant/Genevieve</t>
  </si>
  <si>
    <t>[迈阿密戴德县]迈阿密国际机场酒店(Miami International Airport Hotel)(37209685)</t>
  </si>
  <si>
    <t>标准大号床房&lt;不退款&gt;&lt;2人入住&gt;</t>
  </si>
  <si>
    <t>Smith Jr/George</t>
  </si>
  <si>
    <t>[阿瓦图基]凤凰南山福朋喜来登酒店(Four Points by Sheraton Phoenix South Mountain)(37236594)</t>
  </si>
  <si>
    <t>特大床房&lt;2人入住&gt;&lt;IBU黄金会员专享&gt;&lt;不退款&gt;</t>
  </si>
  <si>
    <t>Cody/Logan</t>
  </si>
  <si>
    <t>[肖特庞朴]里士满美国长住酒店 - 西区I-64(Extended Stay America Suites - Richmond - West End - I-64)(40037495)</t>
  </si>
  <si>
    <t>一室公寓（大床）&lt;不退款&gt;&lt;2人入住&gt;</t>
  </si>
  <si>
    <t>Bradner/Jessica Rose</t>
  </si>
  <si>
    <t>取消</t>
  </si>
  <si>
    <t>[波苏埃洛-德阿拉尔孔]欧洲之星马德里酒店(Eurostars I-Hotel Madrid)(37222658)</t>
  </si>
  <si>
    <t>双人床房&lt;不退款&gt;&lt;2人入住&gt;</t>
  </si>
  <si>
    <t>Vigil Carrera/Laura</t>
  </si>
  <si>
    <t>[莱顿]弗雷契莱登养生酒店(Fletcher Wellness-Hotel Leiden)(40126189)</t>
  </si>
  <si>
    <t>舒适室&lt;不退款&gt;&lt;2人入住&gt;</t>
  </si>
  <si>
    <t>Troendle/Stefan,Burck/Katja</t>
  </si>
  <si>
    <t>113-FX50279</t>
  </si>
  <si>
    <t>[东圣路易斯]皇后赌场酒店(Casino Queen Hotel)(39995505)</t>
  </si>
  <si>
    <t>豪华客房，带特大床和赌场景观&lt;不退款&gt;&lt;2人入住&gt;</t>
  </si>
  <si>
    <t>Schultz/Alec James</t>
  </si>
  <si>
    <t>EXP-1847348919</t>
  </si>
  <si>
    <t>[塞瓦斯托波尔]圣罗莎塞瓦斯托波尔万豪费尔菲尔德套房酒店(Fairfield Inn and Suites Santa Rosa Sebastopol)(40138612)</t>
  </si>
  <si>
    <t>标准间1特大床&lt;2人入住&gt;&lt;IBU黄金会员专享&gt;&lt;不退款&gt;</t>
  </si>
  <si>
    <t>Dean/Jessica</t>
  </si>
  <si>
    <t>阶梯</t>
  </si>
  <si>
    <t>[伦敦]万豪伦敦肯辛顿度假酒店(London Marriott Hotel Kensington)(37198693)</t>
  </si>
  <si>
    <t>豪华大床房&lt;2人入住&gt;&lt;不退款&gt;&lt;早餐&gt;</t>
  </si>
  <si>
    <t>LUO/XIAOMIN,BI/QITONG</t>
  </si>
  <si>
    <t>VERDU ACEDO/IGNACIO</t>
  </si>
  <si>
    <t>rodriguez alonso/pablo</t>
  </si>
  <si>
    <t>[爱极乐]玛扎弗酒店(Mudzaffar Hotel)(39650996)</t>
  </si>
  <si>
    <t>豪华双床房&lt;不退款&gt;&lt;2人入住&gt;</t>
  </si>
  <si>
    <t>MD YUSOH/MARNI MAULAT,MD YUSOH/MARNI MAULAT</t>
  </si>
  <si>
    <t>Oubina rial/Maite</t>
  </si>
  <si>
    <t>[卢索]德鲁索格兰德酒店(Grande Hotel De Luso)(39053529)</t>
  </si>
  <si>
    <t>套房&lt;不退款&gt;&lt;2人入住&gt;</t>
  </si>
  <si>
    <t>Subtil/Paula Luisa</t>
  </si>
  <si>
    <t>Perdiguero/Idoia</t>
  </si>
  <si>
    <t>[利兹]韦瑟比哈罗盖特戴斯酒店(Days Inn Wetherby)(44690024)</t>
  </si>
  <si>
    <t>标准双床房&lt;不退款&gt;&lt;2人入住&gt;</t>
  </si>
  <si>
    <t>Richards/Simon</t>
  </si>
  <si>
    <t>Guede Rodicio/David</t>
  </si>
  <si>
    <t>[温哥华]华美达温哥华市中心酒店(Ramada by Wyndham Vancouver Downtown)(37231642)</t>
  </si>
  <si>
    <t>入住时指定房型&lt;不退款&gt;&lt;2人入住&gt;</t>
  </si>
  <si>
    <t>Safi/Sayeed</t>
  </si>
  <si>
    <t>[关丹]斯里曼迦精品酒店(Sri Manja Boutique Hotel)(48056107)</t>
  </si>
  <si>
    <t>高级房(双床)&lt;不退款&gt;&lt;2人入住&gt;</t>
  </si>
  <si>
    <t>ZULFAA ABDUL MANAN/AHMAD,ZULFAA ABDUL MANAN/AHMAD</t>
  </si>
  <si>
    <t>[兰里市]向西旅馆及套房(Westward Inn &amp; Suites)(40109666)</t>
  </si>
  <si>
    <t>标准间1张大床&lt;不退款&gt;&lt;2人入住&gt;</t>
  </si>
  <si>
    <t>Seiz/Gerda G</t>
  </si>
  <si>
    <t>[基辅]波迪尔区市中心丽笙蓝标酒店(Radisson Blu Hotel, Kyiv Podil City Centre)(37225606)</t>
  </si>
  <si>
    <t>高级房&lt;不退款&gt;&lt;2人入住&gt;</t>
  </si>
  <si>
    <t>CASTEJON MENDIOLA/DANIEL,LLORENS TORRES/MONTSERRAT</t>
  </si>
  <si>
    <t>[马德里]埃克广场酒店(Exe Plaza Madrid)(37225103)</t>
  </si>
  <si>
    <t>YE LIN/ALVARO SEN</t>
  </si>
  <si>
    <t>[罗马]城中罗马露营酒店(Roma camping in town)(37209680)</t>
  </si>
  <si>
    <t>高级平房式客房&lt;不退款&gt;&lt;2人入住&gt;</t>
  </si>
  <si>
    <t>Adhav/Ashutosh</t>
  </si>
  <si>
    <t>[拉斯维加斯]弗里蒙特赌场酒店(Fremont Hotel and Casino)(37201922)</t>
  </si>
  <si>
    <t>豪华特大床房&lt;1&gt;&lt;不退款&gt;&lt;2人入住&gt;</t>
  </si>
  <si>
    <t>Ross/Brad David</t>
  </si>
  <si>
    <t>TVHCJ</t>
  </si>
  <si>
    <t>Mcnairy/Antwon Terrell</t>
  </si>
  <si>
    <t>[柏林]维克多-柏林酒店(Victor's Residenz-Hotel Berlin)(39665990)</t>
  </si>
  <si>
    <t>标准间&lt;不退款&gt;&lt;2人入住&gt;</t>
  </si>
  <si>
    <t>REHM/Klaus</t>
  </si>
  <si>
    <t>[Condongcatur]日惹万豪酒店(Yogyakarta Marriott Hotel)(39055620)</t>
  </si>
  <si>
    <t>豪华池景双床房&lt;不退款&gt;&lt;2人入住&gt;</t>
  </si>
  <si>
    <t>nur mariska/astrid</t>
  </si>
  <si>
    <t>Nitsche/Juliane</t>
  </si>
  <si>
    <t>[凤凰城]凤凰城芳德瑞酒店(Found Re Phoenix)(44788910)</t>
  </si>
  <si>
    <t>标准特大床房&lt;不退款&gt;&lt;2人入住&gt;</t>
  </si>
  <si>
    <t>Frank/Amy Elizabeth</t>
  </si>
  <si>
    <t>RUH/Laurent</t>
  </si>
  <si>
    <t>[斯德哥尔摩]瑞典精英酒店(Elite Eden Park Hotel)(37230664)</t>
  </si>
  <si>
    <t>高级双人房&lt;早餐&gt;&lt;不退款&gt;&lt;2人入住&gt;</t>
  </si>
  <si>
    <t>wohlers/Sylvia</t>
  </si>
  <si>
    <t>[华沙]华沙万豪酒店(Warsaw Marriott Hotel)(47471671)</t>
  </si>
  <si>
    <t>豪华特大床客房&lt;2人入住&gt;&lt;不退款&gt;&lt;早餐&gt;</t>
  </si>
  <si>
    <t>Popowicz/Aleksander</t>
  </si>
  <si>
    <t>[哥本哈根]哥本哈根广场酒店(Copenhagen Plaza Copenhagen)(37211219)</t>
  </si>
  <si>
    <t>Jansson/Mikael,Jansson/Mikael</t>
  </si>
  <si>
    <t>[约翰内斯堡]舒眠壁虎旅馆(Sleepy Gecko Guest House)(39679426)</t>
  </si>
  <si>
    <t>Mogopudi/Khumo,Mogopudi/Khumo</t>
  </si>
  <si>
    <t>[法兰克福]法兰克福馨乐庭中心服务公寓(Citadines City Centre Frankfurt)(37197151)</t>
  </si>
  <si>
    <t>标准工作室客房&lt;不退款&gt;&lt;2人入住&gt;</t>
  </si>
  <si>
    <t>Schomacher/Tobias</t>
  </si>
  <si>
    <t>60448SC011993</t>
  </si>
  <si>
    <t>[阿尔赫西拉斯]全球雷纳克里斯蒂娜酒店(Globales Reina Cristina)(39038811)</t>
  </si>
  <si>
    <t>Tabernero Linde/Pedro</t>
  </si>
  <si>
    <t>[好莱坞]玛格丽塔维尔好莱坞海滩度假村(Margaritaville Hollywood Beach Resort)(40087610)</t>
  </si>
  <si>
    <t>日落近岸景1特大床房&lt;不退款&gt;&lt;2人入住&gt;</t>
  </si>
  <si>
    <t>Clemons/Cerelia,Lamons III/Edward</t>
  </si>
  <si>
    <t>8074SC346023</t>
  </si>
  <si>
    <t>[南特伊·莱斯莫]莫城南特伊莱斯莫城普瑞米尔经典酒店(Premiere Classe Meaux Nanteuil Les Meaux)(45977520)</t>
  </si>
  <si>
    <t>标准三人房&lt;不退款&gt;&lt;2人入住&gt;</t>
  </si>
  <si>
    <t>Bettenfeld/Guillaume</t>
  </si>
  <si>
    <t>[图帕伊岛]赛里马来西亚太平酒店(Hotel Seri Malaysia Taiping)(44690244)</t>
  </si>
  <si>
    <t>Shariffuddin/Mariam Shakirah,Mohamed Rashed/Shariffuddin</t>
  </si>
  <si>
    <t>[博洛尼亚]博洛尼亚万豪AC酒店(AC Hotel Bologna by Marriott)(37244271)</t>
  </si>
  <si>
    <t>Foppe/Maximilian</t>
  </si>
  <si>
    <t>[列克星顿]莱克星顿雅乐轩酒店(Aloft Lexington)(37245179)</t>
  </si>
  <si>
    <t>Meeks/Quonfredrick</t>
  </si>
  <si>
    <t>[吉朗]吉隆维公寓酒店(Vue Apartments Geelong)(44690113)</t>
  </si>
  <si>
    <t>开放式客房&lt;不退款&gt;&lt;2人入住&gt;</t>
  </si>
  <si>
    <t>Gill/Simranjit</t>
  </si>
  <si>
    <t>[维尔特·圣丹尼斯]默伦斯纳特 - 维特圣丹尼斯普瑞米尔经典酒店(Premiere Classe Melun Senart - Vert Saint Denis)(39684052)</t>
  </si>
  <si>
    <t>标准双人床房&lt;不退款&gt;&lt;2人入住&gt;</t>
  </si>
  <si>
    <t>Razafimilavonjy/William</t>
  </si>
  <si>
    <t>33530UC000057</t>
  </si>
  <si>
    <t>[Merdeka]梅兹市中心(Meize City Center)(39642117)</t>
  </si>
  <si>
    <t>豪华间&lt;不退款&gt;&lt;2人入住&gt;</t>
  </si>
  <si>
    <t>Dinata/Trisyani</t>
  </si>
  <si>
    <t>[圣福瓦莱里昂]基里亚德里昂苏德圣佛伊酒店(Kyriad Lyon Sud Sainte Foy)(45977388)</t>
  </si>
  <si>
    <t>Benyahia/Yuva</t>
  </si>
  <si>
    <t>，</t>
  </si>
  <si>
    <t>原单未结算，本期扣款1452元</t>
  </si>
  <si>
    <t>16540507515此单多收81元待退回</t>
  </si>
  <si>
    <t>本期扣款200元</t>
  </si>
  <si>
    <t>A211104101408481</t>
  </si>
  <si>
    <t>A211104101605481</t>
  </si>
  <si>
    <t>A2111041016352566</t>
  </si>
  <si>
    <t>USD / HKD 当前参考汇率: 7.78305</t>
  </si>
  <si>
    <t>总计：9707 USD/
75550.07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</si>
  <si>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</si>
  <si>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</si>
  <si>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</si>
  <si>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</si>
  <si>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</si>
  <si>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</si>
  <si>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</si>
  <si>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</si>
  <si>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</si>
  <si>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</si>
  <si>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</si>
  <si>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</si>
  <si>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</si>
  <si>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</si>
  <si>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</si>
  <si>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</si>
  <si>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</si>
  <si>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2021-10-31</t>
  </si>
  <si>
    <t>2286724</t>
  </si>
  <si>
    <t>基里亚德里昂苏德圣佛伊酒店</t>
  </si>
  <si>
    <t>Benyahia Yuva</t>
  </si>
  <si>
    <t>2021-11-01</t>
  </si>
  <si>
    <t>退房日周结</t>
  </si>
  <si>
    <t>661.05</t>
  </si>
  <si>
    <t>103.00</t>
  </si>
  <si>
    <t>0</t>
  </si>
  <si>
    <t>0.00</t>
  </si>
  <si>
    <t>携程盛景国际直连</t>
  </si>
  <si>
    <t>2021-10-31 18:57:04</t>
  </si>
  <si>
    <t>否</t>
  </si>
  <si>
    <t>汇智国际旅游发展有限公司</t>
  </si>
  <si>
    <t>直连</t>
  </si>
  <si>
    <t>2286628</t>
  </si>
  <si>
    <t>梅兹万隆酒店</t>
  </si>
  <si>
    <t>Dinata Trisyani</t>
  </si>
  <si>
    <t>109.11</t>
  </si>
  <si>
    <t>17.00</t>
  </si>
  <si>
    <t>2021-10-31 16:14:38</t>
  </si>
  <si>
    <t>2286555</t>
  </si>
  <si>
    <t>默伦斯纳特 - 维特圣丹尼斯普瑞米尔经典酒店</t>
  </si>
  <si>
    <t>Razafimilavonjy William</t>
  </si>
  <si>
    <t>378.66</t>
  </si>
  <si>
    <t>59.00</t>
  </si>
  <si>
    <t>2021-10-31 13:39:04</t>
  </si>
  <si>
    <t>2286485</t>
  </si>
  <si>
    <t>吉隆维公寓酒店</t>
  </si>
  <si>
    <t>Gill Simranjit</t>
  </si>
  <si>
    <t>1187.33</t>
  </si>
  <si>
    <t>185.00</t>
  </si>
  <si>
    <t>2021-10-31 11:06:48</t>
  </si>
  <si>
    <t>2286454</t>
  </si>
  <si>
    <t>列克星顿雅乐轩酒店</t>
  </si>
  <si>
    <t>Meeks Quonfredrick</t>
  </si>
  <si>
    <t>705.98</t>
  </si>
  <si>
    <t>110.00</t>
  </si>
  <si>
    <t>2021-10-31 09:39:20</t>
  </si>
  <si>
    <t>2286416</t>
  </si>
  <si>
    <t>博洛尼亚万豪AC酒店</t>
  </si>
  <si>
    <t>Foppe Maximilian</t>
  </si>
  <si>
    <t>1296.44</t>
  </si>
  <si>
    <t>202.00</t>
  </si>
  <si>
    <t>2021-10-31 07:19:39</t>
  </si>
  <si>
    <t>2286396</t>
  </si>
  <si>
    <t>太平斯里马来西亚酒店</t>
  </si>
  <si>
    <t>Shariffuddin Mariam Shakirah,Mohamed Rashed Shariffuddin</t>
  </si>
  <si>
    <t>385.08</t>
  </si>
  <si>
    <t>60.00</t>
  </si>
  <si>
    <t>2021-10-31 06:26:02</t>
  </si>
  <si>
    <t>2286391</t>
  </si>
  <si>
    <t>莫城南特伊莱斯莫城普瑞米尔经典酒店</t>
  </si>
  <si>
    <t>Bettenfeld Guillaume</t>
  </si>
  <si>
    <t>2021-10-31 05:33:00</t>
  </si>
  <si>
    <t>2286362</t>
  </si>
  <si>
    <t>全球雷纳克里斯蒂娜酒店</t>
  </si>
  <si>
    <t>Tabernero Linde Pedro</t>
  </si>
  <si>
    <t>391.50</t>
  </si>
  <si>
    <t>61.00</t>
  </si>
  <si>
    <t>2021-10-31 02:20:04</t>
  </si>
  <si>
    <t>2286361</t>
  </si>
  <si>
    <t>玛格丽特维尔好莱坞海滩渡假村</t>
  </si>
  <si>
    <t>Clemons Cerelia,Lamons III Edward</t>
  </si>
  <si>
    <t>2008.83</t>
  </si>
  <si>
    <t>313.00</t>
  </si>
  <si>
    <t>2021-10-31 02:38:09</t>
  </si>
  <si>
    <t>2286360</t>
  </si>
  <si>
    <t xml:space="preserve">法兰克福市中心馨乐庭酒店  </t>
  </si>
  <si>
    <t>Schomacher Tobias</t>
  </si>
  <si>
    <t>468.51</t>
  </si>
  <si>
    <t>73.00</t>
  </si>
  <si>
    <t>2021-10-31 02:31:25</t>
  </si>
  <si>
    <t>2286354</t>
  </si>
  <si>
    <t>舒眠壁虎旅馆</t>
  </si>
  <si>
    <t>Mogopudi Khumo,Mogopudi Khumo</t>
  </si>
  <si>
    <t>205.38</t>
  </si>
  <si>
    <t>32.00</t>
  </si>
  <si>
    <t>2021-10-31 01:55:55</t>
  </si>
  <si>
    <t>2021-10-30</t>
  </si>
  <si>
    <t>2286272</t>
  </si>
  <si>
    <t xml:space="preserve">普罗菲酒店哥本哈根广场店 </t>
  </si>
  <si>
    <t>Jansson Mikael,Jansson Mikael</t>
  </si>
  <si>
    <t>1065.39</t>
  </si>
  <si>
    <t>166.00</t>
  </si>
  <si>
    <t>2021-10-30 22:13:24</t>
  </si>
  <si>
    <t>2286214</t>
  </si>
  <si>
    <t>华沙万豪酒店</t>
  </si>
  <si>
    <t>Popowicz Aleksander</t>
  </si>
  <si>
    <t>1392.71</t>
  </si>
  <si>
    <t>217.00</t>
  </si>
  <si>
    <t>2021-10-30 21:07:10</t>
  </si>
  <si>
    <t>2286114</t>
  </si>
  <si>
    <t>瑞典精英酒店</t>
  </si>
  <si>
    <t>wohlers Sylvia</t>
  </si>
  <si>
    <t>1071.81</t>
  </si>
  <si>
    <t>167.00</t>
  </si>
  <si>
    <t>2021-10-30 19:01:25</t>
  </si>
  <si>
    <t>2285979</t>
  </si>
  <si>
    <t>傲途格精选巴登-巴登房客酒店</t>
  </si>
  <si>
    <t>RUH Laurent</t>
  </si>
  <si>
    <t>1649.43</t>
  </si>
  <si>
    <t>257.00</t>
  </si>
  <si>
    <t>2021-10-30 15:28:19</t>
  </si>
  <si>
    <t>2285725</t>
  </si>
  <si>
    <t>凤凰城 FOUND:RE 酒店</t>
  </si>
  <si>
    <t>Frank Amy Elizabeth</t>
  </si>
  <si>
    <t>2194.96</t>
  </si>
  <si>
    <t>342.00</t>
  </si>
  <si>
    <t>2021-10-30 08:50:34</t>
  </si>
  <si>
    <t>2285631</t>
  </si>
  <si>
    <t>Nitsche Juliane</t>
  </si>
  <si>
    <t>2021-10-30 02:00:49</t>
  </si>
  <si>
    <t>2021-10-29</t>
  </si>
  <si>
    <t>2285425</t>
  </si>
  <si>
    <t>日惹万豪酒店</t>
  </si>
  <si>
    <t>nur mariska astrid</t>
  </si>
  <si>
    <t>589.35</t>
  </si>
  <si>
    <t>92.00</t>
  </si>
  <si>
    <t>2021-10-29 20:36:33</t>
  </si>
  <si>
    <t>2285277</t>
  </si>
  <si>
    <t>柏林维克多公寓酒店</t>
  </si>
  <si>
    <t>REHM Klaus</t>
  </si>
  <si>
    <t>531.70</t>
  </si>
  <si>
    <t>83.00</t>
  </si>
  <si>
    <t>2021-10-29 18:03:53</t>
  </si>
  <si>
    <t>2285255</t>
  </si>
  <si>
    <t>凤凰城南山福朋喜来登酒店</t>
  </si>
  <si>
    <t>Mcnairy Antwon Terrell</t>
  </si>
  <si>
    <t>1159.49</t>
  </si>
  <si>
    <t>181.00</t>
  </si>
  <si>
    <t>2021-10-29 17:35:13</t>
  </si>
  <si>
    <t>2284875</t>
  </si>
  <si>
    <t>城中罗马露营酒店</t>
  </si>
  <si>
    <t>Adhav Ashutosh</t>
  </si>
  <si>
    <t>1178.70</t>
  </si>
  <si>
    <t>184.00</t>
  </si>
  <si>
    <t>2021-10-29 05:28:25</t>
  </si>
  <si>
    <t>2021-10-28</t>
  </si>
  <si>
    <t>2284698</t>
  </si>
  <si>
    <t>埃克广场酒店</t>
  </si>
  <si>
    <t>YE LIN ALVARO SEN</t>
  </si>
  <si>
    <t>858.40</t>
  </si>
  <si>
    <t>134.00</t>
  </si>
  <si>
    <t>2021-10-28 21:30:44</t>
  </si>
  <si>
    <t>2284335</t>
  </si>
  <si>
    <t>RADISSON BLU HOTEL, KYIV PODIL</t>
  </si>
  <si>
    <t>CASTEJON MENDIOLA DANIEL,LLORENS TORRES MONTSERRAT</t>
  </si>
  <si>
    <t>3292.68</t>
  </si>
  <si>
    <t>514.00</t>
  </si>
  <si>
    <t>2021-10-28 08:05:21</t>
  </si>
  <si>
    <t>2284232</t>
  </si>
  <si>
    <t>向西套房旅馆</t>
  </si>
  <si>
    <t>Seiz Gerda G</t>
  </si>
  <si>
    <t>377.42</t>
  </si>
  <si>
    <t>2021-10-28 01:12:53</t>
  </si>
  <si>
    <t>2021-10-27</t>
  </si>
  <si>
    <t>2284145</t>
  </si>
  <si>
    <t>斯里曼迦精品酒店</t>
  </si>
  <si>
    <t>ZULFAA ABDUL MANAN AHMAD,ZULFAA ABDUL MANAN AHMAD</t>
  </si>
  <si>
    <t>198.31</t>
  </si>
  <si>
    <t>31.00</t>
  </si>
  <si>
    <t>2021-10-27 20:55:45</t>
  </si>
  <si>
    <t>2283753</t>
  </si>
  <si>
    <t>华美达温德姆华市中心酒店</t>
  </si>
  <si>
    <t>Safi Sayeed</t>
  </si>
  <si>
    <t>997.93</t>
  </si>
  <si>
    <t>156.00</t>
  </si>
  <si>
    <t>2021-10-27 02:01:30</t>
  </si>
  <si>
    <t>2021-10-26</t>
  </si>
  <si>
    <t>2283672</t>
  </si>
  <si>
    <t>欧洲之星马德里酒店</t>
  </si>
  <si>
    <t>Guede Rodicio David</t>
  </si>
  <si>
    <t>1881.60</t>
  </si>
  <si>
    <t>294.00</t>
  </si>
  <si>
    <t>2021-10-26 21:56:23</t>
  </si>
  <si>
    <t>2283579</t>
  </si>
  <si>
    <t>威瑟比哈罗盖特戴斯酒店</t>
  </si>
  <si>
    <t>Richards Simon</t>
  </si>
  <si>
    <t>403.20</t>
  </si>
  <si>
    <t>63.00</t>
  </si>
  <si>
    <t>2021-10-26 18:52:44</t>
  </si>
  <si>
    <t>2283327</t>
  </si>
  <si>
    <t>Perdiguero Idoia</t>
  </si>
  <si>
    <t>1395.20</t>
  </si>
  <si>
    <t>218.00</t>
  </si>
  <si>
    <t>2021-10-26 05:34:27</t>
  </si>
  <si>
    <t>2283324</t>
  </si>
  <si>
    <t xml:space="preserve">德鲁索格兰德酒店 </t>
  </si>
  <si>
    <t>Subtil Paula Luisa</t>
  </si>
  <si>
    <t>2284.80</t>
  </si>
  <si>
    <t>357.00</t>
  </si>
  <si>
    <t>2021-10-26 05:23:35</t>
  </si>
  <si>
    <t>2021-10-25</t>
  </si>
  <si>
    <t>2283247</t>
  </si>
  <si>
    <t>Oubina rial Maite</t>
  </si>
  <si>
    <t>1881.31</t>
  </si>
  <si>
    <t>2021-10-25 22:29:10</t>
  </si>
  <si>
    <t>2283169</t>
  </si>
  <si>
    <t>马六甲穆德扎法酒店</t>
  </si>
  <si>
    <t>MD YUSOH MARNI MAULAT,MD YUSOH MARNI MAULAT</t>
  </si>
  <si>
    <t>249.56</t>
  </si>
  <si>
    <t>39.00</t>
  </si>
  <si>
    <t>2021-10-25 19:43:04</t>
  </si>
  <si>
    <t>2283136</t>
  </si>
  <si>
    <t>rodriguez alonso pablo</t>
  </si>
  <si>
    <t>1394.98</t>
  </si>
  <si>
    <t>2021-10-25 18:30:13</t>
  </si>
  <si>
    <t>2021-10-24</t>
  </si>
  <si>
    <t>2282440</t>
  </si>
  <si>
    <t>VERDU ACEDO IGNACIO</t>
  </si>
  <si>
    <t>1522.96</t>
  </si>
  <si>
    <t>238.00</t>
  </si>
  <si>
    <t>2021-10-24 00:36:10</t>
  </si>
  <si>
    <t>2021-10-23</t>
  </si>
  <si>
    <t>2282366</t>
  </si>
  <si>
    <t>万豪伦敦肯辛顿度假酒店</t>
  </si>
  <si>
    <t>LUO XIAOMIN,BI QITONG</t>
  </si>
  <si>
    <t>2924.34</t>
  </si>
  <si>
    <t>457.00</t>
  </si>
  <si>
    <t>2021-10-23 21:10:09</t>
  </si>
  <si>
    <t>2281995</t>
  </si>
  <si>
    <t>塞瓦斯托波尔圣罗莎费尔菲尔德套房酒店</t>
  </si>
  <si>
    <t>Dean Jessica</t>
  </si>
  <si>
    <t>2162.86</t>
  </si>
  <si>
    <t>338.00</t>
  </si>
  <si>
    <t>2021-10-23 02:49:23</t>
  </si>
  <si>
    <t>2021-10-22</t>
  </si>
  <si>
    <t>2281925</t>
  </si>
  <si>
    <t>皇后赌场酒店</t>
  </si>
  <si>
    <t>Schultz Alec James</t>
  </si>
  <si>
    <t>2021-10-22 23:46:33</t>
  </si>
  <si>
    <t>2281498</t>
  </si>
  <si>
    <t>莱登城市度假村酒店</t>
  </si>
  <si>
    <t>Troendle Stefan,Burck Katja</t>
  </si>
  <si>
    <t>659.82</t>
  </si>
  <si>
    <t>2021-10-22 03:59:27</t>
  </si>
  <si>
    <t>2281439</t>
  </si>
  <si>
    <t>Vigil Carrera Laura</t>
  </si>
  <si>
    <t>2344.96</t>
  </si>
  <si>
    <t>366.00</t>
  </si>
  <si>
    <t>2021-10-22 00:29:44</t>
  </si>
  <si>
    <t>2021-10-14</t>
  </si>
  <si>
    <t>2277181</t>
  </si>
  <si>
    <t>Cody Logan</t>
  </si>
  <si>
    <t>521.83</t>
  </si>
  <si>
    <t>81.00</t>
  </si>
  <si>
    <t>-81</t>
  </si>
  <si>
    <t>-521</t>
  </si>
  <si>
    <t>2021-10-14 08:44:51</t>
  </si>
  <si>
    <t>2277097</t>
  </si>
  <si>
    <t>迈阿密国际机场酒店</t>
  </si>
  <si>
    <t>Smith Jr George</t>
  </si>
  <si>
    <t>760.19</t>
  </si>
  <si>
    <t>118.00</t>
  </si>
  <si>
    <t>2021-10-14 03:36:47</t>
  </si>
  <si>
    <t>2021-10-13</t>
  </si>
  <si>
    <t>2276524</t>
  </si>
  <si>
    <t>Vaillant Genevieve</t>
  </si>
  <si>
    <t>1667.51</t>
  </si>
  <si>
    <t>258.00</t>
  </si>
  <si>
    <t>2021-10-13 04:33:48</t>
  </si>
  <si>
    <t>2276509</t>
  </si>
  <si>
    <t>马德里曼萨纳雷斯里贝拉NH酒店</t>
  </si>
  <si>
    <t>Mihaljevic Renato,Bruhn Holger,Schneider Dr. Ralf</t>
  </si>
  <si>
    <t>6805.75</t>
  </si>
  <si>
    <t>1053.00</t>
  </si>
  <si>
    <t>2021-10-13 03:06:58</t>
  </si>
  <si>
    <t>2021-10-11</t>
  </si>
  <si>
    <t>2275788</t>
  </si>
  <si>
    <t>西区漫步酒店</t>
  </si>
  <si>
    <t>PRIMALANI SARITA</t>
  </si>
  <si>
    <t>2826.90</t>
  </si>
  <si>
    <t>438.00</t>
  </si>
  <si>
    <t>2021-10-11 20:42:18</t>
  </si>
  <si>
    <t>2275677</t>
  </si>
  <si>
    <t>哥本哈根机场丽柏酒店</t>
  </si>
  <si>
    <t>BONIN STEFFEN</t>
  </si>
  <si>
    <t>1368.27</t>
  </si>
  <si>
    <t>212.00</t>
  </si>
  <si>
    <t>2021-10-11 17:03:22</t>
  </si>
  <si>
    <t>2275436</t>
  </si>
  <si>
    <t>帝王海滨雷丽兹卡尔顿酒店</t>
  </si>
  <si>
    <t>Booker Nathan,Noland Alyss,Garritano Theresa</t>
  </si>
  <si>
    <t>4672.77</t>
  </si>
  <si>
    <t>724.00</t>
  </si>
  <si>
    <t>2021-10-11 02:54:14</t>
  </si>
  <si>
    <t>2021-10-09</t>
  </si>
  <si>
    <t>2274990</t>
  </si>
  <si>
    <t>阿姆斯特丹剧院区罕布什尔酒店</t>
  </si>
  <si>
    <t>Pattyn Victor Pol,Dhondt Marie Odile</t>
  </si>
  <si>
    <t>1743.69</t>
  </si>
  <si>
    <t>270.00</t>
  </si>
  <si>
    <t>2021-10-09 21:48:35</t>
  </si>
  <si>
    <t>2021-10-07</t>
  </si>
  <si>
    <t>2273990</t>
  </si>
  <si>
    <t>芝加哥喜来登大酒店</t>
  </si>
  <si>
    <t>Ruiz Miguel</t>
  </si>
  <si>
    <t>2935.20</t>
  </si>
  <si>
    <t>454.00</t>
  </si>
  <si>
    <t>2021-10-07 13:04:19</t>
  </si>
  <si>
    <t>2021-08-28</t>
  </si>
  <si>
    <t>2235232</t>
  </si>
  <si>
    <t>曼哈顿金融区假日酒店</t>
  </si>
  <si>
    <t>Yu Jia Hui</t>
  </si>
  <si>
    <t>4222.52</t>
  </si>
  <si>
    <t>651.00</t>
  </si>
  <si>
    <t>2021-08-28 05:05:51</t>
  </si>
  <si>
    <t>2021-07-15</t>
  </si>
  <si>
    <t>2198169</t>
  </si>
  <si>
    <t>圣胡安孔查万丽酒店</t>
  </si>
  <si>
    <t>Campelo Maicol</t>
  </si>
  <si>
    <t>11530.05</t>
  </si>
  <si>
    <t>1779.00</t>
  </si>
  <si>
    <t>355.80</t>
  </si>
  <si>
    <t>-1423</t>
  </si>
  <si>
    <t>-9224</t>
  </si>
  <si>
    <t>2021-07-15 22:00:06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</si>
</sst>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8" borderId="6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16151184668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44497</v>
      </c>
      <c r="G2" s="5">
        <v>44501</v>
      </c>
      <c r="H2" s="4">
        <v>1</v>
      </c>
      <c r="I2" s="4">
        <v>4</v>
      </c>
      <c r="J2" s="4">
        <v>4</v>
      </c>
      <c r="K2" s="4" t="s">
        <v>29</v>
      </c>
      <c r="L2" s="4">
        <v>651</v>
      </c>
      <c r="M2" s="4">
        <v>651</v>
      </c>
      <c r="N2" s="4" t="s">
        <v>30</v>
      </c>
      <c r="O2" s="4" t="s">
        <v>31</v>
      </c>
      <c r="P2" s="4" t="s">
        <v>32</v>
      </c>
      <c r="Q2" s="4">
        <v>0</v>
      </c>
      <c r="R2" s="6">
        <v>44436</v>
      </c>
      <c r="S2" s="5">
        <v>44504</v>
      </c>
      <c r="T2" s="4" t="s">
        <v>33</v>
      </c>
      <c r="U2" s="4">
        <v>651</v>
      </c>
      <c r="V2" s="4">
        <v>0</v>
      </c>
      <c r="W2" s="4">
        <v>0</v>
      </c>
      <c r="X2" s="4">
        <v>2235232</v>
      </c>
    </row>
    <row r="3" s="4" customFormat="1" spans="1:24">
      <c r="A3" s="4">
        <v>15816111955</v>
      </c>
      <c r="B3" s="4" t="s">
        <v>25</v>
      </c>
      <c r="C3" s="4" t="s">
        <v>34</v>
      </c>
      <c r="D3" s="4" t="s">
        <v>35</v>
      </c>
      <c r="E3" s="4" t="s">
        <v>36</v>
      </c>
      <c r="F3" s="5">
        <v>44496</v>
      </c>
      <c r="G3" s="5">
        <v>44501</v>
      </c>
      <c r="H3" s="4">
        <v>1</v>
      </c>
      <c r="I3" s="4">
        <v>5</v>
      </c>
      <c r="J3" s="4">
        <v>5</v>
      </c>
      <c r="K3" s="4" t="s">
        <v>29</v>
      </c>
      <c r="L3" s="4">
        <v>-1452</v>
      </c>
      <c r="M3" s="4">
        <v>-1452</v>
      </c>
      <c r="N3" s="4" t="s">
        <v>37</v>
      </c>
      <c r="O3" s="4" t="s">
        <v>31</v>
      </c>
      <c r="P3" s="4" t="s">
        <v>32</v>
      </c>
      <c r="Q3" s="4">
        <v>0</v>
      </c>
      <c r="R3" s="6">
        <v>44392</v>
      </c>
      <c r="S3" s="5">
        <v>44504</v>
      </c>
      <c r="T3" s="4" t="s">
        <v>33</v>
      </c>
      <c r="U3" s="4">
        <v>-1452</v>
      </c>
      <c r="V3" s="4">
        <v>0</v>
      </c>
      <c r="W3" s="4">
        <v>0</v>
      </c>
      <c r="X3" s="4">
        <v>2198169</v>
      </c>
    </row>
    <row r="4" s="4" customFormat="1" spans="1:25">
      <c r="A4" s="4">
        <v>16487775428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44497</v>
      </c>
      <c r="G4" s="5">
        <v>44501</v>
      </c>
      <c r="H4" s="4">
        <v>1</v>
      </c>
      <c r="I4" s="4">
        <v>4</v>
      </c>
      <c r="J4" s="4">
        <v>4</v>
      </c>
      <c r="K4" s="4" t="s">
        <v>29</v>
      </c>
      <c r="L4" s="4">
        <v>454</v>
      </c>
      <c r="M4" s="4">
        <v>454</v>
      </c>
      <c r="N4" s="4" t="s">
        <v>40</v>
      </c>
      <c r="O4" s="4" t="s">
        <v>31</v>
      </c>
      <c r="P4" s="4" t="s">
        <v>32</v>
      </c>
      <c r="Q4" s="4">
        <v>0</v>
      </c>
      <c r="R4" s="6">
        <v>44476</v>
      </c>
      <c r="S4" s="5">
        <v>44504</v>
      </c>
      <c r="T4" s="4" t="s">
        <v>33</v>
      </c>
      <c r="U4" s="4">
        <v>454</v>
      </c>
      <c r="V4" s="4">
        <v>0</v>
      </c>
      <c r="W4" s="4">
        <v>0</v>
      </c>
      <c r="X4" s="4">
        <v>2273990</v>
      </c>
      <c r="Y4" s="4">
        <v>74333922</v>
      </c>
    </row>
    <row r="5" s="4" customFormat="1" spans="1:24">
      <c r="A5" s="4">
        <v>16505986327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44499</v>
      </c>
      <c r="G5" s="5">
        <v>44501</v>
      </c>
      <c r="H5" s="4">
        <v>1</v>
      </c>
      <c r="I5" s="4">
        <v>2</v>
      </c>
      <c r="J5" s="4">
        <v>2</v>
      </c>
      <c r="K5" s="4" t="s">
        <v>29</v>
      </c>
      <c r="L5" s="4">
        <v>270</v>
      </c>
      <c r="M5" s="4">
        <v>270</v>
      </c>
      <c r="N5" s="4" t="s">
        <v>43</v>
      </c>
      <c r="O5" s="4" t="s">
        <v>31</v>
      </c>
      <c r="P5" s="4" t="s">
        <v>32</v>
      </c>
      <c r="Q5" s="4">
        <v>0</v>
      </c>
      <c r="R5" s="6">
        <v>44478</v>
      </c>
      <c r="S5" s="5">
        <v>44504</v>
      </c>
      <c r="T5" s="4" t="s">
        <v>33</v>
      </c>
      <c r="U5" s="4">
        <v>270</v>
      </c>
      <c r="V5" s="4">
        <v>0</v>
      </c>
      <c r="W5" s="4">
        <v>0</v>
      </c>
      <c r="X5" s="4">
        <v>2274990</v>
      </c>
    </row>
    <row r="6" s="4" customFormat="1" spans="1:25">
      <c r="A6" s="4">
        <v>16513461992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44500</v>
      </c>
      <c r="G6" s="5">
        <v>44501</v>
      </c>
      <c r="H6" s="4">
        <v>2</v>
      </c>
      <c r="I6" s="4">
        <v>1</v>
      </c>
      <c r="J6" s="4">
        <v>2</v>
      </c>
      <c r="K6" s="4" t="s">
        <v>29</v>
      </c>
      <c r="L6" s="4">
        <v>724</v>
      </c>
      <c r="M6" s="4">
        <v>724</v>
      </c>
      <c r="N6" s="4" t="s">
        <v>46</v>
      </c>
      <c r="O6" s="4" t="s">
        <v>31</v>
      </c>
      <c r="P6" s="4" t="s">
        <v>32</v>
      </c>
      <c r="Q6" s="4">
        <v>0</v>
      </c>
      <c r="R6" s="6">
        <v>44480</v>
      </c>
      <c r="S6" s="5">
        <v>44504</v>
      </c>
      <c r="T6" s="4" t="s">
        <v>33</v>
      </c>
      <c r="U6" s="4">
        <v>724</v>
      </c>
      <c r="V6" s="4">
        <v>0</v>
      </c>
      <c r="W6" s="4">
        <v>0</v>
      </c>
      <c r="X6" s="4">
        <v>2275436</v>
      </c>
      <c r="Y6" s="4" t="s">
        <v>47</v>
      </c>
    </row>
    <row r="7" s="4" customFormat="1" spans="1:24">
      <c r="A7" s="4">
        <v>16519390251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44499</v>
      </c>
      <c r="G7" s="5">
        <v>44501</v>
      </c>
      <c r="H7" s="4">
        <v>1</v>
      </c>
      <c r="I7" s="4">
        <v>2</v>
      </c>
      <c r="J7" s="4">
        <v>2</v>
      </c>
      <c r="K7" s="4" t="s">
        <v>29</v>
      </c>
      <c r="L7" s="4">
        <v>212</v>
      </c>
      <c r="M7" s="4">
        <v>212</v>
      </c>
      <c r="N7" s="4" t="s">
        <v>50</v>
      </c>
      <c r="O7" s="4" t="s">
        <v>31</v>
      </c>
      <c r="P7" s="4" t="s">
        <v>32</v>
      </c>
      <c r="Q7" s="4">
        <v>0</v>
      </c>
      <c r="R7" s="6">
        <v>44480</v>
      </c>
      <c r="S7" s="5">
        <v>44504</v>
      </c>
      <c r="T7" s="4" t="s">
        <v>33</v>
      </c>
      <c r="U7" s="4">
        <v>212</v>
      </c>
      <c r="V7" s="4">
        <v>0</v>
      </c>
      <c r="W7" s="4">
        <v>0</v>
      </c>
      <c r="X7" s="4">
        <v>2275677</v>
      </c>
    </row>
    <row r="8" s="4" customFormat="1" spans="1:25">
      <c r="A8" s="4">
        <v>16520651761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44498</v>
      </c>
      <c r="G8" s="5">
        <v>44501</v>
      </c>
      <c r="H8" s="4">
        <v>1</v>
      </c>
      <c r="I8" s="4">
        <v>3</v>
      </c>
      <c r="J8" s="4">
        <v>3</v>
      </c>
      <c r="K8" s="4" t="s">
        <v>29</v>
      </c>
      <c r="L8" s="4">
        <v>438</v>
      </c>
      <c r="M8" s="4">
        <v>438</v>
      </c>
      <c r="N8" s="4" t="s">
        <v>53</v>
      </c>
      <c r="O8" s="4" t="s">
        <v>31</v>
      </c>
      <c r="P8" s="4" t="s">
        <v>32</v>
      </c>
      <c r="Q8" s="4">
        <v>0</v>
      </c>
      <c r="R8" s="6">
        <v>44480</v>
      </c>
      <c r="S8" s="5">
        <v>44504</v>
      </c>
      <c r="T8" s="4" t="s">
        <v>33</v>
      </c>
      <c r="U8" s="4">
        <v>438</v>
      </c>
      <c r="V8" s="4">
        <v>0</v>
      </c>
      <c r="W8" s="4">
        <v>0</v>
      </c>
      <c r="X8" s="4">
        <v>2275788</v>
      </c>
      <c r="Y8" s="4">
        <v>32296231</v>
      </c>
    </row>
    <row r="9" s="4" customFormat="1" spans="1:25">
      <c r="A9" s="4">
        <v>16531398141</v>
      </c>
      <c r="B9" s="4" t="s">
        <v>25</v>
      </c>
      <c r="C9" s="4" t="s">
        <v>26</v>
      </c>
      <c r="D9" s="4" t="s">
        <v>54</v>
      </c>
      <c r="E9" s="4" t="s">
        <v>55</v>
      </c>
      <c r="F9" s="5">
        <v>44498</v>
      </c>
      <c r="G9" s="5">
        <v>44501</v>
      </c>
      <c r="H9" s="4">
        <v>3</v>
      </c>
      <c r="I9" s="4">
        <v>3</v>
      </c>
      <c r="J9" s="4">
        <v>9</v>
      </c>
      <c r="K9" s="4" t="s">
        <v>29</v>
      </c>
      <c r="L9" s="4">
        <v>1053</v>
      </c>
      <c r="M9" s="4">
        <v>1053</v>
      </c>
      <c r="N9" s="4" t="s">
        <v>56</v>
      </c>
      <c r="O9" s="4" t="s">
        <v>31</v>
      </c>
      <c r="P9" s="4" t="s">
        <v>32</v>
      </c>
      <c r="Q9" s="4">
        <v>0</v>
      </c>
      <c r="R9" s="6">
        <v>44482</v>
      </c>
      <c r="S9" s="5">
        <v>44504</v>
      </c>
      <c r="T9" s="4" t="s">
        <v>33</v>
      </c>
      <c r="U9" s="4">
        <v>1053</v>
      </c>
      <c r="V9" s="4">
        <v>0</v>
      </c>
      <c r="W9" s="4">
        <v>0</v>
      </c>
      <c r="X9" s="4">
        <v>2276509</v>
      </c>
      <c r="Y9" s="4">
        <v>94884932</v>
      </c>
    </row>
    <row r="10" s="4" customFormat="1" spans="1:25">
      <c r="A10" s="4">
        <v>16531433980</v>
      </c>
      <c r="B10" s="4" t="s">
        <v>25</v>
      </c>
      <c r="C10" s="4" t="s">
        <v>26</v>
      </c>
      <c r="D10" s="4" t="s">
        <v>57</v>
      </c>
      <c r="E10" s="4" t="s">
        <v>58</v>
      </c>
      <c r="F10" s="5">
        <v>44500</v>
      </c>
      <c r="G10" s="5">
        <v>44501</v>
      </c>
      <c r="H10" s="4">
        <v>1</v>
      </c>
      <c r="I10" s="4">
        <v>1</v>
      </c>
      <c r="J10" s="4">
        <v>1</v>
      </c>
      <c r="K10" s="4" t="s">
        <v>29</v>
      </c>
      <c r="L10" s="4">
        <v>258</v>
      </c>
      <c r="M10" s="4">
        <v>258</v>
      </c>
      <c r="N10" s="4" t="s">
        <v>59</v>
      </c>
      <c r="O10" s="4" t="s">
        <v>31</v>
      </c>
      <c r="P10" s="4" t="s">
        <v>32</v>
      </c>
      <c r="Q10" s="4">
        <v>0</v>
      </c>
      <c r="R10" s="6">
        <v>44482</v>
      </c>
      <c r="S10" s="5">
        <v>44504</v>
      </c>
      <c r="T10" s="4" t="s">
        <v>33</v>
      </c>
      <c r="U10" s="4">
        <v>258</v>
      </c>
      <c r="V10" s="4">
        <v>0</v>
      </c>
      <c r="W10" s="4">
        <v>0</v>
      </c>
      <c r="X10" s="4"/>
      <c r="Y10" s="4">
        <v>81130156</v>
      </c>
    </row>
    <row r="11" s="4" customFormat="1" spans="1:24">
      <c r="A11" s="4">
        <v>16540260719</v>
      </c>
      <c r="B11" s="4" t="s">
        <v>25</v>
      </c>
      <c r="C11" s="4" t="s">
        <v>26</v>
      </c>
      <c r="D11" s="4" t="s">
        <v>60</v>
      </c>
      <c r="E11" s="4" t="s">
        <v>61</v>
      </c>
      <c r="F11" s="5">
        <v>44500</v>
      </c>
      <c r="G11" s="5">
        <v>44501</v>
      </c>
      <c r="H11" s="4">
        <v>1</v>
      </c>
      <c r="I11" s="4">
        <v>1</v>
      </c>
      <c r="J11" s="4">
        <v>1</v>
      </c>
      <c r="K11" s="4" t="s">
        <v>29</v>
      </c>
      <c r="L11" s="4">
        <v>118</v>
      </c>
      <c r="M11" s="4">
        <v>118</v>
      </c>
      <c r="N11" s="4" t="s">
        <v>62</v>
      </c>
      <c r="O11" s="4" t="s">
        <v>31</v>
      </c>
      <c r="P11" s="4" t="s">
        <v>32</v>
      </c>
      <c r="Q11" s="4">
        <v>0</v>
      </c>
      <c r="R11" s="6">
        <v>44483</v>
      </c>
      <c r="S11" s="5">
        <v>44504</v>
      </c>
      <c r="T11" s="4" t="s">
        <v>33</v>
      </c>
      <c r="U11" s="4">
        <v>118</v>
      </c>
      <c r="V11" s="4">
        <v>0</v>
      </c>
      <c r="W11" s="4">
        <v>0</v>
      </c>
      <c r="X11" s="4">
        <v>2277097</v>
      </c>
    </row>
    <row r="12" s="4" customFormat="1" spans="1:25">
      <c r="A12" s="4">
        <v>16540507515</v>
      </c>
      <c r="B12" s="4" t="s">
        <v>25</v>
      </c>
      <c r="C12" s="4" t="s">
        <v>26</v>
      </c>
      <c r="D12" s="4" t="s">
        <v>63</v>
      </c>
      <c r="E12" s="4" t="s">
        <v>64</v>
      </c>
      <c r="F12" s="5">
        <v>44500</v>
      </c>
      <c r="G12" s="5">
        <v>44501</v>
      </c>
      <c r="H12" s="4">
        <v>1</v>
      </c>
      <c r="I12" s="4">
        <v>1</v>
      </c>
      <c r="J12" s="4">
        <v>1</v>
      </c>
      <c r="K12" s="4" t="s">
        <v>29</v>
      </c>
      <c r="L12" s="4">
        <v>81</v>
      </c>
      <c r="M12" s="4">
        <v>81</v>
      </c>
      <c r="N12" s="4" t="s">
        <v>65</v>
      </c>
      <c r="O12" s="4" t="s">
        <v>31</v>
      </c>
      <c r="P12" s="4" t="s">
        <v>32</v>
      </c>
      <c r="Q12" s="4">
        <v>0</v>
      </c>
      <c r="R12" s="6">
        <v>44483</v>
      </c>
      <c r="S12" s="5">
        <v>44504</v>
      </c>
      <c r="T12" s="4" t="s">
        <v>33</v>
      </c>
      <c r="U12" s="4">
        <v>81</v>
      </c>
      <c r="V12" s="4">
        <v>0</v>
      </c>
      <c r="W12" s="4">
        <v>0</v>
      </c>
      <c r="X12" s="4">
        <v>2277181</v>
      </c>
      <c r="Y12" s="4">
        <v>82318654</v>
      </c>
    </row>
    <row r="13" s="4" customFormat="1" spans="1:25">
      <c r="A13" s="4">
        <v>16584386980</v>
      </c>
      <c r="B13" s="4" t="s">
        <v>25</v>
      </c>
      <c r="C13" s="4" t="s">
        <v>26</v>
      </c>
      <c r="D13" s="4" t="s">
        <v>66</v>
      </c>
      <c r="E13" s="4" t="s">
        <v>67</v>
      </c>
      <c r="F13" s="5">
        <v>44500</v>
      </c>
      <c r="G13" s="5">
        <v>44501</v>
      </c>
      <c r="H13" s="4">
        <v>1</v>
      </c>
      <c r="I13" s="4">
        <v>1</v>
      </c>
      <c r="J13" s="4">
        <v>1</v>
      </c>
      <c r="K13" s="4" t="s">
        <v>29</v>
      </c>
      <c r="L13" s="4">
        <v>73</v>
      </c>
      <c r="M13" s="4">
        <v>73</v>
      </c>
      <c r="N13" s="4" t="s">
        <v>68</v>
      </c>
      <c r="O13" s="4" t="s">
        <v>31</v>
      </c>
      <c r="P13" s="4" t="s">
        <v>32</v>
      </c>
      <c r="Q13" s="4">
        <v>0</v>
      </c>
      <c r="R13" s="6">
        <v>44487</v>
      </c>
      <c r="S13" s="5">
        <v>44504</v>
      </c>
      <c r="T13" s="4" t="s">
        <v>33</v>
      </c>
      <c r="U13" s="4">
        <v>73</v>
      </c>
      <c r="V13" s="4">
        <v>0</v>
      </c>
      <c r="W13" s="4">
        <v>0</v>
      </c>
      <c r="X13" s="4">
        <v>2279477</v>
      </c>
      <c r="Y13" s="4">
        <v>150550867</v>
      </c>
    </row>
    <row r="14" s="4" customFormat="1" spans="1:25">
      <c r="A14" s="4">
        <v>16584386980</v>
      </c>
      <c r="B14" s="4" t="s">
        <v>25</v>
      </c>
      <c r="C14" s="4" t="s">
        <v>69</v>
      </c>
      <c r="D14" s="4" t="s">
        <v>66</v>
      </c>
      <c r="E14" s="4" t="s">
        <v>67</v>
      </c>
      <c r="F14" s="5">
        <v>44500</v>
      </c>
      <c r="G14" s="5">
        <v>44501</v>
      </c>
      <c r="H14" s="4">
        <v>1</v>
      </c>
      <c r="I14" s="4">
        <v>1</v>
      </c>
      <c r="J14" s="4">
        <v>1</v>
      </c>
      <c r="K14" s="4" t="s">
        <v>29</v>
      </c>
      <c r="L14" s="4">
        <v>-73</v>
      </c>
      <c r="M14" s="4">
        <v>-73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44487</v>
      </c>
      <c r="S14" s="5">
        <v>44504</v>
      </c>
      <c r="T14" s="4" t="s">
        <v>33</v>
      </c>
      <c r="U14" s="4">
        <v>-73</v>
      </c>
      <c r="V14" s="4">
        <v>0</v>
      </c>
      <c r="W14" s="4">
        <v>0</v>
      </c>
      <c r="X14" s="4">
        <v>2279477</v>
      </c>
      <c r="Y14" s="4">
        <v>150550867</v>
      </c>
    </row>
    <row r="15" s="4" customFormat="1" spans="1:23">
      <c r="A15" s="4">
        <v>16624451264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44498</v>
      </c>
      <c r="G15" s="5">
        <v>44501</v>
      </c>
      <c r="H15" s="4">
        <v>1</v>
      </c>
      <c r="I15" s="4">
        <v>3</v>
      </c>
      <c r="J15" s="4">
        <v>3</v>
      </c>
      <c r="K15" s="4" t="s">
        <v>29</v>
      </c>
      <c r="L15" s="4">
        <v>366</v>
      </c>
      <c r="M15" s="4">
        <v>366</v>
      </c>
      <c r="N15" s="4" t="s">
        <v>72</v>
      </c>
      <c r="O15" s="4" t="s">
        <v>31</v>
      </c>
      <c r="P15" s="4" t="s">
        <v>32</v>
      </c>
      <c r="Q15" s="4">
        <v>0</v>
      </c>
      <c r="R15" s="6">
        <v>44491</v>
      </c>
      <c r="S15" s="5">
        <v>44504</v>
      </c>
      <c r="T15" s="4" t="s">
        <v>33</v>
      </c>
      <c r="U15" s="4">
        <v>366</v>
      </c>
      <c r="V15" s="4">
        <v>0</v>
      </c>
      <c r="W15" s="4">
        <v>0</v>
      </c>
    </row>
    <row r="16" s="4" customFormat="1" spans="1:25">
      <c r="A16" s="4">
        <v>16624670548</v>
      </c>
      <c r="B16" s="4" t="s">
        <v>25</v>
      </c>
      <c r="C16" s="4" t="s">
        <v>26</v>
      </c>
      <c r="D16" s="4" t="s">
        <v>73</v>
      </c>
      <c r="E16" s="4" t="s">
        <v>74</v>
      </c>
      <c r="F16" s="5">
        <v>44500</v>
      </c>
      <c r="G16" s="5">
        <v>44501</v>
      </c>
      <c r="H16" s="4">
        <v>1</v>
      </c>
      <c r="I16" s="4">
        <v>1</v>
      </c>
      <c r="J16" s="4">
        <v>1</v>
      </c>
      <c r="K16" s="4" t="s">
        <v>29</v>
      </c>
      <c r="L16" s="4">
        <v>103</v>
      </c>
      <c r="M16" s="4">
        <v>103</v>
      </c>
      <c r="N16" s="4" t="s">
        <v>75</v>
      </c>
      <c r="O16" s="4" t="s">
        <v>31</v>
      </c>
      <c r="P16" s="4" t="s">
        <v>32</v>
      </c>
      <c r="Q16" s="4">
        <v>0</v>
      </c>
      <c r="R16" s="6">
        <v>44491</v>
      </c>
      <c r="S16" s="5">
        <v>44504</v>
      </c>
      <c r="T16" s="4" t="s">
        <v>33</v>
      </c>
      <c r="U16" s="4">
        <v>103</v>
      </c>
      <c r="V16" s="4">
        <v>0</v>
      </c>
      <c r="W16" s="4">
        <v>0</v>
      </c>
      <c r="X16" s="4">
        <v>2281498</v>
      </c>
      <c r="Y16" s="4" t="s">
        <v>76</v>
      </c>
    </row>
    <row r="17" s="4" customFormat="1" spans="1:25">
      <c r="A17" s="4">
        <v>16636973100</v>
      </c>
      <c r="B17" s="4" t="s">
        <v>25</v>
      </c>
      <c r="C17" s="4" t="s">
        <v>26</v>
      </c>
      <c r="D17" s="4" t="s">
        <v>77</v>
      </c>
      <c r="E17" s="4" t="s">
        <v>78</v>
      </c>
      <c r="F17" s="5">
        <v>44498</v>
      </c>
      <c r="G17" s="5">
        <v>44501</v>
      </c>
      <c r="H17" s="4">
        <v>1</v>
      </c>
      <c r="I17" s="4">
        <v>3</v>
      </c>
      <c r="J17" s="4">
        <v>3</v>
      </c>
      <c r="K17" s="4" t="s">
        <v>29</v>
      </c>
      <c r="L17" s="4">
        <v>324</v>
      </c>
      <c r="M17" s="4">
        <v>324</v>
      </c>
      <c r="N17" s="4" t="s">
        <v>79</v>
      </c>
      <c r="O17" s="4" t="s">
        <v>31</v>
      </c>
      <c r="P17" s="4" t="s">
        <v>32</v>
      </c>
      <c r="Q17" s="4">
        <v>0</v>
      </c>
      <c r="R17" s="6">
        <v>44491</v>
      </c>
      <c r="S17" s="5">
        <v>44504</v>
      </c>
      <c r="T17" s="4" t="s">
        <v>33</v>
      </c>
      <c r="U17" s="4">
        <v>324</v>
      </c>
      <c r="V17" s="4">
        <v>0</v>
      </c>
      <c r="W17" s="4">
        <v>0</v>
      </c>
      <c r="X17" s="4">
        <v>2281925</v>
      </c>
      <c r="Y17" s="4" t="s">
        <v>80</v>
      </c>
    </row>
    <row r="18" s="4" customFormat="1" spans="1:25">
      <c r="A18" s="4">
        <v>16637358284</v>
      </c>
      <c r="B18" s="4" t="s">
        <v>25</v>
      </c>
      <c r="C18" s="4" t="s">
        <v>26</v>
      </c>
      <c r="D18" s="4" t="s">
        <v>81</v>
      </c>
      <c r="E18" s="4" t="s">
        <v>82</v>
      </c>
      <c r="F18" s="5">
        <v>44499</v>
      </c>
      <c r="G18" s="5">
        <v>44501</v>
      </c>
      <c r="H18" s="4">
        <v>1</v>
      </c>
      <c r="I18" s="4">
        <v>2</v>
      </c>
      <c r="J18" s="4">
        <v>2</v>
      </c>
      <c r="K18" s="4" t="s">
        <v>29</v>
      </c>
      <c r="L18" s="4">
        <v>338</v>
      </c>
      <c r="M18" s="4">
        <v>338</v>
      </c>
      <c r="N18" s="4" t="s">
        <v>83</v>
      </c>
      <c r="O18" s="4" t="s">
        <v>31</v>
      </c>
      <c r="P18" s="4" t="s">
        <v>32</v>
      </c>
      <c r="Q18" s="4">
        <v>0</v>
      </c>
      <c r="R18" s="6">
        <v>44492</v>
      </c>
      <c r="S18" s="5">
        <v>44504</v>
      </c>
      <c r="T18" s="4" t="s">
        <v>33</v>
      </c>
      <c r="U18" s="4">
        <v>338</v>
      </c>
      <c r="V18" s="4">
        <v>0</v>
      </c>
      <c r="W18" s="4">
        <v>0</v>
      </c>
      <c r="X18" s="4">
        <v>2281995</v>
      </c>
      <c r="Y18" s="4">
        <v>90325967</v>
      </c>
    </row>
    <row r="19" s="4" customFormat="1" spans="1:25">
      <c r="A19" s="4">
        <v>16636973100</v>
      </c>
      <c r="B19" s="4" t="s">
        <v>25</v>
      </c>
      <c r="C19" s="4" t="s">
        <v>69</v>
      </c>
      <c r="D19" s="4" t="s">
        <v>77</v>
      </c>
      <c r="E19" s="4" t="s">
        <v>78</v>
      </c>
      <c r="F19" s="5">
        <v>44498</v>
      </c>
      <c r="G19" s="5">
        <v>44501</v>
      </c>
      <c r="H19" s="4">
        <v>1</v>
      </c>
      <c r="I19" s="4">
        <v>3</v>
      </c>
      <c r="J19" s="4">
        <v>3</v>
      </c>
      <c r="K19" s="4" t="s">
        <v>29</v>
      </c>
      <c r="L19" s="4">
        <v>-324</v>
      </c>
      <c r="M19" s="4">
        <v>-324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44491</v>
      </c>
      <c r="S19" s="5">
        <v>44504</v>
      </c>
      <c r="T19" s="4" t="s">
        <v>33</v>
      </c>
      <c r="U19" s="4">
        <v>-324</v>
      </c>
      <c r="V19" s="4">
        <v>0</v>
      </c>
      <c r="W19" s="4">
        <v>0</v>
      </c>
      <c r="X19" s="4">
        <v>2281925</v>
      </c>
      <c r="Y19" s="4" t="s">
        <v>80</v>
      </c>
    </row>
    <row r="20" s="4" customFormat="1" spans="1:25">
      <c r="A20" s="4">
        <v>16636973100</v>
      </c>
      <c r="B20" s="4" t="s">
        <v>25</v>
      </c>
      <c r="C20" s="4" t="s">
        <v>84</v>
      </c>
      <c r="D20" s="4" t="s">
        <v>77</v>
      </c>
      <c r="E20" s="4" t="s">
        <v>78</v>
      </c>
      <c r="F20" s="5">
        <v>44498</v>
      </c>
      <c r="G20" s="5">
        <v>44501</v>
      </c>
      <c r="H20" s="4">
        <v>1</v>
      </c>
      <c r="I20" s="4">
        <v>3</v>
      </c>
      <c r="J20" s="4">
        <v>3</v>
      </c>
      <c r="K20" s="4" t="s">
        <v>29</v>
      </c>
      <c r="L20" s="4">
        <v>0</v>
      </c>
      <c r="M20" s="4">
        <v>0</v>
      </c>
      <c r="N20" s="4" t="s">
        <v>79</v>
      </c>
      <c r="O20" s="4" t="s">
        <v>31</v>
      </c>
      <c r="P20" s="4" t="s">
        <v>32</v>
      </c>
      <c r="Q20" s="4">
        <v>0</v>
      </c>
      <c r="R20" s="6">
        <v>44491</v>
      </c>
      <c r="S20" s="5">
        <v>44504</v>
      </c>
      <c r="T20" s="4" t="s">
        <v>33</v>
      </c>
      <c r="U20" s="4">
        <v>0</v>
      </c>
      <c r="V20" s="4">
        <v>0</v>
      </c>
      <c r="W20" s="4">
        <v>0</v>
      </c>
      <c r="X20" s="4">
        <v>2281925</v>
      </c>
      <c r="Y20" s="4" t="s">
        <v>80</v>
      </c>
    </row>
    <row r="21" s="4" customFormat="1" spans="1:25">
      <c r="A21" s="4">
        <v>16646618804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44499</v>
      </c>
      <c r="G21" s="5">
        <v>44501</v>
      </c>
      <c r="H21" s="4">
        <v>1</v>
      </c>
      <c r="I21" s="4">
        <v>2</v>
      </c>
      <c r="J21" s="4">
        <v>2</v>
      </c>
      <c r="K21" s="4" t="s">
        <v>29</v>
      </c>
      <c r="L21" s="4">
        <v>457</v>
      </c>
      <c r="M21" s="4">
        <v>457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44492</v>
      </c>
      <c r="S21" s="5">
        <v>44504</v>
      </c>
      <c r="T21" s="4" t="s">
        <v>33</v>
      </c>
      <c r="U21" s="4">
        <v>457</v>
      </c>
      <c r="V21" s="4">
        <v>0</v>
      </c>
      <c r="W21" s="4">
        <v>0</v>
      </c>
      <c r="X21" s="4">
        <v>2282366</v>
      </c>
      <c r="Y21" s="4">
        <v>90895558</v>
      </c>
    </row>
    <row r="22" s="4" customFormat="1" spans="1:24">
      <c r="A22" s="4">
        <v>16647361055</v>
      </c>
      <c r="B22" s="4" t="s">
        <v>25</v>
      </c>
      <c r="C22" s="4" t="s">
        <v>26</v>
      </c>
      <c r="D22" s="4" t="s">
        <v>70</v>
      </c>
      <c r="E22" s="4" t="s">
        <v>71</v>
      </c>
      <c r="F22" s="5">
        <v>44499</v>
      </c>
      <c r="G22" s="5">
        <v>44501</v>
      </c>
      <c r="H22" s="4">
        <v>1</v>
      </c>
      <c r="I22" s="4">
        <v>2</v>
      </c>
      <c r="J22" s="4">
        <v>2</v>
      </c>
      <c r="K22" s="4" t="s">
        <v>29</v>
      </c>
      <c r="L22" s="4">
        <v>238</v>
      </c>
      <c r="M22" s="4">
        <v>238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44493</v>
      </c>
      <c r="S22" s="5">
        <v>44504</v>
      </c>
      <c r="T22" s="4" t="s">
        <v>33</v>
      </c>
      <c r="U22" s="4">
        <v>238</v>
      </c>
      <c r="V22" s="4">
        <v>0</v>
      </c>
      <c r="W22" s="4">
        <v>0</v>
      </c>
      <c r="X22" s="4">
        <v>2282440</v>
      </c>
    </row>
    <row r="23" s="4" customFormat="1" spans="1:24">
      <c r="A23" s="4">
        <v>16658916073</v>
      </c>
      <c r="B23" s="4" t="s">
        <v>25</v>
      </c>
      <c r="C23" s="4" t="s">
        <v>26</v>
      </c>
      <c r="D23" s="4" t="s">
        <v>70</v>
      </c>
      <c r="E23" s="4" t="s">
        <v>71</v>
      </c>
      <c r="F23" s="5">
        <v>44499</v>
      </c>
      <c r="G23" s="5">
        <v>44501</v>
      </c>
      <c r="H23" s="4">
        <v>1</v>
      </c>
      <c r="I23" s="4">
        <v>2</v>
      </c>
      <c r="J23" s="4">
        <v>2</v>
      </c>
      <c r="K23" s="4" t="s">
        <v>29</v>
      </c>
      <c r="L23" s="4">
        <v>218</v>
      </c>
      <c r="M23" s="4">
        <v>218</v>
      </c>
      <c r="N23" s="4" t="s">
        <v>89</v>
      </c>
      <c r="O23" s="4" t="s">
        <v>31</v>
      </c>
      <c r="P23" s="4" t="s">
        <v>32</v>
      </c>
      <c r="Q23" s="4">
        <v>0</v>
      </c>
      <c r="R23" s="6">
        <v>44494</v>
      </c>
      <c r="S23" s="5">
        <v>44504</v>
      </c>
      <c r="T23" s="4" t="s">
        <v>33</v>
      </c>
      <c r="U23" s="4">
        <v>218</v>
      </c>
      <c r="V23" s="4">
        <v>0</v>
      </c>
      <c r="W23" s="4">
        <v>0</v>
      </c>
      <c r="X23" s="4">
        <v>2283136</v>
      </c>
    </row>
    <row r="24" s="4" customFormat="1" spans="1:23">
      <c r="A24" s="4">
        <v>16659292405</v>
      </c>
      <c r="B24" s="4" t="s">
        <v>25</v>
      </c>
      <c r="C24" s="4" t="s">
        <v>26</v>
      </c>
      <c r="D24" s="4" t="s">
        <v>90</v>
      </c>
      <c r="E24" s="4" t="s">
        <v>91</v>
      </c>
      <c r="F24" s="5">
        <v>44500</v>
      </c>
      <c r="G24" s="5">
        <v>44501</v>
      </c>
      <c r="H24" s="4">
        <v>1</v>
      </c>
      <c r="I24" s="4">
        <v>1</v>
      </c>
      <c r="J24" s="4">
        <v>1</v>
      </c>
      <c r="K24" s="4" t="s">
        <v>29</v>
      </c>
      <c r="L24" s="4">
        <v>39</v>
      </c>
      <c r="M24" s="4">
        <v>39</v>
      </c>
      <c r="N24" s="4" t="s">
        <v>92</v>
      </c>
      <c r="O24" s="4" t="s">
        <v>31</v>
      </c>
      <c r="P24" s="4" t="s">
        <v>32</v>
      </c>
      <c r="Q24" s="4">
        <v>0</v>
      </c>
      <c r="R24" s="6">
        <v>44494</v>
      </c>
      <c r="S24" s="5">
        <v>44504</v>
      </c>
      <c r="T24" s="4" t="s">
        <v>33</v>
      </c>
      <c r="U24" s="4">
        <v>39</v>
      </c>
      <c r="V24" s="4">
        <v>0</v>
      </c>
      <c r="W24" s="4">
        <v>0</v>
      </c>
    </row>
    <row r="25" s="4" customFormat="1" spans="1:24">
      <c r="A25" s="4">
        <v>16660032729</v>
      </c>
      <c r="B25" s="4" t="s">
        <v>25</v>
      </c>
      <c r="C25" s="4" t="s">
        <v>26</v>
      </c>
      <c r="D25" s="4" t="s">
        <v>70</v>
      </c>
      <c r="E25" s="4" t="s">
        <v>71</v>
      </c>
      <c r="F25" s="5">
        <v>44498</v>
      </c>
      <c r="G25" s="5">
        <v>44501</v>
      </c>
      <c r="H25" s="4">
        <v>1</v>
      </c>
      <c r="I25" s="4">
        <v>3</v>
      </c>
      <c r="J25" s="4">
        <v>3</v>
      </c>
      <c r="K25" s="4" t="s">
        <v>29</v>
      </c>
      <c r="L25" s="4">
        <v>294</v>
      </c>
      <c r="M25" s="4">
        <v>294</v>
      </c>
      <c r="N25" s="4" t="s">
        <v>93</v>
      </c>
      <c r="O25" s="4" t="s">
        <v>31</v>
      </c>
      <c r="P25" s="4" t="s">
        <v>32</v>
      </c>
      <c r="Q25" s="4">
        <v>0</v>
      </c>
      <c r="R25" s="6">
        <v>44494</v>
      </c>
      <c r="S25" s="5">
        <v>44504</v>
      </c>
      <c r="T25" s="4" t="s">
        <v>33</v>
      </c>
      <c r="U25" s="4">
        <v>294</v>
      </c>
      <c r="V25" s="4">
        <v>0</v>
      </c>
      <c r="W25" s="4">
        <v>0</v>
      </c>
      <c r="X25" s="4">
        <v>2283247</v>
      </c>
    </row>
    <row r="26" s="4" customFormat="1" spans="1:25">
      <c r="A26" s="4">
        <v>16665836781</v>
      </c>
      <c r="B26" s="4" t="s">
        <v>25</v>
      </c>
      <c r="C26" s="4" t="s">
        <v>26</v>
      </c>
      <c r="D26" s="4" t="s">
        <v>94</v>
      </c>
      <c r="E26" s="4" t="s">
        <v>95</v>
      </c>
      <c r="F26" s="5">
        <v>44498</v>
      </c>
      <c r="G26" s="5">
        <v>44501</v>
      </c>
      <c r="H26" s="4">
        <v>1</v>
      </c>
      <c r="I26" s="4">
        <v>3</v>
      </c>
      <c r="J26" s="4">
        <v>3</v>
      </c>
      <c r="K26" s="4" t="s">
        <v>29</v>
      </c>
      <c r="L26" s="4">
        <v>357</v>
      </c>
      <c r="M26" s="4">
        <v>357</v>
      </c>
      <c r="N26" s="4" t="s">
        <v>96</v>
      </c>
      <c r="O26" s="4" t="s">
        <v>31</v>
      </c>
      <c r="P26" s="4" t="s">
        <v>32</v>
      </c>
      <c r="Q26" s="4">
        <v>0</v>
      </c>
      <c r="R26" s="6">
        <v>44495</v>
      </c>
      <c r="S26" s="5">
        <v>44504</v>
      </c>
      <c r="T26" s="4" t="s">
        <v>33</v>
      </c>
      <c r="U26" s="4">
        <v>357</v>
      </c>
      <c r="V26" s="4">
        <v>0</v>
      </c>
      <c r="W26" s="4">
        <v>0</v>
      </c>
      <c r="X26" s="4"/>
      <c r="Y26" s="4">
        <v>998389</v>
      </c>
    </row>
    <row r="27" s="4" customFormat="1" spans="1:24">
      <c r="A27" s="4">
        <v>16665841267</v>
      </c>
      <c r="B27" s="4" t="s">
        <v>25</v>
      </c>
      <c r="C27" s="4" t="s">
        <v>26</v>
      </c>
      <c r="D27" s="4" t="s">
        <v>70</v>
      </c>
      <c r="E27" s="4" t="s">
        <v>71</v>
      </c>
      <c r="F27" s="5">
        <v>44499</v>
      </c>
      <c r="G27" s="5">
        <v>44501</v>
      </c>
      <c r="H27" s="4">
        <v>1</v>
      </c>
      <c r="I27" s="4">
        <v>2</v>
      </c>
      <c r="J27" s="4">
        <v>2</v>
      </c>
      <c r="K27" s="4" t="s">
        <v>29</v>
      </c>
      <c r="L27" s="4">
        <v>218</v>
      </c>
      <c r="M27" s="4">
        <v>218</v>
      </c>
      <c r="N27" s="4" t="s">
        <v>97</v>
      </c>
      <c r="O27" s="4" t="s">
        <v>31</v>
      </c>
      <c r="P27" s="4" t="s">
        <v>32</v>
      </c>
      <c r="Q27" s="4">
        <v>0</v>
      </c>
      <c r="R27" s="6">
        <v>44495</v>
      </c>
      <c r="S27" s="5">
        <v>44504</v>
      </c>
      <c r="T27" s="4" t="s">
        <v>33</v>
      </c>
      <c r="U27" s="4">
        <v>218</v>
      </c>
      <c r="V27" s="4">
        <v>0</v>
      </c>
      <c r="W27" s="4">
        <v>0</v>
      </c>
      <c r="X27" s="4">
        <v>2283327</v>
      </c>
    </row>
    <row r="28" s="4" customFormat="1" spans="1:25">
      <c r="A28" s="4">
        <v>16668855547</v>
      </c>
      <c r="B28" s="4" t="s">
        <v>25</v>
      </c>
      <c r="C28" s="4" t="s">
        <v>26</v>
      </c>
      <c r="D28" s="4" t="s">
        <v>98</v>
      </c>
      <c r="E28" s="4" t="s">
        <v>99</v>
      </c>
      <c r="F28" s="5">
        <v>44500</v>
      </c>
      <c r="G28" s="5">
        <v>44501</v>
      </c>
      <c r="H28" s="4">
        <v>1</v>
      </c>
      <c r="I28" s="4">
        <v>1</v>
      </c>
      <c r="J28" s="4">
        <v>1</v>
      </c>
      <c r="K28" s="4" t="s">
        <v>29</v>
      </c>
      <c r="L28" s="4">
        <v>63</v>
      </c>
      <c r="M28" s="4">
        <v>63</v>
      </c>
      <c r="N28" s="4" t="s">
        <v>100</v>
      </c>
      <c r="O28" s="4" t="s">
        <v>31</v>
      </c>
      <c r="P28" s="4" t="s">
        <v>32</v>
      </c>
      <c r="Q28" s="4">
        <v>0</v>
      </c>
      <c r="R28" s="6">
        <v>44495</v>
      </c>
      <c r="S28" s="5">
        <v>44504</v>
      </c>
      <c r="T28" s="4" t="s">
        <v>33</v>
      </c>
      <c r="U28" s="4">
        <v>63</v>
      </c>
      <c r="V28" s="4">
        <v>0</v>
      </c>
      <c r="W28" s="4">
        <v>0</v>
      </c>
      <c r="X28" s="4"/>
      <c r="Y28" s="4">
        <v>4998131</v>
      </c>
    </row>
    <row r="29" s="4" customFormat="1" spans="1:24">
      <c r="A29" s="4">
        <v>16669697860</v>
      </c>
      <c r="B29" s="4" t="s">
        <v>25</v>
      </c>
      <c r="C29" s="4" t="s">
        <v>26</v>
      </c>
      <c r="D29" s="4" t="s">
        <v>70</v>
      </c>
      <c r="E29" s="4" t="s">
        <v>71</v>
      </c>
      <c r="F29" s="5">
        <v>44498</v>
      </c>
      <c r="G29" s="5">
        <v>44501</v>
      </c>
      <c r="H29" s="4">
        <v>1</v>
      </c>
      <c r="I29" s="4">
        <v>3</v>
      </c>
      <c r="J29" s="4">
        <v>3</v>
      </c>
      <c r="K29" s="4" t="s">
        <v>29</v>
      </c>
      <c r="L29" s="4">
        <v>294</v>
      </c>
      <c r="M29" s="4">
        <v>294</v>
      </c>
      <c r="N29" s="4" t="s">
        <v>101</v>
      </c>
      <c r="O29" s="4" t="s">
        <v>31</v>
      </c>
      <c r="P29" s="4" t="s">
        <v>32</v>
      </c>
      <c r="Q29" s="4">
        <v>0</v>
      </c>
      <c r="R29" s="6">
        <v>44495</v>
      </c>
      <c r="S29" s="5">
        <v>44504</v>
      </c>
      <c r="T29" s="4" t="s">
        <v>33</v>
      </c>
      <c r="U29" s="4">
        <v>294</v>
      </c>
      <c r="V29" s="4">
        <v>0</v>
      </c>
      <c r="W29" s="4">
        <v>0</v>
      </c>
      <c r="X29" s="4">
        <v>2283672</v>
      </c>
    </row>
    <row r="30" s="4" customFormat="1" spans="1:23">
      <c r="A30" s="4">
        <v>16670325913</v>
      </c>
      <c r="B30" s="4" t="s">
        <v>25</v>
      </c>
      <c r="C30" s="4" t="s">
        <v>26</v>
      </c>
      <c r="D30" s="4" t="s">
        <v>102</v>
      </c>
      <c r="E30" s="4" t="s">
        <v>103</v>
      </c>
      <c r="F30" s="5">
        <v>44499</v>
      </c>
      <c r="G30" s="5">
        <v>44501</v>
      </c>
      <c r="H30" s="4">
        <v>1</v>
      </c>
      <c r="I30" s="4">
        <v>2</v>
      </c>
      <c r="J30" s="4">
        <v>2</v>
      </c>
      <c r="K30" s="4" t="s">
        <v>29</v>
      </c>
      <c r="L30" s="4">
        <v>156</v>
      </c>
      <c r="M30" s="4">
        <v>156</v>
      </c>
      <c r="N30" s="4" t="s">
        <v>104</v>
      </c>
      <c r="O30" s="4" t="s">
        <v>31</v>
      </c>
      <c r="P30" s="4" t="s">
        <v>32</v>
      </c>
      <c r="Q30" s="4">
        <v>0</v>
      </c>
      <c r="R30" s="6">
        <v>44496</v>
      </c>
      <c r="S30" s="5">
        <v>44504</v>
      </c>
      <c r="T30" s="4" t="s">
        <v>33</v>
      </c>
      <c r="U30" s="4">
        <v>156</v>
      </c>
      <c r="V30" s="4">
        <v>0</v>
      </c>
      <c r="W30" s="4">
        <v>0</v>
      </c>
    </row>
    <row r="31" s="4" customFormat="1" spans="1:24">
      <c r="A31" s="4">
        <v>16679132054</v>
      </c>
      <c r="B31" s="4" t="s">
        <v>25</v>
      </c>
      <c r="C31" s="4" t="s">
        <v>26</v>
      </c>
      <c r="D31" s="4" t="s">
        <v>105</v>
      </c>
      <c r="E31" s="4" t="s">
        <v>106</v>
      </c>
      <c r="F31" s="5">
        <v>44500</v>
      </c>
      <c r="G31" s="5">
        <v>44501</v>
      </c>
      <c r="H31" s="4">
        <v>1</v>
      </c>
      <c r="I31" s="4">
        <v>1</v>
      </c>
      <c r="J31" s="4">
        <v>1</v>
      </c>
      <c r="K31" s="4" t="s">
        <v>29</v>
      </c>
      <c r="L31" s="4">
        <v>31</v>
      </c>
      <c r="M31" s="4">
        <v>31</v>
      </c>
      <c r="N31" s="4" t="s">
        <v>107</v>
      </c>
      <c r="O31" s="4" t="s">
        <v>31</v>
      </c>
      <c r="P31" s="4" t="s">
        <v>32</v>
      </c>
      <c r="Q31" s="4">
        <v>0</v>
      </c>
      <c r="R31" s="6">
        <v>44496</v>
      </c>
      <c r="S31" s="5">
        <v>44504</v>
      </c>
      <c r="T31" s="4" t="s">
        <v>33</v>
      </c>
      <c r="U31" s="4">
        <v>31</v>
      </c>
      <c r="V31" s="4">
        <v>0</v>
      </c>
      <c r="W31" s="4">
        <v>0</v>
      </c>
      <c r="X31" s="4">
        <v>2284145</v>
      </c>
    </row>
    <row r="32" s="4" customFormat="1" spans="1:24">
      <c r="A32" s="4">
        <v>16679942248</v>
      </c>
      <c r="B32" s="4" t="s">
        <v>25</v>
      </c>
      <c r="C32" s="4" t="s">
        <v>26</v>
      </c>
      <c r="D32" s="4" t="s">
        <v>108</v>
      </c>
      <c r="E32" s="4" t="s">
        <v>109</v>
      </c>
      <c r="F32" s="5">
        <v>44500</v>
      </c>
      <c r="G32" s="5">
        <v>44501</v>
      </c>
      <c r="H32" s="4">
        <v>1</v>
      </c>
      <c r="I32" s="4">
        <v>1</v>
      </c>
      <c r="J32" s="4">
        <v>1</v>
      </c>
      <c r="K32" s="4" t="s">
        <v>29</v>
      </c>
      <c r="L32" s="4">
        <v>59</v>
      </c>
      <c r="M32" s="4">
        <v>59</v>
      </c>
      <c r="N32" s="4" t="s">
        <v>110</v>
      </c>
      <c r="O32" s="4" t="s">
        <v>31</v>
      </c>
      <c r="P32" s="4" t="s">
        <v>32</v>
      </c>
      <c r="Q32" s="4">
        <v>0</v>
      </c>
      <c r="R32" s="6">
        <v>44497</v>
      </c>
      <c r="S32" s="5">
        <v>44504</v>
      </c>
      <c r="T32" s="4" t="s">
        <v>33</v>
      </c>
      <c r="U32" s="4">
        <v>59</v>
      </c>
      <c r="V32" s="4">
        <v>0</v>
      </c>
      <c r="W32" s="4">
        <v>0</v>
      </c>
      <c r="X32" s="4">
        <v>2284232</v>
      </c>
    </row>
    <row r="33" s="4" customFormat="1" spans="1:25">
      <c r="A33" s="4">
        <v>16680178754</v>
      </c>
      <c r="B33" s="4" t="s">
        <v>25</v>
      </c>
      <c r="C33" s="4" t="s">
        <v>26</v>
      </c>
      <c r="D33" s="4" t="s">
        <v>111</v>
      </c>
      <c r="E33" s="4" t="s">
        <v>112</v>
      </c>
      <c r="F33" s="5">
        <v>44497</v>
      </c>
      <c r="G33" s="5">
        <v>44501</v>
      </c>
      <c r="H33" s="4">
        <v>1</v>
      </c>
      <c r="I33" s="4">
        <v>4</v>
      </c>
      <c r="J33" s="4">
        <v>4</v>
      </c>
      <c r="K33" s="4" t="s">
        <v>29</v>
      </c>
      <c r="L33" s="4">
        <v>514</v>
      </c>
      <c r="M33" s="4">
        <v>514</v>
      </c>
      <c r="N33" s="4" t="s">
        <v>113</v>
      </c>
      <c r="O33" s="4" t="s">
        <v>31</v>
      </c>
      <c r="P33" s="4" t="s">
        <v>32</v>
      </c>
      <c r="Q33" s="4">
        <v>0</v>
      </c>
      <c r="R33" s="6">
        <v>44497</v>
      </c>
      <c r="S33" s="5">
        <v>44504</v>
      </c>
      <c r="T33" s="4" t="s">
        <v>33</v>
      </c>
      <c r="U33" s="4">
        <v>514</v>
      </c>
      <c r="V33" s="4">
        <v>0</v>
      </c>
      <c r="W33" s="4">
        <v>0</v>
      </c>
      <c r="X33" s="4">
        <v>2284335</v>
      </c>
      <c r="Y33" s="4">
        <v>4609714</v>
      </c>
    </row>
    <row r="34" s="4" customFormat="1" spans="1:24">
      <c r="A34" s="4">
        <v>16689507385</v>
      </c>
      <c r="B34" s="4" t="s">
        <v>25</v>
      </c>
      <c r="C34" s="4" t="s">
        <v>26</v>
      </c>
      <c r="D34" s="4" t="s">
        <v>114</v>
      </c>
      <c r="E34" s="4" t="s">
        <v>71</v>
      </c>
      <c r="F34" s="5">
        <v>44500</v>
      </c>
      <c r="G34" s="5">
        <v>44501</v>
      </c>
      <c r="H34" s="4">
        <v>1</v>
      </c>
      <c r="I34" s="4">
        <v>1</v>
      </c>
      <c r="J34" s="4">
        <v>1</v>
      </c>
      <c r="K34" s="4" t="s">
        <v>29</v>
      </c>
      <c r="L34" s="4">
        <v>134</v>
      </c>
      <c r="M34" s="4">
        <v>134</v>
      </c>
      <c r="N34" s="4" t="s">
        <v>115</v>
      </c>
      <c r="O34" s="4" t="s">
        <v>31</v>
      </c>
      <c r="P34" s="4" t="s">
        <v>32</v>
      </c>
      <c r="Q34" s="4">
        <v>0</v>
      </c>
      <c r="R34" s="6">
        <v>44497</v>
      </c>
      <c r="S34" s="5">
        <v>44504</v>
      </c>
      <c r="T34" s="4" t="s">
        <v>33</v>
      </c>
      <c r="U34" s="4">
        <v>134</v>
      </c>
      <c r="V34" s="4">
        <v>0</v>
      </c>
      <c r="W34" s="4">
        <v>0</v>
      </c>
      <c r="X34" s="4">
        <v>2284698</v>
      </c>
    </row>
    <row r="35" s="4" customFormat="1" spans="1:24">
      <c r="A35" s="4">
        <v>16690865661</v>
      </c>
      <c r="B35" s="4" t="s">
        <v>25</v>
      </c>
      <c r="C35" s="4" t="s">
        <v>26</v>
      </c>
      <c r="D35" s="4" t="s">
        <v>116</v>
      </c>
      <c r="E35" s="4" t="s">
        <v>117</v>
      </c>
      <c r="F35" s="5">
        <v>44499</v>
      </c>
      <c r="G35" s="5">
        <v>44501</v>
      </c>
      <c r="H35" s="4">
        <v>1</v>
      </c>
      <c r="I35" s="4">
        <v>2</v>
      </c>
      <c r="J35" s="4">
        <v>2</v>
      </c>
      <c r="K35" s="4" t="s">
        <v>29</v>
      </c>
      <c r="L35" s="4">
        <v>184</v>
      </c>
      <c r="M35" s="4">
        <v>184</v>
      </c>
      <c r="N35" s="4" t="s">
        <v>118</v>
      </c>
      <c r="O35" s="4" t="s">
        <v>31</v>
      </c>
      <c r="P35" s="4" t="s">
        <v>32</v>
      </c>
      <c r="Q35" s="4">
        <v>0</v>
      </c>
      <c r="R35" s="6">
        <v>44498</v>
      </c>
      <c r="S35" s="5">
        <v>44504</v>
      </c>
      <c r="T35" s="4" t="s">
        <v>33</v>
      </c>
      <c r="U35" s="4">
        <v>184</v>
      </c>
      <c r="V35" s="4">
        <v>0</v>
      </c>
      <c r="W35" s="4">
        <v>0</v>
      </c>
      <c r="X35" s="4">
        <v>2284875</v>
      </c>
    </row>
    <row r="36" s="4" customFormat="1" spans="1:25">
      <c r="A36" s="4">
        <v>15956317265</v>
      </c>
      <c r="B36" s="4" t="s">
        <v>25</v>
      </c>
      <c r="C36" s="4" t="s">
        <v>69</v>
      </c>
      <c r="D36" s="4" t="s">
        <v>119</v>
      </c>
      <c r="E36" s="4" t="s">
        <v>120</v>
      </c>
      <c r="F36" s="5">
        <v>44499</v>
      </c>
      <c r="G36" s="5">
        <v>44501</v>
      </c>
      <c r="H36" s="4">
        <v>1</v>
      </c>
      <c r="I36" s="4">
        <v>2</v>
      </c>
      <c r="J36" s="4">
        <v>2</v>
      </c>
      <c r="K36" s="4" t="s">
        <v>29</v>
      </c>
      <c r="L36" s="4">
        <v>-200</v>
      </c>
      <c r="M36" s="4">
        <v>-200</v>
      </c>
      <c r="N36" s="4" t="s">
        <v>121</v>
      </c>
      <c r="O36" s="4" t="s">
        <v>31</v>
      </c>
      <c r="P36" s="4" t="s">
        <v>32</v>
      </c>
      <c r="Q36" s="4">
        <v>0</v>
      </c>
      <c r="R36" s="6">
        <v>44405</v>
      </c>
      <c r="S36" s="5">
        <v>44504</v>
      </c>
      <c r="T36" s="4" t="s">
        <v>33</v>
      </c>
      <c r="U36" s="4">
        <v>-200</v>
      </c>
      <c r="V36" s="4">
        <v>0</v>
      </c>
      <c r="W36" s="4">
        <v>0</v>
      </c>
      <c r="X36" s="4">
        <v>2210789</v>
      </c>
      <c r="Y36" s="4" t="s">
        <v>122</v>
      </c>
    </row>
    <row r="37" s="4" customFormat="1" spans="1:25">
      <c r="A37" s="4">
        <v>15956317265</v>
      </c>
      <c r="B37" s="4" t="s">
        <v>25</v>
      </c>
      <c r="C37" s="4" t="s">
        <v>84</v>
      </c>
      <c r="D37" s="4" t="s">
        <v>119</v>
      </c>
      <c r="E37" s="4" t="s">
        <v>120</v>
      </c>
      <c r="F37" s="5">
        <v>44499</v>
      </c>
      <c r="G37" s="5">
        <v>44501</v>
      </c>
      <c r="H37" s="4">
        <v>1</v>
      </c>
      <c r="I37" s="4">
        <v>2</v>
      </c>
      <c r="J37" s="4">
        <v>2</v>
      </c>
      <c r="K37" s="4" t="s">
        <v>29</v>
      </c>
      <c r="L37" s="4">
        <v>0</v>
      </c>
      <c r="M37" s="4">
        <v>0</v>
      </c>
      <c r="N37" s="4" t="s">
        <v>121</v>
      </c>
      <c r="O37" s="4" t="s">
        <v>31</v>
      </c>
      <c r="P37" s="4" t="s">
        <v>32</v>
      </c>
      <c r="Q37" s="4">
        <v>0</v>
      </c>
      <c r="R37" s="6">
        <v>44405</v>
      </c>
      <c r="S37" s="5">
        <v>44504</v>
      </c>
      <c r="T37" s="4" t="s">
        <v>33</v>
      </c>
      <c r="U37" s="4">
        <v>0</v>
      </c>
      <c r="V37" s="4">
        <v>0</v>
      </c>
      <c r="W37" s="4">
        <v>0</v>
      </c>
      <c r="X37" s="4">
        <v>2210789</v>
      </c>
      <c r="Y37" s="4" t="s">
        <v>122</v>
      </c>
    </row>
    <row r="38" s="4" customFormat="1" spans="1:25">
      <c r="A38" s="4">
        <v>16693376755</v>
      </c>
      <c r="B38" s="4" t="s">
        <v>25</v>
      </c>
      <c r="C38" s="4" t="s">
        <v>26</v>
      </c>
      <c r="D38" s="4" t="s">
        <v>63</v>
      </c>
      <c r="E38" s="4" t="s">
        <v>39</v>
      </c>
      <c r="F38" s="5">
        <v>44499</v>
      </c>
      <c r="G38" s="5">
        <v>44501</v>
      </c>
      <c r="H38" s="4">
        <v>1</v>
      </c>
      <c r="I38" s="4">
        <v>2</v>
      </c>
      <c r="J38" s="4">
        <v>2</v>
      </c>
      <c r="K38" s="4" t="s">
        <v>29</v>
      </c>
      <c r="L38" s="4">
        <v>181</v>
      </c>
      <c r="M38" s="4">
        <v>181</v>
      </c>
      <c r="N38" s="4" t="s">
        <v>123</v>
      </c>
      <c r="O38" s="4" t="s">
        <v>31</v>
      </c>
      <c r="P38" s="4" t="s">
        <v>32</v>
      </c>
      <c r="Q38" s="4">
        <v>0</v>
      </c>
      <c r="R38" s="6">
        <v>44498</v>
      </c>
      <c r="S38" s="5">
        <v>44504</v>
      </c>
      <c r="T38" s="4" t="s">
        <v>33</v>
      </c>
      <c r="U38" s="4">
        <v>181</v>
      </c>
      <c r="V38" s="4">
        <v>0</v>
      </c>
      <c r="W38" s="4">
        <v>0</v>
      </c>
      <c r="X38" s="4">
        <v>2285255</v>
      </c>
      <c r="Y38" s="4">
        <v>96122049</v>
      </c>
    </row>
    <row r="39" s="4" customFormat="1" spans="1:25">
      <c r="A39" s="4">
        <v>16693522509</v>
      </c>
      <c r="B39" s="4" t="s">
        <v>25</v>
      </c>
      <c r="C39" s="4" t="s">
        <v>26</v>
      </c>
      <c r="D39" s="4" t="s">
        <v>124</v>
      </c>
      <c r="E39" s="4" t="s">
        <v>125</v>
      </c>
      <c r="F39" s="5">
        <v>44500</v>
      </c>
      <c r="G39" s="5">
        <v>44501</v>
      </c>
      <c r="H39" s="4">
        <v>1</v>
      </c>
      <c r="I39" s="4">
        <v>1</v>
      </c>
      <c r="J39" s="4">
        <v>1</v>
      </c>
      <c r="K39" s="4" t="s">
        <v>29</v>
      </c>
      <c r="L39" s="4">
        <v>83</v>
      </c>
      <c r="M39" s="4">
        <v>83</v>
      </c>
      <c r="N39" s="4" t="s">
        <v>126</v>
      </c>
      <c r="O39" s="4" t="s">
        <v>31</v>
      </c>
      <c r="P39" s="4" t="s">
        <v>32</v>
      </c>
      <c r="Q39" s="4">
        <v>0</v>
      </c>
      <c r="R39" s="6">
        <v>44498</v>
      </c>
      <c r="S39" s="5">
        <v>44504</v>
      </c>
      <c r="T39" s="4" t="s">
        <v>33</v>
      </c>
      <c r="U39" s="4">
        <v>83</v>
      </c>
      <c r="V39" s="4">
        <v>0</v>
      </c>
      <c r="W39" s="4">
        <v>0</v>
      </c>
      <c r="X39" s="4">
        <v>2285277</v>
      </c>
      <c r="Y39" s="4">
        <v>99729715</v>
      </c>
    </row>
    <row r="40" s="4" customFormat="1" spans="1:25">
      <c r="A40" s="4">
        <v>16694297234</v>
      </c>
      <c r="B40" s="4" t="s">
        <v>25</v>
      </c>
      <c r="C40" s="4" t="s">
        <v>26</v>
      </c>
      <c r="D40" s="4" t="s">
        <v>127</v>
      </c>
      <c r="E40" s="4" t="s">
        <v>128</v>
      </c>
      <c r="F40" s="5">
        <v>44500</v>
      </c>
      <c r="G40" s="5">
        <v>44501</v>
      </c>
      <c r="H40" s="4">
        <v>1</v>
      </c>
      <c r="I40" s="4">
        <v>1</v>
      </c>
      <c r="J40" s="4">
        <v>1</v>
      </c>
      <c r="K40" s="4" t="s">
        <v>29</v>
      </c>
      <c r="L40" s="4">
        <v>92</v>
      </c>
      <c r="M40" s="4">
        <v>92</v>
      </c>
      <c r="N40" s="4" t="s">
        <v>129</v>
      </c>
      <c r="O40" s="4" t="s">
        <v>31</v>
      </c>
      <c r="P40" s="4" t="s">
        <v>32</v>
      </c>
      <c r="Q40" s="4">
        <v>0</v>
      </c>
      <c r="R40" s="6">
        <v>44498</v>
      </c>
      <c r="S40" s="5">
        <v>44504</v>
      </c>
      <c r="T40" s="4" t="s">
        <v>33</v>
      </c>
      <c r="U40" s="4">
        <v>92</v>
      </c>
      <c r="V40" s="4">
        <v>0</v>
      </c>
      <c r="W40" s="4">
        <v>0</v>
      </c>
      <c r="X40" s="4">
        <v>2285425</v>
      </c>
      <c r="Y40" s="4">
        <v>96193296</v>
      </c>
    </row>
    <row r="41" s="4" customFormat="1" spans="1:25">
      <c r="A41" s="4">
        <v>16695433911</v>
      </c>
      <c r="B41" s="4" t="s">
        <v>25</v>
      </c>
      <c r="C41" s="4" t="s">
        <v>26</v>
      </c>
      <c r="D41" s="4" t="s">
        <v>57</v>
      </c>
      <c r="E41" s="4" t="s">
        <v>58</v>
      </c>
      <c r="F41" s="5">
        <v>44500</v>
      </c>
      <c r="G41" s="5">
        <v>44501</v>
      </c>
      <c r="H41" s="4">
        <v>1</v>
      </c>
      <c r="I41" s="4">
        <v>1</v>
      </c>
      <c r="J41" s="4">
        <v>1</v>
      </c>
      <c r="K41" s="4" t="s">
        <v>29</v>
      </c>
      <c r="L41" s="4">
        <v>257</v>
      </c>
      <c r="M41" s="4">
        <v>257</v>
      </c>
      <c r="N41" s="4" t="s">
        <v>130</v>
      </c>
      <c r="O41" s="4" t="s">
        <v>31</v>
      </c>
      <c r="P41" s="4" t="s">
        <v>32</v>
      </c>
      <c r="Q41" s="4">
        <v>0</v>
      </c>
      <c r="R41" s="6">
        <v>44499</v>
      </c>
      <c r="S41" s="5">
        <v>44504</v>
      </c>
      <c r="T41" s="4" t="s">
        <v>33</v>
      </c>
      <c r="U41" s="4">
        <v>257</v>
      </c>
      <c r="V41" s="4">
        <v>0</v>
      </c>
      <c r="W41" s="4">
        <v>0</v>
      </c>
      <c r="X41" s="4">
        <v>2285631</v>
      </c>
      <c r="Y41" s="4">
        <v>96469725</v>
      </c>
    </row>
    <row r="42" s="4" customFormat="1" spans="1:24">
      <c r="A42" s="4">
        <v>16695736413</v>
      </c>
      <c r="B42" s="4" t="s">
        <v>25</v>
      </c>
      <c r="C42" s="4" t="s">
        <v>26</v>
      </c>
      <c r="D42" s="4" t="s">
        <v>131</v>
      </c>
      <c r="E42" s="4" t="s">
        <v>132</v>
      </c>
      <c r="F42" s="5">
        <v>44499</v>
      </c>
      <c r="G42" s="5">
        <v>44501</v>
      </c>
      <c r="H42" s="4">
        <v>1</v>
      </c>
      <c r="I42" s="4">
        <v>2</v>
      </c>
      <c r="J42" s="4">
        <v>2</v>
      </c>
      <c r="K42" s="4" t="s">
        <v>29</v>
      </c>
      <c r="L42" s="4">
        <v>342</v>
      </c>
      <c r="M42" s="4">
        <v>342</v>
      </c>
      <c r="N42" s="4" t="s">
        <v>133</v>
      </c>
      <c r="O42" s="4" t="s">
        <v>31</v>
      </c>
      <c r="P42" s="4" t="s">
        <v>32</v>
      </c>
      <c r="Q42" s="4">
        <v>0</v>
      </c>
      <c r="R42" s="6">
        <v>44499</v>
      </c>
      <c r="S42" s="5">
        <v>44504</v>
      </c>
      <c r="T42" s="4" t="s">
        <v>33</v>
      </c>
      <c r="U42" s="4">
        <v>342</v>
      </c>
      <c r="V42" s="4">
        <v>0</v>
      </c>
      <c r="W42" s="4">
        <v>0</v>
      </c>
      <c r="X42" s="4">
        <v>2285725</v>
      </c>
    </row>
    <row r="43" s="4" customFormat="1" spans="1:25">
      <c r="A43" s="4">
        <v>16704870566</v>
      </c>
      <c r="B43" s="4" t="s">
        <v>25</v>
      </c>
      <c r="C43" s="4" t="s">
        <v>26</v>
      </c>
      <c r="D43" s="4" t="s">
        <v>57</v>
      </c>
      <c r="E43" s="4" t="s">
        <v>58</v>
      </c>
      <c r="F43" s="5">
        <v>44500</v>
      </c>
      <c r="G43" s="5">
        <v>44501</v>
      </c>
      <c r="H43" s="4">
        <v>1</v>
      </c>
      <c r="I43" s="4">
        <v>1</v>
      </c>
      <c r="J43" s="4">
        <v>1</v>
      </c>
      <c r="K43" s="4" t="s">
        <v>29</v>
      </c>
      <c r="L43" s="4">
        <v>257</v>
      </c>
      <c r="M43" s="4">
        <v>257</v>
      </c>
      <c r="N43" s="4" t="s">
        <v>134</v>
      </c>
      <c r="O43" s="4" t="s">
        <v>31</v>
      </c>
      <c r="P43" s="4" t="s">
        <v>32</v>
      </c>
      <c r="Q43" s="4">
        <v>0</v>
      </c>
      <c r="R43" s="6">
        <v>44499</v>
      </c>
      <c r="S43" s="5">
        <v>44504</v>
      </c>
      <c r="T43" s="4" t="s">
        <v>33</v>
      </c>
      <c r="U43" s="4">
        <v>257</v>
      </c>
      <c r="V43" s="4">
        <v>0</v>
      </c>
      <c r="W43" s="4">
        <v>0</v>
      </c>
      <c r="X43" s="4">
        <v>2285979</v>
      </c>
      <c r="Y43" s="4">
        <v>96950477</v>
      </c>
    </row>
    <row r="44" s="4" customFormat="1" spans="1:24">
      <c r="A44" s="4">
        <v>16706039457</v>
      </c>
      <c r="B44" s="4" t="s">
        <v>25</v>
      </c>
      <c r="C44" s="4" t="s">
        <v>26</v>
      </c>
      <c r="D44" s="4" t="s">
        <v>135</v>
      </c>
      <c r="E44" s="4" t="s">
        <v>136</v>
      </c>
      <c r="F44" s="5">
        <v>44500</v>
      </c>
      <c r="G44" s="5">
        <v>44501</v>
      </c>
      <c r="H44" s="4">
        <v>1</v>
      </c>
      <c r="I44" s="4">
        <v>1</v>
      </c>
      <c r="J44" s="4">
        <v>1</v>
      </c>
      <c r="K44" s="4" t="s">
        <v>29</v>
      </c>
      <c r="L44" s="4">
        <v>167</v>
      </c>
      <c r="M44" s="4">
        <v>167</v>
      </c>
      <c r="N44" s="4" t="s">
        <v>137</v>
      </c>
      <c r="O44" s="4" t="s">
        <v>31</v>
      </c>
      <c r="P44" s="4" t="s">
        <v>32</v>
      </c>
      <c r="Q44" s="4">
        <v>0</v>
      </c>
      <c r="R44" s="6">
        <v>44499</v>
      </c>
      <c r="S44" s="5">
        <v>44504</v>
      </c>
      <c r="T44" s="4" t="s">
        <v>33</v>
      </c>
      <c r="U44" s="4">
        <v>167</v>
      </c>
      <c r="V44" s="4">
        <v>0</v>
      </c>
      <c r="W44" s="4">
        <v>0</v>
      </c>
      <c r="X44" s="4">
        <v>2286114</v>
      </c>
    </row>
    <row r="45" s="4" customFormat="1" spans="1:25">
      <c r="A45" s="4">
        <v>16706794209</v>
      </c>
      <c r="B45" s="4" t="s">
        <v>25</v>
      </c>
      <c r="C45" s="4" t="s">
        <v>26</v>
      </c>
      <c r="D45" s="4" t="s">
        <v>138</v>
      </c>
      <c r="E45" s="4" t="s">
        <v>139</v>
      </c>
      <c r="F45" s="5">
        <v>44499</v>
      </c>
      <c r="G45" s="5">
        <v>44501</v>
      </c>
      <c r="H45" s="4">
        <v>1</v>
      </c>
      <c r="I45" s="4">
        <v>2</v>
      </c>
      <c r="J45" s="4">
        <v>2</v>
      </c>
      <c r="K45" s="4" t="s">
        <v>29</v>
      </c>
      <c r="L45" s="4">
        <v>217</v>
      </c>
      <c r="M45" s="4">
        <v>217</v>
      </c>
      <c r="N45" s="4" t="s">
        <v>140</v>
      </c>
      <c r="O45" s="4" t="s">
        <v>31</v>
      </c>
      <c r="P45" s="4" t="s">
        <v>32</v>
      </c>
      <c r="Q45" s="4">
        <v>0</v>
      </c>
      <c r="R45" s="6">
        <v>44499</v>
      </c>
      <c r="S45" s="5">
        <v>44504</v>
      </c>
      <c r="T45" s="4" t="s">
        <v>33</v>
      </c>
      <c r="U45" s="4">
        <v>217</v>
      </c>
      <c r="V45" s="4">
        <v>0</v>
      </c>
      <c r="W45" s="4">
        <v>0</v>
      </c>
      <c r="X45" s="4">
        <v>2286214</v>
      </c>
      <c r="Y45" s="4">
        <v>97038279</v>
      </c>
    </row>
    <row r="46" s="4" customFormat="1" spans="1:25">
      <c r="A46" s="4">
        <v>16707171246</v>
      </c>
      <c r="B46" s="4" t="s">
        <v>25</v>
      </c>
      <c r="C46" s="4" t="s">
        <v>26</v>
      </c>
      <c r="D46" s="4" t="s">
        <v>141</v>
      </c>
      <c r="E46" s="4" t="s">
        <v>55</v>
      </c>
      <c r="F46" s="5">
        <v>44500</v>
      </c>
      <c r="G46" s="5">
        <v>44501</v>
      </c>
      <c r="H46" s="4">
        <v>1</v>
      </c>
      <c r="I46" s="4">
        <v>1</v>
      </c>
      <c r="J46" s="4">
        <v>1</v>
      </c>
      <c r="K46" s="4" t="s">
        <v>29</v>
      </c>
      <c r="L46" s="4">
        <v>166</v>
      </c>
      <c r="M46" s="4">
        <v>166</v>
      </c>
      <c r="N46" s="4" t="s">
        <v>142</v>
      </c>
      <c r="O46" s="4" t="s">
        <v>31</v>
      </c>
      <c r="P46" s="4" t="s">
        <v>32</v>
      </c>
      <c r="Q46" s="4">
        <v>0</v>
      </c>
      <c r="R46" s="6">
        <v>44499</v>
      </c>
      <c r="S46" s="5">
        <v>44504</v>
      </c>
      <c r="T46" s="4" t="s">
        <v>33</v>
      </c>
      <c r="U46" s="4">
        <v>166</v>
      </c>
      <c r="V46" s="4">
        <v>0</v>
      </c>
      <c r="W46" s="4">
        <v>0</v>
      </c>
      <c r="X46" s="4"/>
      <c r="Y46" s="4">
        <v>6387</v>
      </c>
    </row>
    <row r="47" s="4" customFormat="1" spans="1:25">
      <c r="A47" s="4">
        <v>16707727713</v>
      </c>
      <c r="B47" s="4" t="s">
        <v>25</v>
      </c>
      <c r="C47" s="4" t="s">
        <v>26</v>
      </c>
      <c r="D47" s="4" t="s">
        <v>143</v>
      </c>
      <c r="E47" s="4" t="s">
        <v>95</v>
      </c>
      <c r="F47" s="5">
        <v>44500</v>
      </c>
      <c r="G47" s="5">
        <v>44501</v>
      </c>
      <c r="H47" s="4">
        <v>1</v>
      </c>
      <c r="I47" s="4">
        <v>1</v>
      </c>
      <c r="J47" s="4">
        <v>1</v>
      </c>
      <c r="K47" s="4" t="s">
        <v>29</v>
      </c>
      <c r="L47" s="4">
        <v>32</v>
      </c>
      <c r="M47" s="4">
        <v>32</v>
      </c>
      <c r="N47" s="4" t="s">
        <v>144</v>
      </c>
      <c r="O47" s="4" t="s">
        <v>31</v>
      </c>
      <c r="P47" s="4" t="s">
        <v>32</v>
      </c>
      <c r="Q47" s="4">
        <v>0</v>
      </c>
      <c r="R47" s="6">
        <v>44500</v>
      </c>
      <c r="S47" s="5">
        <v>44504</v>
      </c>
      <c r="T47" s="4" t="s">
        <v>33</v>
      </c>
      <c r="U47" s="4">
        <v>32</v>
      </c>
      <c r="V47" s="4">
        <v>0</v>
      </c>
      <c r="W47" s="4">
        <v>0</v>
      </c>
      <c r="X47" s="4">
        <v>2286354</v>
      </c>
      <c r="Y47" s="4">
        <v>70368513</v>
      </c>
    </row>
    <row r="48" s="4" customFormat="1" spans="1:25">
      <c r="A48" s="4">
        <v>16707771846</v>
      </c>
      <c r="B48" s="4" t="s">
        <v>25</v>
      </c>
      <c r="C48" s="4" t="s">
        <v>26</v>
      </c>
      <c r="D48" s="4" t="s">
        <v>145</v>
      </c>
      <c r="E48" s="4" t="s">
        <v>146</v>
      </c>
      <c r="F48" s="5">
        <v>44500</v>
      </c>
      <c r="G48" s="5">
        <v>44501</v>
      </c>
      <c r="H48" s="4">
        <v>1</v>
      </c>
      <c r="I48" s="4">
        <v>1</v>
      </c>
      <c r="J48" s="4">
        <v>1</v>
      </c>
      <c r="K48" s="4" t="s">
        <v>29</v>
      </c>
      <c r="L48" s="4">
        <v>73</v>
      </c>
      <c r="M48" s="4">
        <v>73</v>
      </c>
      <c r="N48" s="4" t="s">
        <v>147</v>
      </c>
      <c r="O48" s="4" t="s">
        <v>31</v>
      </c>
      <c r="P48" s="4" t="s">
        <v>32</v>
      </c>
      <c r="Q48" s="4">
        <v>0</v>
      </c>
      <c r="R48" s="6">
        <v>44500</v>
      </c>
      <c r="S48" s="5">
        <v>44504</v>
      </c>
      <c r="T48" s="4" t="s">
        <v>33</v>
      </c>
      <c r="U48" s="4">
        <v>73</v>
      </c>
      <c r="V48" s="4">
        <v>0</v>
      </c>
      <c r="W48" s="4">
        <v>0</v>
      </c>
      <c r="X48" s="4">
        <v>2286360</v>
      </c>
      <c r="Y48" s="4" t="s">
        <v>148</v>
      </c>
    </row>
    <row r="49" s="4" customFormat="1" spans="1:24">
      <c r="A49" s="4">
        <v>16707780909</v>
      </c>
      <c r="B49" s="4" t="s">
        <v>25</v>
      </c>
      <c r="C49" s="4" t="s">
        <v>26</v>
      </c>
      <c r="D49" s="4" t="s">
        <v>149</v>
      </c>
      <c r="E49" s="4" t="s">
        <v>55</v>
      </c>
      <c r="F49" s="5">
        <v>44500</v>
      </c>
      <c r="G49" s="5">
        <v>44501</v>
      </c>
      <c r="H49" s="4">
        <v>1</v>
      </c>
      <c r="I49" s="4">
        <v>1</v>
      </c>
      <c r="J49" s="4">
        <v>1</v>
      </c>
      <c r="K49" s="4" t="s">
        <v>29</v>
      </c>
      <c r="L49" s="4">
        <v>61</v>
      </c>
      <c r="M49" s="4">
        <v>61</v>
      </c>
      <c r="N49" s="4" t="s">
        <v>150</v>
      </c>
      <c r="O49" s="4" t="s">
        <v>31</v>
      </c>
      <c r="P49" s="4" t="s">
        <v>32</v>
      </c>
      <c r="Q49" s="4">
        <v>0</v>
      </c>
      <c r="R49" s="6">
        <v>44500</v>
      </c>
      <c r="S49" s="5">
        <v>44504</v>
      </c>
      <c r="T49" s="4" t="s">
        <v>33</v>
      </c>
      <c r="U49" s="4">
        <v>61</v>
      </c>
      <c r="V49" s="4">
        <v>0</v>
      </c>
      <c r="W49" s="4">
        <v>0</v>
      </c>
      <c r="X49" s="4">
        <v>2286362</v>
      </c>
    </row>
    <row r="50" s="4" customFormat="1" spans="1:25">
      <c r="A50" s="4">
        <v>16707768142</v>
      </c>
      <c r="B50" s="4" t="s">
        <v>25</v>
      </c>
      <c r="C50" s="4" t="s">
        <v>26</v>
      </c>
      <c r="D50" s="4" t="s">
        <v>151</v>
      </c>
      <c r="E50" s="4" t="s">
        <v>152</v>
      </c>
      <c r="F50" s="5">
        <v>44500</v>
      </c>
      <c r="G50" s="5">
        <v>44501</v>
      </c>
      <c r="H50" s="4">
        <v>1</v>
      </c>
      <c r="I50" s="4">
        <v>1</v>
      </c>
      <c r="J50" s="4">
        <v>1</v>
      </c>
      <c r="K50" s="4" t="s">
        <v>29</v>
      </c>
      <c r="L50" s="4">
        <v>313</v>
      </c>
      <c r="M50" s="4">
        <v>313</v>
      </c>
      <c r="N50" s="4" t="s">
        <v>153</v>
      </c>
      <c r="O50" s="4" t="s">
        <v>31</v>
      </c>
      <c r="P50" s="4" t="s">
        <v>32</v>
      </c>
      <c r="Q50" s="4">
        <v>0</v>
      </c>
      <c r="R50" s="6">
        <v>44500</v>
      </c>
      <c r="S50" s="5">
        <v>44504</v>
      </c>
      <c r="T50" s="4" t="s">
        <v>33</v>
      </c>
      <c r="U50" s="4">
        <v>313</v>
      </c>
      <c r="V50" s="4">
        <v>0</v>
      </c>
      <c r="W50" s="4">
        <v>0</v>
      </c>
      <c r="X50" s="4">
        <v>2286361</v>
      </c>
      <c r="Y50" s="4" t="s">
        <v>154</v>
      </c>
    </row>
    <row r="51" s="4" customFormat="1" spans="1:24">
      <c r="A51" s="4">
        <v>16707894957</v>
      </c>
      <c r="B51" s="4" t="s">
        <v>25</v>
      </c>
      <c r="C51" s="4" t="s">
        <v>26</v>
      </c>
      <c r="D51" s="4" t="s">
        <v>155</v>
      </c>
      <c r="E51" s="4" t="s">
        <v>156</v>
      </c>
      <c r="F51" s="5">
        <v>44500</v>
      </c>
      <c r="G51" s="5">
        <v>44501</v>
      </c>
      <c r="H51" s="4">
        <v>1</v>
      </c>
      <c r="I51" s="4">
        <v>1</v>
      </c>
      <c r="J51" s="4">
        <v>1</v>
      </c>
      <c r="K51" s="4" t="s">
        <v>29</v>
      </c>
      <c r="L51" s="4">
        <v>60</v>
      </c>
      <c r="M51" s="4">
        <v>60</v>
      </c>
      <c r="N51" s="4" t="s">
        <v>157</v>
      </c>
      <c r="O51" s="4" t="s">
        <v>31</v>
      </c>
      <c r="P51" s="4" t="s">
        <v>32</v>
      </c>
      <c r="Q51" s="4">
        <v>0</v>
      </c>
      <c r="R51" s="6">
        <v>44500</v>
      </c>
      <c r="S51" s="5">
        <v>44504</v>
      </c>
      <c r="T51" s="4" t="s">
        <v>33</v>
      </c>
      <c r="U51" s="4">
        <v>60</v>
      </c>
      <c r="V51" s="4">
        <v>0</v>
      </c>
      <c r="W51" s="4">
        <v>0</v>
      </c>
      <c r="X51" s="4">
        <v>2286391</v>
      </c>
    </row>
    <row r="52" s="4" customFormat="1" spans="1:24">
      <c r="A52" s="4">
        <v>16707903635</v>
      </c>
      <c r="B52" s="4" t="s">
        <v>25</v>
      </c>
      <c r="C52" s="4" t="s">
        <v>26</v>
      </c>
      <c r="D52" s="4" t="s">
        <v>158</v>
      </c>
      <c r="E52" s="4" t="s">
        <v>61</v>
      </c>
      <c r="F52" s="5">
        <v>44500</v>
      </c>
      <c r="G52" s="5">
        <v>44501</v>
      </c>
      <c r="H52" s="4">
        <v>2</v>
      </c>
      <c r="I52" s="4">
        <v>1</v>
      </c>
      <c r="J52" s="4">
        <v>2</v>
      </c>
      <c r="K52" s="4" t="s">
        <v>29</v>
      </c>
      <c r="L52" s="4">
        <v>60</v>
      </c>
      <c r="M52" s="4">
        <v>60</v>
      </c>
      <c r="N52" s="4" t="s">
        <v>159</v>
      </c>
      <c r="O52" s="4" t="s">
        <v>31</v>
      </c>
      <c r="P52" s="4" t="s">
        <v>32</v>
      </c>
      <c r="Q52" s="4">
        <v>0</v>
      </c>
      <c r="R52" s="6">
        <v>44500</v>
      </c>
      <c r="S52" s="5">
        <v>44504</v>
      </c>
      <c r="T52" s="4" t="s">
        <v>33</v>
      </c>
      <c r="U52" s="4">
        <v>60</v>
      </c>
      <c r="V52" s="4">
        <v>0</v>
      </c>
      <c r="W52" s="4">
        <v>0</v>
      </c>
      <c r="X52" s="4">
        <v>2286396</v>
      </c>
    </row>
    <row r="53" s="4" customFormat="1" spans="1:25">
      <c r="A53" s="4">
        <v>16707939225</v>
      </c>
      <c r="B53" s="4" t="s">
        <v>25</v>
      </c>
      <c r="C53" s="4" t="s">
        <v>26</v>
      </c>
      <c r="D53" s="4" t="s">
        <v>160</v>
      </c>
      <c r="E53" s="4" t="s">
        <v>132</v>
      </c>
      <c r="F53" s="5">
        <v>44500</v>
      </c>
      <c r="G53" s="5">
        <v>44501</v>
      </c>
      <c r="H53" s="4">
        <v>1</v>
      </c>
      <c r="I53" s="4">
        <v>1</v>
      </c>
      <c r="J53" s="4">
        <v>1</v>
      </c>
      <c r="K53" s="4" t="s">
        <v>29</v>
      </c>
      <c r="L53" s="4">
        <v>202</v>
      </c>
      <c r="M53" s="4">
        <v>202</v>
      </c>
      <c r="N53" s="4" t="s">
        <v>161</v>
      </c>
      <c r="O53" s="4" t="s">
        <v>31</v>
      </c>
      <c r="P53" s="4" t="s">
        <v>32</v>
      </c>
      <c r="Q53" s="4">
        <v>0</v>
      </c>
      <c r="R53" s="6">
        <v>44500</v>
      </c>
      <c r="S53" s="5">
        <v>44504</v>
      </c>
      <c r="T53" s="4" t="s">
        <v>33</v>
      </c>
      <c r="U53" s="4">
        <v>202</v>
      </c>
      <c r="V53" s="4">
        <v>0</v>
      </c>
      <c r="W53" s="4">
        <v>0</v>
      </c>
      <c r="X53" s="4">
        <v>2286416</v>
      </c>
      <c r="Y53" s="4">
        <v>97352311</v>
      </c>
    </row>
    <row r="54" s="4" customFormat="1" spans="1:25">
      <c r="A54" s="4">
        <v>16708126518</v>
      </c>
      <c r="B54" s="4" t="s">
        <v>25</v>
      </c>
      <c r="C54" s="4" t="s">
        <v>26</v>
      </c>
      <c r="D54" s="4" t="s">
        <v>162</v>
      </c>
      <c r="E54" s="4" t="s">
        <v>64</v>
      </c>
      <c r="F54" s="5">
        <v>44500</v>
      </c>
      <c r="G54" s="5">
        <v>44501</v>
      </c>
      <c r="H54" s="4">
        <v>1</v>
      </c>
      <c r="I54" s="4">
        <v>1</v>
      </c>
      <c r="J54" s="4">
        <v>1</v>
      </c>
      <c r="K54" s="4" t="s">
        <v>29</v>
      </c>
      <c r="L54" s="4">
        <v>110</v>
      </c>
      <c r="M54" s="4">
        <v>110</v>
      </c>
      <c r="N54" s="4" t="s">
        <v>163</v>
      </c>
      <c r="O54" s="4" t="s">
        <v>31</v>
      </c>
      <c r="P54" s="4" t="s">
        <v>32</v>
      </c>
      <c r="Q54" s="4">
        <v>0</v>
      </c>
      <c r="R54" s="6">
        <v>44500</v>
      </c>
      <c r="S54" s="5">
        <v>44504</v>
      </c>
      <c r="T54" s="4" t="s">
        <v>33</v>
      </c>
      <c r="U54" s="4">
        <v>110</v>
      </c>
      <c r="V54" s="4">
        <v>0</v>
      </c>
      <c r="W54" s="4">
        <v>0</v>
      </c>
      <c r="X54" s="4"/>
      <c r="Y54" s="4">
        <v>97411872</v>
      </c>
    </row>
    <row r="55" s="4" customFormat="1" spans="1:25">
      <c r="A55" s="4">
        <v>16708332853</v>
      </c>
      <c r="B55" s="4" t="s">
        <v>25</v>
      </c>
      <c r="C55" s="4" t="s">
        <v>26</v>
      </c>
      <c r="D55" s="4" t="s">
        <v>164</v>
      </c>
      <c r="E55" s="4" t="s">
        <v>165</v>
      </c>
      <c r="F55" s="5">
        <v>44500</v>
      </c>
      <c r="G55" s="5">
        <v>44501</v>
      </c>
      <c r="H55" s="4">
        <v>1</v>
      </c>
      <c r="I55" s="4">
        <v>1</v>
      </c>
      <c r="J55" s="4">
        <v>1</v>
      </c>
      <c r="K55" s="4" t="s">
        <v>29</v>
      </c>
      <c r="L55" s="4">
        <v>185</v>
      </c>
      <c r="M55" s="4">
        <v>185</v>
      </c>
      <c r="N55" s="4" t="s">
        <v>166</v>
      </c>
      <c r="O55" s="4" t="s">
        <v>31</v>
      </c>
      <c r="P55" s="4" t="s">
        <v>32</v>
      </c>
      <c r="Q55" s="4">
        <v>0</v>
      </c>
      <c r="R55" s="6">
        <v>44500</v>
      </c>
      <c r="S55" s="5">
        <v>44504</v>
      </c>
      <c r="T55" s="4" t="s">
        <v>33</v>
      </c>
      <c r="U55" s="4">
        <v>185</v>
      </c>
      <c r="V55" s="4">
        <v>0</v>
      </c>
      <c r="W55" s="4">
        <v>0</v>
      </c>
      <c r="X55" s="4">
        <v>2286485</v>
      </c>
      <c r="Y55" s="4">
        <v>1851103951</v>
      </c>
    </row>
    <row r="56" s="4" customFormat="1" spans="1:25">
      <c r="A56" s="4">
        <v>16708871856</v>
      </c>
      <c r="B56" s="4" t="s">
        <v>25</v>
      </c>
      <c r="C56" s="4" t="s">
        <v>26</v>
      </c>
      <c r="D56" s="4" t="s">
        <v>167</v>
      </c>
      <c r="E56" s="4" t="s">
        <v>168</v>
      </c>
      <c r="F56" s="5">
        <v>44500</v>
      </c>
      <c r="G56" s="5">
        <v>44501</v>
      </c>
      <c r="H56" s="4">
        <v>1</v>
      </c>
      <c r="I56" s="4">
        <v>1</v>
      </c>
      <c r="J56" s="4">
        <v>1</v>
      </c>
      <c r="K56" s="4" t="s">
        <v>29</v>
      </c>
      <c r="L56" s="4">
        <v>59</v>
      </c>
      <c r="M56" s="4">
        <v>59</v>
      </c>
      <c r="N56" s="4" t="s">
        <v>169</v>
      </c>
      <c r="O56" s="4" t="s">
        <v>31</v>
      </c>
      <c r="P56" s="4" t="s">
        <v>32</v>
      </c>
      <c r="Q56" s="4">
        <v>0</v>
      </c>
      <c r="R56" s="6">
        <v>44500</v>
      </c>
      <c r="S56" s="5">
        <v>44504</v>
      </c>
      <c r="T56" s="4" t="s">
        <v>33</v>
      </c>
      <c r="U56" s="4">
        <v>59</v>
      </c>
      <c r="V56" s="4">
        <v>0</v>
      </c>
      <c r="W56" s="4">
        <v>0</v>
      </c>
      <c r="X56" s="4">
        <v>2286555</v>
      </c>
      <c r="Y56" s="4" t="s">
        <v>170</v>
      </c>
    </row>
    <row r="57" s="4" customFormat="1" spans="1:24">
      <c r="A57" s="4">
        <v>16709381881</v>
      </c>
      <c r="B57" s="4" t="s">
        <v>25</v>
      </c>
      <c r="C57" s="4" t="s">
        <v>26</v>
      </c>
      <c r="D57" s="4" t="s">
        <v>171</v>
      </c>
      <c r="E57" s="4" t="s">
        <v>172</v>
      </c>
      <c r="F57" s="5">
        <v>44500</v>
      </c>
      <c r="G57" s="5">
        <v>44501</v>
      </c>
      <c r="H57" s="4">
        <v>1</v>
      </c>
      <c r="I57" s="4">
        <v>1</v>
      </c>
      <c r="J57" s="4">
        <v>1</v>
      </c>
      <c r="K57" s="4" t="s">
        <v>29</v>
      </c>
      <c r="L57" s="4">
        <v>17</v>
      </c>
      <c r="M57" s="4">
        <v>17</v>
      </c>
      <c r="N57" s="4" t="s">
        <v>173</v>
      </c>
      <c r="O57" s="4" t="s">
        <v>31</v>
      </c>
      <c r="P57" s="4" t="s">
        <v>32</v>
      </c>
      <c r="Q57" s="4">
        <v>0</v>
      </c>
      <c r="R57" s="6">
        <v>44500</v>
      </c>
      <c r="S57" s="5">
        <v>44504</v>
      </c>
      <c r="T57" s="4" t="s">
        <v>33</v>
      </c>
      <c r="U57" s="4">
        <v>17</v>
      </c>
      <c r="V57" s="4">
        <v>0</v>
      </c>
      <c r="W57" s="4">
        <v>0</v>
      </c>
      <c r="X57" s="4">
        <v>2286628</v>
      </c>
    </row>
    <row r="58" s="4" customFormat="1" spans="1:24">
      <c r="A58" s="4">
        <v>16709942537</v>
      </c>
      <c r="B58" s="4" t="s">
        <v>25</v>
      </c>
      <c r="C58" s="4" t="s">
        <v>26</v>
      </c>
      <c r="D58" s="4" t="s">
        <v>174</v>
      </c>
      <c r="E58" s="4" t="s">
        <v>71</v>
      </c>
      <c r="F58" s="5">
        <v>44500</v>
      </c>
      <c r="G58" s="5">
        <v>44501</v>
      </c>
      <c r="H58" s="4">
        <v>1</v>
      </c>
      <c r="I58" s="4">
        <v>1</v>
      </c>
      <c r="J58" s="4">
        <v>1</v>
      </c>
      <c r="K58" s="4" t="s">
        <v>29</v>
      </c>
      <c r="L58" s="4">
        <v>103</v>
      </c>
      <c r="M58" s="4">
        <v>103</v>
      </c>
      <c r="N58" s="4" t="s">
        <v>175</v>
      </c>
      <c r="O58" s="4" t="s">
        <v>31</v>
      </c>
      <c r="P58" s="4" t="s">
        <v>32</v>
      </c>
      <c r="Q58" s="4">
        <v>0</v>
      </c>
      <c r="R58" s="6">
        <v>44500</v>
      </c>
      <c r="S58" s="5">
        <v>44504</v>
      </c>
      <c r="T58" s="4" t="s">
        <v>33</v>
      </c>
      <c r="U58" s="4">
        <v>103</v>
      </c>
      <c r="V58" s="4">
        <v>0</v>
      </c>
      <c r="W58" s="4">
        <v>0</v>
      </c>
      <c r="X58" s="4">
        <v>2286724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5"/>
  <sheetViews>
    <sheetView tabSelected="1" workbookViewId="0">
      <selection activeCell="D80" sqref="D80"/>
    </sheetView>
  </sheetViews>
  <sheetFormatPr defaultColWidth="9" defaultRowHeight="13.5"/>
  <cols>
    <col min="1" max="1" width="18.5" style="4" customWidth="1"/>
    <col min="2" max="2" width="11.5" style="4"/>
    <col min="3" max="3" width="10.375" style="4"/>
    <col min="4" max="4" width="9" style="4"/>
    <col min="5" max="5" width="9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176</v>
      </c>
    </row>
    <row r="2" s="4" customFormat="1" hidden="1" spans="1:9">
      <c r="A2" s="4">
        <v>16151184668</v>
      </c>
      <c r="B2" s="5">
        <v>44497</v>
      </c>
      <c r="C2" s="5">
        <v>44501</v>
      </c>
      <c r="D2" s="4">
        <v>651</v>
      </c>
      <c r="E2" s="4" t="str">
        <f>VLOOKUP(A2,HOP!A:L,12,0)</f>
        <v>651.00</v>
      </c>
      <c r="F2" s="4" t="str">
        <f>VLOOKUP(A2,HOP!A:C,3,0)</f>
        <v>2235232</v>
      </c>
      <c r="G2" s="4">
        <f>D2-E2</f>
        <v>0</v>
      </c>
      <c r="H2" s="4" t="str">
        <f>$H$1&amp;F2</f>
        <v>，2235232</v>
      </c>
      <c r="I2" s="4" t="str">
        <f>VLOOKUP(A2,HOP!A:T,20,0)</f>
        <v>直连</v>
      </c>
    </row>
    <row r="3" s="4" customFormat="1" spans="1:10">
      <c r="A3" s="4">
        <v>15816111955</v>
      </c>
      <c r="B3" s="5">
        <v>44496</v>
      </c>
      <c r="C3" s="5">
        <v>44501</v>
      </c>
      <c r="D3" s="4">
        <v>-1452</v>
      </c>
      <c r="E3" s="4" t="str">
        <f>VLOOKUP(A3,HOP!A:L,12,0)</f>
        <v>355.80</v>
      </c>
      <c r="F3" s="4" t="str">
        <f>VLOOKUP(A3,HOP!A:C,3,0)</f>
        <v>2198169</v>
      </c>
      <c r="G3" s="4">
        <f t="shared" ref="G3:G34" si="0">D3-E3</f>
        <v>-1807.8</v>
      </c>
      <c r="H3" s="4" t="str">
        <f t="shared" ref="H3:H34" si="1">$H$1&amp;F3</f>
        <v>，2198169</v>
      </c>
      <c r="I3" s="4" t="str">
        <f>VLOOKUP(A3,HOP!A:T,20,0)</f>
        <v>直连</v>
      </c>
      <c r="J3" s="4" t="s">
        <v>177</v>
      </c>
    </row>
    <row r="4" s="4" customFormat="1" hidden="1" spans="1:9">
      <c r="A4" s="4">
        <v>16487775428</v>
      </c>
      <c r="B4" s="5">
        <v>44497</v>
      </c>
      <c r="C4" s="5">
        <v>44501</v>
      </c>
      <c r="D4" s="4">
        <v>454</v>
      </c>
      <c r="E4" s="4" t="str">
        <f>VLOOKUP(A4,HOP!A:L,12,0)</f>
        <v>454.00</v>
      </c>
      <c r="F4" s="4" t="str">
        <f>VLOOKUP(A4,HOP!A:C,3,0)</f>
        <v>2273990</v>
      </c>
      <c r="G4" s="4">
        <f t="shared" si="0"/>
        <v>0</v>
      </c>
      <c r="H4" s="4" t="str">
        <f t="shared" si="1"/>
        <v>，2273990</v>
      </c>
      <c r="I4" s="4" t="str">
        <f>VLOOKUP(A4,HOP!A:T,20,0)</f>
        <v>直连</v>
      </c>
    </row>
    <row r="5" s="4" customFormat="1" hidden="1" spans="1:9">
      <c r="A5" s="4">
        <v>16505986327</v>
      </c>
      <c r="B5" s="5">
        <v>44499</v>
      </c>
      <c r="C5" s="5">
        <v>44501</v>
      </c>
      <c r="D5" s="4">
        <v>270</v>
      </c>
      <c r="E5" s="4" t="str">
        <f>VLOOKUP(A5,HOP!A:L,12,0)</f>
        <v>270.00</v>
      </c>
      <c r="F5" s="4" t="str">
        <f>VLOOKUP(A5,HOP!A:C,3,0)</f>
        <v>2274990</v>
      </c>
      <c r="G5" s="4">
        <f t="shared" si="0"/>
        <v>0</v>
      </c>
      <c r="H5" s="4" t="str">
        <f t="shared" si="1"/>
        <v>，2274990</v>
      </c>
      <c r="I5" s="4" t="str">
        <f>VLOOKUP(A5,HOP!A:T,20,0)</f>
        <v>直连</v>
      </c>
    </row>
    <row r="6" s="4" customFormat="1" hidden="1" spans="1:9">
      <c r="A6" s="4">
        <v>16513461992</v>
      </c>
      <c r="B6" s="5">
        <v>44500</v>
      </c>
      <c r="C6" s="5">
        <v>44501</v>
      </c>
      <c r="D6" s="4">
        <v>724</v>
      </c>
      <c r="E6" s="4" t="str">
        <f>VLOOKUP(A6,HOP!A:L,12,0)</f>
        <v>724.00</v>
      </c>
      <c r="F6" s="4" t="str">
        <f>VLOOKUP(A6,HOP!A:C,3,0)</f>
        <v>2275436</v>
      </c>
      <c r="G6" s="4">
        <f t="shared" si="0"/>
        <v>0</v>
      </c>
      <c r="H6" s="4" t="str">
        <f t="shared" si="1"/>
        <v>，2275436</v>
      </c>
      <c r="I6" s="4" t="str">
        <f>VLOOKUP(A6,HOP!A:T,20,0)</f>
        <v>直连</v>
      </c>
    </row>
    <row r="7" s="4" customFormat="1" hidden="1" spans="1:9">
      <c r="A7" s="4">
        <v>16519390251</v>
      </c>
      <c r="B7" s="5">
        <v>44499</v>
      </c>
      <c r="C7" s="5">
        <v>44501</v>
      </c>
      <c r="D7" s="4">
        <v>212</v>
      </c>
      <c r="E7" s="4" t="str">
        <f>VLOOKUP(A7,HOP!A:L,12,0)</f>
        <v>212.00</v>
      </c>
      <c r="F7" s="4" t="str">
        <f>VLOOKUP(A7,HOP!A:C,3,0)</f>
        <v>2275677</v>
      </c>
      <c r="G7" s="4">
        <f t="shared" si="0"/>
        <v>0</v>
      </c>
      <c r="H7" s="4" t="str">
        <f t="shared" si="1"/>
        <v>，2275677</v>
      </c>
      <c r="I7" s="4" t="str">
        <f>VLOOKUP(A7,HOP!A:T,20,0)</f>
        <v>直连</v>
      </c>
    </row>
    <row r="8" s="4" customFormat="1" hidden="1" spans="1:9">
      <c r="A8" s="4">
        <v>16520651761</v>
      </c>
      <c r="B8" s="5">
        <v>44498</v>
      </c>
      <c r="C8" s="5">
        <v>44501</v>
      </c>
      <c r="D8" s="4">
        <v>438</v>
      </c>
      <c r="E8" s="4" t="str">
        <f>VLOOKUP(A8,HOP!A:L,12,0)</f>
        <v>438.00</v>
      </c>
      <c r="F8" s="4" t="str">
        <f>VLOOKUP(A8,HOP!A:C,3,0)</f>
        <v>2275788</v>
      </c>
      <c r="G8" s="4">
        <f t="shared" si="0"/>
        <v>0</v>
      </c>
      <c r="H8" s="4" t="str">
        <f t="shared" si="1"/>
        <v>，2275788</v>
      </c>
      <c r="I8" s="4" t="str">
        <f>VLOOKUP(A8,HOP!A:T,20,0)</f>
        <v>直连</v>
      </c>
    </row>
    <row r="9" s="4" customFormat="1" hidden="1" spans="1:9">
      <c r="A9" s="4">
        <v>16531398141</v>
      </c>
      <c r="B9" s="5">
        <v>44498</v>
      </c>
      <c r="C9" s="5">
        <v>44501</v>
      </c>
      <c r="D9" s="4">
        <v>1053</v>
      </c>
      <c r="E9" s="4" t="str">
        <f>VLOOKUP(A9,HOP!A:L,12,0)</f>
        <v>1053.00</v>
      </c>
      <c r="F9" s="4" t="str">
        <f>VLOOKUP(A9,HOP!A:C,3,0)</f>
        <v>2276509</v>
      </c>
      <c r="G9" s="4">
        <f t="shared" si="0"/>
        <v>0</v>
      </c>
      <c r="H9" s="4" t="str">
        <f t="shared" si="1"/>
        <v>，2276509</v>
      </c>
      <c r="I9" s="4" t="str">
        <f>VLOOKUP(A9,HOP!A:T,20,0)</f>
        <v>直连</v>
      </c>
    </row>
    <row r="10" s="4" customFormat="1" hidden="1" spans="1:9">
      <c r="A10" s="4">
        <v>16531433980</v>
      </c>
      <c r="B10" s="5">
        <v>44500</v>
      </c>
      <c r="C10" s="5">
        <v>44501</v>
      </c>
      <c r="D10" s="4">
        <v>258</v>
      </c>
      <c r="E10" s="4" t="str">
        <f>VLOOKUP(A10,HOP!A:L,12,0)</f>
        <v>258.00</v>
      </c>
      <c r="F10" s="4" t="str">
        <f>VLOOKUP(A10,HOP!A:C,3,0)</f>
        <v>2276524</v>
      </c>
      <c r="G10" s="4">
        <f t="shared" si="0"/>
        <v>0</v>
      </c>
      <c r="H10" s="4" t="str">
        <f t="shared" si="1"/>
        <v>，2276524</v>
      </c>
      <c r="I10" s="4" t="str">
        <f>VLOOKUP(A10,HOP!A:T,20,0)</f>
        <v>直连</v>
      </c>
    </row>
    <row r="11" s="4" customFormat="1" hidden="1" spans="1:9">
      <c r="A11" s="4">
        <v>16540260719</v>
      </c>
      <c r="B11" s="5">
        <v>44500</v>
      </c>
      <c r="C11" s="5">
        <v>44501</v>
      </c>
      <c r="D11" s="4">
        <v>118</v>
      </c>
      <c r="E11" s="4" t="str">
        <f>VLOOKUP(A11,HOP!A:L,12,0)</f>
        <v>118.00</v>
      </c>
      <c r="F11" s="4" t="str">
        <f>VLOOKUP(A11,HOP!A:C,3,0)</f>
        <v>2277097</v>
      </c>
      <c r="G11" s="4">
        <f t="shared" si="0"/>
        <v>0</v>
      </c>
      <c r="H11" s="4" t="str">
        <f t="shared" si="1"/>
        <v>，2277097</v>
      </c>
      <c r="I11" s="4" t="str">
        <f>VLOOKUP(A11,HOP!A:T,20,0)</f>
        <v>直连</v>
      </c>
    </row>
    <row r="12" s="4" customFormat="1" spans="1:10">
      <c r="A12" s="4">
        <v>16540507515</v>
      </c>
      <c r="B12" s="5">
        <v>44500</v>
      </c>
      <c r="C12" s="5">
        <v>44501</v>
      </c>
      <c r="D12" s="4">
        <v>81</v>
      </c>
      <c r="E12" s="4" t="str">
        <f>VLOOKUP(A12,HOP!A:L,12,0)</f>
        <v>0.00</v>
      </c>
      <c r="F12" s="4" t="str">
        <f>VLOOKUP(A12,HOP!A:C,3,0)</f>
        <v>2277181</v>
      </c>
      <c r="G12" s="4">
        <f t="shared" si="0"/>
        <v>81</v>
      </c>
      <c r="H12" s="4" t="str">
        <f t="shared" si="1"/>
        <v>，2277181</v>
      </c>
      <c r="I12" s="4" t="str">
        <f>VLOOKUP(A12,HOP!A:T,20,0)</f>
        <v>直连</v>
      </c>
      <c r="J12" s="4" t="s">
        <v>178</v>
      </c>
    </row>
    <row r="13" s="4" customFormat="1" hidden="1" spans="1:9">
      <c r="A13" s="4">
        <v>16584386980</v>
      </c>
      <c r="B13" s="5">
        <v>44500</v>
      </c>
      <c r="C13" s="5">
        <v>44501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VLOOKUP(A13,HOP!A:T,20,0)</f>
        <v>#N/A</v>
      </c>
    </row>
    <row r="14" s="4" customFormat="1" hidden="1" spans="1:9">
      <c r="A14" s="4">
        <v>16624451264</v>
      </c>
      <c r="B14" s="5">
        <v>44498</v>
      </c>
      <c r="C14" s="5">
        <v>44501</v>
      </c>
      <c r="D14" s="4">
        <v>366</v>
      </c>
      <c r="E14" s="4" t="str">
        <f>VLOOKUP(A14,HOP!A:L,12,0)</f>
        <v>366.00</v>
      </c>
      <c r="F14" s="4" t="str">
        <f>VLOOKUP(A14,HOP!A:C,3,0)</f>
        <v>2281439</v>
      </c>
      <c r="G14" s="4">
        <f t="shared" si="0"/>
        <v>0</v>
      </c>
      <c r="H14" s="4" t="str">
        <f t="shared" si="1"/>
        <v>，2281439</v>
      </c>
      <c r="I14" s="4" t="str">
        <f>VLOOKUP(A14,HOP!A:T,20,0)</f>
        <v>直连</v>
      </c>
    </row>
    <row r="15" s="4" customFormat="1" hidden="1" spans="1:9">
      <c r="A15" s="4">
        <v>16624670548</v>
      </c>
      <c r="B15" s="5">
        <v>44500</v>
      </c>
      <c r="C15" s="5">
        <v>44501</v>
      </c>
      <c r="D15" s="4">
        <v>103</v>
      </c>
      <c r="E15" s="4" t="str">
        <f>VLOOKUP(A15,HOP!A:L,12,0)</f>
        <v>103.00</v>
      </c>
      <c r="F15" s="4" t="str">
        <f>VLOOKUP(A15,HOP!A:C,3,0)</f>
        <v>2281498</v>
      </c>
      <c r="G15" s="4">
        <f t="shared" si="0"/>
        <v>0</v>
      </c>
      <c r="H15" s="4" t="str">
        <f t="shared" si="1"/>
        <v>，2281498</v>
      </c>
      <c r="I15" s="4" t="str">
        <f>VLOOKUP(A15,HOP!A:T,20,0)</f>
        <v>直连</v>
      </c>
    </row>
    <row r="16" s="4" customFormat="1" hidden="1" spans="1:9">
      <c r="A16" s="4">
        <v>16636973100</v>
      </c>
      <c r="B16" s="5">
        <v>44498</v>
      </c>
      <c r="C16" s="5">
        <v>44501</v>
      </c>
      <c r="D16" s="4">
        <v>0</v>
      </c>
      <c r="E16" s="4" t="str">
        <f>VLOOKUP(A16,HOP!A:L,12,0)</f>
        <v>0.00</v>
      </c>
      <c r="F16" s="4" t="str">
        <f>VLOOKUP(A16,HOP!A:C,3,0)</f>
        <v>2281925</v>
      </c>
      <c r="G16" s="4">
        <f t="shared" si="0"/>
        <v>0</v>
      </c>
      <c r="H16" s="4" t="str">
        <f t="shared" si="1"/>
        <v>，2281925</v>
      </c>
      <c r="I16" s="4" t="str">
        <f>VLOOKUP(A16,HOP!A:T,20,0)</f>
        <v>直连</v>
      </c>
    </row>
    <row r="17" s="4" customFormat="1" hidden="1" spans="1:9">
      <c r="A17" s="4">
        <v>16637358284</v>
      </c>
      <c r="B17" s="5">
        <v>44499</v>
      </c>
      <c r="C17" s="5">
        <v>44501</v>
      </c>
      <c r="D17" s="4">
        <v>338</v>
      </c>
      <c r="E17" s="4" t="str">
        <f>VLOOKUP(A17,HOP!A:L,12,0)</f>
        <v>338.00</v>
      </c>
      <c r="F17" s="4" t="str">
        <f>VLOOKUP(A17,HOP!A:C,3,0)</f>
        <v>2281995</v>
      </c>
      <c r="G17" s="4">
        <f t="shared" si="0"/>
        <v>0</v>
      </c>
      <c r="H17" s="4" t="str">
        <f t="shared" si="1"/>
        <v>，2281995</v>
      </c>
      <c r="I17" s="4" t="str">
        <f>VLOOKUP(A17,HOP!A:T,20,0)</f>
        <v>直连</v>
      </c>
    </row>
    <row r="18" s="4" customFormat="1" hidden="1" spans="1:9">
      <c r="A18" s="4">
        <v>16646618804</v>
      </c>
      <c r="B18" s="5">
        <v>44499</v>
      </c>
      <c r="C18" s="5">
        <v>44501</v>
      </c>
      <c r="D18" s="4">
        <v>457</v>
      </c>
      <c r="E18" s="4" t="str">
        <f>VLOOKUP(A18,HOP!A:L,12,0)</f>
        <v>457.00</v>
      </c>
      <c r="F18" s="4" t="str">
        <f>VLOOKUP(A18,HOP!A:C,3,0)</f>
        <v>2282366</v>
      </c>
      <c r="G18" s="4">
        <f t="shared" si="0"/>
        <v>0</v>
      </c>
      <c r="H18" s="4" t="str">
        <f t="shared" si="1"/>
        <v>，2282366</v>
      </c>
      <c r="I18" s="4" t="str">
        <f>VLOOKUP(A18,HOP!A:T,20,0)</f>
        <v>直连</v>
      </c>
    </row>
    <row r="19" s="4" customFormat="1" hidden="1" spans="1:9">
      <c r="A19" s="4">
        <v>16647361055</v>
      </c>
      <c r="B19" s="5">
        <v>44499</v>
      </c>
      <c r="C19" s="5">
        <v>44501</v>
      </c>
      <c r="D19" s="4">
        <v>238</v>
      </c>
      <c r="E19" s="4" t="str">
        <f>VLOOKUP(A19,HOP!A:L,12,0)</f>
        <v>238.00</v>
      </c>
      <c r="F19" s="4" t="str">
        <f>VLOOKUP(A19,HOP!A:C,3,0)</f>
        <v>2282440</v>
      </c>
      <c r="G19" s="4">
        <f t="shared" si="0"/>
        <v>0</v>
      </c>
      <c r="H19" s="4" t="str">
        <f t="shared" si="1"/>
        <v>，2282440</v>
      </c>
      <c r="I19" s="4" t="str">
        <f>VLOOKUP(A19,HOP!A:T,20,0)</f>
        <v>直连</v>
      </c>
    </row>
    <row r="20" s="4" customFormat="1" hidden="1" spans="1:9">
      <c r="A20" s="4">
        <v>16658916073</v>
      </c>
      <c r="B20" s="5">
        <v>44499</v>
      </c>
      <c r="C20" s="5">
        <v>44501</v>
      </c>
      <c r="D20" s="4">
        <v>218</v>
      </c>
      <c r="E20" s="4" t="str">
        <f>VLOOKUP(A20,HOP!A:L,12,0)</f>
        <v>218.00</v>
      </c>
      <c r="F20" s="4" t="str">
        <f>VLOOKUP(A20,HOP!A:C,3,0)</f>
        <v>2283136</v>
      </c>
      <c r="G20" s="4">
        <f t="shared" si="0"/>
        <v>0</v>
      </c>
      <c r="H20" s="4" t="str">
        <f t="shared" si="1"/>
        <v>，2283136</v>
      </c>
      <c r="I20" s="4" t="str">
        <f>VLOOKUP(A20,HOP!A:T,20,0)</f>
        <v>直连</v>
      </c>
    </row>
    <row r="21" s="4" customFormat="1" hidden="1" spans="1:9">
      <c r="A21" s="4">
        <v>16659292405</v>
      </c>
      <c r="B21" s="5">
        <v>44500</v>
      </c>
      <c r="C21" s="5">
        <v>44501</v>
      </c>
      <c r="D21" s="4">
        <v>39</v>
      </c>
      <c r="E21" s="4" t="str">
        <f>VLOOKUP(A21,HOP!A:L,12,0)</f>
        <v>39.00</v>
      </c>
      <c r="F21" s="4" t="str">
        <f>VLOOKUP(A21,HOP!A:C,3,0)</f>
        <v>2283169</v>
      </c>
      <c r="G21" s="4">
        <f t="shared" si="0"/>
        <v>0</v>
      </c>
      <c r="H21" s="4" t="str">
        <f t="shared" si="1"/>
        <v>，2283169</v>
      </c>
      <c r="I21" s="4" t="str">
        <f>VLOOKUP(A21,HOP!A:T,20,0)</f>
        <v>直连</v>
      </c>
    </row>
    <row r="22" s="4" customFormat="1" hidden="1" spans="1:9">
      <c r="A22" s="4">
        <v>16660032729</v>
      </c>
      <c r="B22" s="5">
        <v>44498</v>
      </c>
      <c r="C22" s="5">
        <v>44501</v>
      </c>
      <c r="D22" s="4">
        <v>294</v>
      </c>
      <c r="E22" s="4" t="str">
        <f>VLOOKUP(A22,HOP!A:L,12,0)</f>
        <v>294.00</v>
      </c>
      <c r="F22" s="4" t="str">
        <f>VLOOKUP(A22,HOP!A:C,3,0)</f>
        <v>2283247</v>
      </c>
      <c r="G22" s="4">
        <f t="shared" si="0"/>
        <v>0</v>
      </c>
      <c r="H22" s="4" t="str">
        <f t="shared" si="1"/>
        <v>，2283247</v>
      </c>
      <c r="I22" s="4" t="str">
        <f>VLOOKUP(A22,HOP!A:T,20,0)</f>
        <v>直连</v>
      </c>
    </row>
    <row r="23" s="4" customFormat="1" hidden="1" spans="1:9">
      <c r="A23" s="4">
        <v>16665836781</v>
      </c>
      <c r="B23" s="5">
        <v>44498</v>
      </c>
      <c r="C23" s="5">
        <v>44501</v>
      </c>
      <c r="D23" s="4">
        <v>357</v>
      </c>
      <c r="E23" s="4" t="str">
        <f>VLOOKUP(A23,HOP!A:L,12,0)</f>
        <v>357.00</v>
      </c>
      <c r="F23" s="4" t="str">
        <f>VLOOKUP(A23,HOP!A:C,3,0)</f>
        <v>2283324</v>
      </c>
      <c r="G23" s="4">
        <f t="shared" si="0"/>
        <v>0</v>
      </c>
      <c r="H23" s="4" t="str">
        <f t="shared" si="1"/>
        <v>，2283324</v>
      </c>
      <c r="I23" s="4" t="str">
        <f>VLOOKUP(A23,HOP!A:T,20,0)</f>
        <v>直连</v>
      </c>
    </row>
    <row r="24" s="4" customFormat="1" hidden="1" spans="1:9">
      <c r="A24" s="4">
        <v>16665841267</v>
      </c>
      <c r="B24" s="5">
        <v>44499</v>
      </c>
      <c r="C24" s="5">
        <v>44501</v>
      </c>
      <c r="D24" s="4">
        <v>218</v>
      </c>
      <c r="E24" s="4" t="str">
        <f>VLOOKUP(A24,HOP!A:L,12,0)</f>
        <v>218.00</v>
      </c>
      <c r="F24" s="4" t="str">
        <f>VLOOKUP(A24,HOP!A:C,3,0)</f>
        <v>2283327</v>
      </c>
      <c r="G24" s="4">
        <f t="shared" si="0"/>
        <v>0</v>
      </c>
      <c r="H24" s="4" t="str">
        <f t="shared" si="1"/>
        <v>，2283327</v>
      </c>
      <c r="I24" s="4" t="str">
        <f>VLOOKUP(A24,HOP!A:T,20,0)</f>
        <v>直连</v>
      </c>
    </row>
    <row r="25" s="4" customFormat="1" hidden="1" spans="1:9">
      <c r="A25" s="4">
        <v>16668855547</v>
      </c>
      <c r="B25" s="5">
        <v>44500</v>
      </c>
      <c r="C25" s="5">
        <v>44501</v>
      </c>
      <c r="D25" s="4">
        <v>63</v>
      </c>
      <c r="E25" s="4" t="str">
        <f>VLOOKUP(A25,HOP!A:L,12,0)</f>
        <v>63.00</v>
      </c>
      <c r="F25" s="4" t="str">
        <f>VLOOKUP(A25,HOP!A:C,3,0)</f>
        <v>2283579</v>
      </c>
      <c r="G25" s="4">
        <f t="shared" si="0"/>
        <v>0</v>
      </c>
      <c r="H25" s="4" t="str">
        <f t="shared" si="1"/>
        <v>，2283579</v>
      </c>
      <c r="I25" s="4" t="str">
        <f>VLOOKUP(A25,HOP!A:T,20,0)</f>
        <v>直连</v>
      </c>
    </row>
    <row r="26" s="4" customFormat="1" hidden="1" spans="1:9">
      <c r="A26" s="4">
        <v>16669697860</v>
      </c>
      <c r="B26" s="5">
        <v>44498</v>
      </c>
      <c r="C26" s="5">
        <v>44501</v>
      </c>
      <c r="D26" s="4">
        <v>294</v>
      </c>
      <c r="E26" s="4" t="str">
        <f>VLOOKUP(A26,HOP!A:L,12,0)</f>
        <v>294.00</v>
      </c>
      <c r="F26" s="4" t="str">
        <f>VLOOKUP(A26,HOP!A:C,3,0)</f>
        <v>2283672</v>
      </c>
      <c r="G26" s="4">
        <f t="shared" si="0"/>
        <v>0</v>
      </c>
      <c r="H26" s="4" t="str">
        <f t="shared" si="1"/>
        <v>，2283672</v>
      </c>
      <c r="I26" s="4" t="str">
        <f>VLOOKUP(A26,HOP!A:T,20,0)</f>
        <v>直连</v>
      </c>
    </row>
    <row r="27" s="4" customFormat="1" hidden="1" spans="1:9">
      <c r="A27" s="4">
        <v>16670325913</v>
      </c>
      <c r="B27" s="5">
        <v>44499</v>
      </c>
      <c r="C27" s="5">
        <v>44501</v>
      </c>
      <c r="D27" s="4">
        <v>156</v>
      </c>
      <c r="E27" s="4" t="str">
        <f>VLOOKUP(A27,HOP!A:L,12,0)</f>
        <v>156.00</v>
      </c>
      <c r="F27" s="4" t="str">
        <f>VLOOKUP(A27,HOP!A:C,3,0)</f>
        <v>2283753</v>
      </c>
      <c r="G27" s="4">
        <f t="shared" si="0"/>
        <v>0</v>
      </c>
      <c r="H27" s="4" t="str">
        <f t="shared" si="1"/>
        <v>，2283753</v>
      </c>
      <c r="I27" s="4" t="str">
        <f>VLOOKUP(A27,HOP!A:T,20,0)</f>
        <v>直连</v>
      </c>
    </row>
    <row r="28" s="4" customFormat="1" hidden="1" spans="1:9">
      <c r="A28" s="4">
        <v>16679132054</v>
      </c>
      <c r="B28" s="5">
        <v>44500</v>
      </c>
      <c r="C28" s="5">
        <v>44501</v>
      </c>
      <c r="D28" s="4">
        <v>31</v>
      </c>
      <c r="E28" s="4" t="str">
        <f>VLOOKUP(A28,HOP!A:L,12,0)</f>
        <v>31.00</v>
      </c>
      <c r="F28" s="4" t="str">
        <f>VLOOKUP(A28,HOP!A:C,3,0)</f>
        <v>2284145</v>
      </c>
      <c r="G28" s="4">
        <f t="shared" si="0"/>
        <v>0</v>
      </c>
      <c r="H28" s="4" t="str">
        <f t="shared" si="1"/>
        <v>，2284145</v>
      </c>
      <c r="I28" s="4" t="str">
        <f>VLOOKUP(A28,HOP!A:T,20,0)</f>
        <v>直连</v>
      </c>
    </row>
    <row r="29" s="4" customFormat="1" hidden="1" spans="1:9">
      <c r="A29" s="4">
        <v>16679942248</v>
      </c>
      <c r="B29" s="5">
        <v>44500</v>
      </c>
      <c r="C29" s="5">
        <v>44501</v>
      </c>
      <c r="D29" s="4">
        <v>59</v>
      </c>
      <c r="E29" s="4" t="str">
        <f>VLOOKUP(A29,HOP!A:L,12,0)</f>
        <v>59.00</v>
      </c>
      <c r="F29" s="4" t="str">
        <f>VLOOKUP(A29,HOP!A:C,3,0)</f>
        <v>2284232</v>
      </c>
      <c r="G29" s="4">
        <f t="shared" si="0"/>
        <v>0</v>
      </c>
      <c r="H29" s="4" t="str">
        <f t="shared" si="1"/>
        <v>，2284232</v>
      </c>
      <c r="I29" s="4" t="str">
        <f>VLOOKUP(A29,HOP!A:T,20,0)</f>
        <v>直连</v>
      </c>
    </row>
    <row r="30" s="4" customFormat="1" hidden="1" spans="1:9">
      <c r="A30" s="4">
        <v>16680178754</v>
      </c>
      <c r="B30" s="5">
        <v>44497</v>
      </c>
      <c r="C30" s="5">
        <v>44501</v>
      </c>
      <c r="D30" s="4">
        <v>514</v>
      </c>
      <c r="E30" s="4" t="str">
        <f>VLOOKUP(A30,HOP!A:L,12,0)</f>
        <v>514.00</v>
      </c>
      <c r="F30" s="4" t="str">
        <f>VLOOKUP(A30,HOP!A:C,3,0)</f>
        <v>2284335</v>
      </c>
      <c r="G30" s="4">
        <f t="shared" si="0"/>
        <v>0</v>
      </c>
      <c r="H30" s="4" t="str">
        <f t="shared" si="1"/>
        <v>，2284335</v>
      </c>
      <c r="I30" s="4" t="str">
        <f>VLOOKUP(A30,HOP!A:T,20,0)</f>
        <v>直连</v>
      </c>
    </row>
    <row r="31" s="4" customFormat="1" hidden="1" spans="1:9">
      <c r="A31" s="4">
        <v>16689507385</v>
      </c>
      <c r="B31" s="5">
        <v>44500</v>
      </c>
      <c r="C31" s="5">
        <v>44501</v>
      </c>
      <c r="D31" s="4">
        <v>134</v>
      </c>
      <c r="E31" s="4" t="str">
        <f>VLOOKUP(A31,HOP!A:L,12,0)</f>
        <v>134.00</v>
      </c>
      <c r="F31" s="4" t="str">
        <f>VLOOKUP(A31,HOP!A:C,3,0)</f>
        <v>2284698</v>
      </c>
      <c r="G31" s="4">
        <f t="shared" si="0"/>
        <v>0</v>
      </c>
      <c r="H31" s="4" t="str">
        <f t="shared" si="1"/>
        <v>，2284698</v>
      </c>
      <c r="I31" s="4" t="str">
        <f>VLOOKUP(A31,HOP!A:T,20,0)</f>
        <v>直连</v>
      </c>
    </row>
    <row r="32" s="4" customFormat="1" hidden="1" spans="1:9">
      <c r="A32" s="4">
        <v>16690865661</v>
      </c>
      <c r="B32" s="5">
        <v>44499</v>
      </c>
      <c r="C32" s="5">
        <v>44501</v>
      </c>
      <c r="D32" s="4">
        <v>184</v>
      </c>
      <c r="E32" s="4" t="str">
        <f>VLOOKUP(A32,HOP!A:L,12,0)</f>
        <v>184.00</v>
      </c>
      <c r="F32" s="4" t="str">
        <f>VLOOKUP(A32,HOP!A:C,3,0)</f>
        <v>2284875</v>
      </c>
      <c r="G32" s="4">
        <f t="shared" si="0"/>
        <v>0</v>
      </c>
      <c r="H32" s="4" t="str">
        <f t="shared" si="1"/>
        <v>，2284875</v>
      </c>
      <c r="I32" s="4" t="str">
        <f>VLOOKUP(A32,HOP!A:T,20,0)</f>
        <v>直连</v>
      </c>
    </row>
    <row r="33" s="4" customFormat="1" spans="1:10">
      <c r="A33" s="4">
        <v>15956317265</v>
      </c>
      <c r="B33" s="5">
        <v>44499</v>
      </c>
      <c r="C33" s="5">
        <v>44501</v>
      </c>
      <c r="D33" s="4">
        <v>-200</v>
      </c>
      <c r="E33" s="4" t="e">
        <f>VLOOKUP(A33,HOP!A:L,12,0)</f>
        <v>#N/A</v>
      </c>
      <c r="F33" s="4">
        <v>2210789</v>
      </c>
      <c r="G33" s="4" t="e">
        <f t="shared" si="0"/>
        <v>#N/A</v>
      </c>
      <c r="H33" s="4" t="str">
        <f t="shared" si="1"/>
        <v>，2210789</v>
      </c>
      <c r="I33" s="4" t="e">
        <f>VLOOKUP(A33,HOP!A:T,20,0)</f>
        <v>#N/A</v>
      </c>
      <c r="J33" s="4" t="s">
        <v>179</v>
      </c>
    </row>
    <row r="34" s="4" customFormat="1" hidden="1" spans="1:9">
      <c r="A34" s="4">
        <v>16693376755</v>
      </c>
      <c r="B34" s="5">
        <v>44499</v>
      </c>
      <c r="C34" s="5">
        <v>44501</v>
      </c>
      <c r="D34" s="4">
        <v>181</v>
      </c>
      <c r="E34" s="4" t="str">
        <f>VLOOKUP(A34,HOP!A:L,12,0)</f>
        <v>181.00</v>
      </c>
      <c r="F34" s="4" t="str">
        <f>VLOOKUP(A34,HOP!A:C,3,0)</f>
        <v>2285255</v>
      </c>
      <c r="G34" s="4">
        <f t="shared" si="0"/>
        <v>0</v>
      </c>
      <c r="H34" s="4" t="str">
        <f t="shared" si="1"/>
        <v>，2285255</v>
      </c>
      <c r="I34" s="4" t="str">
        <f>VLOOKUP(A34,HOP!A:T,20,0)</f>
        <v>直连</v>
      </c>
    </row>
    <row r="35" s="4" customFormat="1" hidden="1" spans="1:9">
      <c r="A35" s="4">
        <v>16693522509</v>
      </c>
      <c r="B35" s="5">
        <v>44500</v>
      </c>
      <c r="C35" s="5">
        <v>44501</v>
      </c>
      <c r="D35" s="4">
        <v>83</v>
      </c>
      <c r="E35" s="4" t="str">
        <f>VLOOKUP(A35,HOP!A:L,12,0)</f>
        <v>83.00</v>
      </c>
      <c r="F35" s="4" t="str">
        <f>VLOOKUP(A35,HOP!A:C,3,0)</f>
        <v>2285277</v>
      </c>
      <c r="G35" s="4">
        <f t="shared" ref="G35:G54" si="2">D35-E35</f>
        <v>0</v>
      </c>
      <c r="H35" s="4" t="str">
        <f t="shared" ref="H35:H54" si="3">$H$1&amp;F35</f>
        <v>，2285277</v>
      </c>
      <c r="I35" s="4" t="str">
        <f>VLOOKUP(A35,HOP!A:T,20,0)</f>
        <v>直连</v>
      </c>
    </row>
    <row r="36" s="4" customFormat="1" hidden="1" spans="1:9">
      <c r="A36" s="4">
        <v>16694297234</v>
      </c>
      <c r="B36" s="5">
        <v>44500</v>
      </c>
      <c r="C36" s="5">
        <v>44501</v>
      </c>
      <c r="D36" s="4">
        <v>92</v>
      </c>
      <c r="E36" s="4" t="str">
        <f>VLOOKUP(A36,HOP!A:L,12,0)</f>
        <v>92.00</v>
      </c>
      <c r="F36" s="4" t="str">
        <f>VLOOKUP(A36,HOP!A:C,3,0)</f>
        <v>2285425</v>
      </c>
      <c r="G36" s="4">
        <f t="shared" si="2"/>
        <v>0</v>
      </c>
      <c r="H36" s="4" t="str">
        <f t="shared" si="3"/>
        <v>，2285425</v>
      </c>
      <c r="I36" s="4" t="str">
        <f>VLOOKUP(A36,HOP!A:T,20,0)</f>
        <v>直连</v>
      </c>
    </row>
    <row r="37" s="4" customFormat="1" hidden="1" spans="1:9">
      <c r="A37" s="4">
        <v>16695433911</v>
      </c>
      <c r="B37" s="5">
        <v>44500</v>
      </c>
      <c r="C37" s="5">
        <v>44501</v>
      </c>
      <c r="D37" s="4">
        <v>257</v>
      </c>
      <c r="E37" s="4" t="str">
        <f>VLOOKUP(A37,HOP!A:L,12,0)</f>
        <v>257.00</v>
      </c>
      <c r="F37" s="4" t="str">
        <f>VLOOKUP(A37,HOP!A:C,3,0)</f>
        <v>2285631</v>
      </c>
      <c r="G37" s="4">
        <f t="shared" si="2"/>
        <v>0</v>
      </c>
      <c r="H37" s="4" t="str">
        <f t="shared" si="3"/>
        <v>，2285631</v>
      </c>
      <c r="I37" s="4" t="str">
        <f>VLOOKUP(A37,HOP!A:T,20,0)</f>
        <v>直连</v>
      </c>
    </row>
    <row r="38" s="4" customFormat="1" hidden="1" spans="1:9">
      <c r="A38" s="4">
        <v>16695736413</v>
      </c>
      <c r="B38" s="5">
        <v>44499</v>
      </c>
      <c r="C38" s="5">
        <v>44501</v>
      </c>
      <c r="D38" s="4">
        <v>342</v>
      </c>
      <c r="E38" s="4" t="str">
        <f>VLOOKUP(A38,HOP!A:L,12,0)</f>
        <v>342.00</v>
      </c>
      <c r="F38" s="4" t="str">
        <f>VLOOKUP(A38,HOP!A:C,3,0)</f>
        <v>2285725</v>
      </c>
      <c r="G38" s="4">
        <f t="shared" si="2"/>
        <v>0</v>
      </c>
      <c r="H38" s="4" t="str">
        <f t="shared" si="3"/>
        <v>，2285725</v>
      </c>
      <c r="I38" s="4" t="str">
        <f>VLOOKUP(A38,HOP!A:T,20,0)</f>
        <v>直连</v>
      </c>
    </row>
    <row r="39" s="4" customFormat="1" hidden="1" spans="1:9">
      <c r="A39" s="4">
        <v>16704870566</v>
      </c>
      <c r="B39" s="5">
        <v>44500</v>
      </c>
      <c r="C39" s="5">
        <v>44501</v>
      </c>
      <c r="D39" s="4">
        <v>257</v>
      </c>
      <c r="E39" s="4" t="str">
        <f>VLOOKUP(A39,HOP!A:L,12,0)</f>
        <v>257.00</v>
      </c>
      <c r="F39" s="4" t="str">
        <f>VLOOKUP(A39,HOP!A:C,3,0)</f>
        <v>2285979</v>
      </c>
      <c r="G39" s="4">
        <f t="shared" si="2"/>
        <v>0</v>
      </c>
      <c r="H39" s="4" t="str">
        <f t="shared" si="3"/>
        <v>，2285979</v>
      </c>
      <c r="I39" s="4" t="str">
        <f>VLOOKUP(A39,HOP!A:T,20,0)</f>
        <v>直连</v>
      </c>
    </row>
    <row r="40" s="4" customFormat="1" hidden="1" spans="1:9">
      <c r="A40" s="4">
        <v>16706039457</v>
      </c>
      <c r="B40" s="5">
        <v>44500</v>
      </c>
      <c r="C40" s="5">
        <v>44501</v>
      </c>
      <c r="D40" s="4">
        <v>167</v>
      </c>
      <c r="E40" s="4" t="str">
        <f>VLOOKUP(A40,HOP!A:L,12,0)</f>
        <v>167.00</v>
      </c>
      <c r="F40" s="4" t="str">
        <f>VLOOKUP(A40,HOP!A:C,3,0)</f>
        <v>2286114</v>
      </c>
      <c r="G40" s="4">
        <f t="shared" si="2"/>
        <v>0</v>
      </c>
      <c r="H40" s="4" t="str">
        <f t="shared" si="3"/>
        <v>，2286114</v>
      </c>
      <c r="I40" s="4" t="str">
        <f>VLOOKUP(A40,HOP!A:T,20,0)</f>
        <v>直连</v>
      </c>
    </row>
    <row r="41" s="4" customFormat="1" hidden="1" spans="1:9">
      <c r="A41" s="4">
        <v>16706794209</v>
      </c>
      <c r="B41" s="5">
        <v>44499</v>
      </c>
      <c r="C41" s="5">
        <v>44501</v>
      </c>
      <c r="D41" s="4">
        <v>217</v>
      </c>
      <c r="E41" s="4" t="str">
        <f>VLOOKUP(A41,HOP!A:L,12,0)</f>
        <v>217.00</v>
      </c>
      <c r="F41" s="4" t="str">
        <f>VLOOKUP(A41,HOP!A:C,3,0)</f>
        <v>2286214</v>
      </c>
      <c r="G41" s="4">
        <f t="shared" si="2"/>
        <v>0</v>
      </c>
      <c r="H41" s="4" t="str">
        <f t="shared" si="3"/>
        <v>，2286214</v>
      </c>
      <c r="I41" s="4" t="str">
        <f>VLOOKUP(A41,HOP!A:T,20,0)</f>
        <v>直连</v>
      </c>
    </row>
    <row r="42" s="4" customFormat="1" hidden="1" spans="1:9">
      <c r="A42" s="4">
        <v>16707171246</v>
      </c>
      <c r="B42" s="5">
        <v>44500</v>
      </c>
      <c r="C42" s="5">
        <v>44501</v>
      </c>
      <c r="D42" s="4">
        <v>166</v>
      </c>
      <c r="E42" s="4" t="str">
        <f>VLOOKUP(A42,HOP!A:L,12,0)</f>
        <v>166.00</v>
      </c>
      <c r="F42" s="4" t="str">
        <f>VLOOKUP(A42,HOP!A:C,3,0)</f>
        <v>2286272</v>
      </c>
      <c r="G42" s="4">
        <f t="shared" si="2"/>
        <v>0</v>
      </c>
      <c r="H42" s="4" t="str">
        <f t="shared" si="3"/>
        <v>，2286272</v>
      </c>
      <c r="I42" s="4" t="str">
        <f>VLOOKUP(A42,HOP!A:T,20,0)</f>
        <v>直连</v>
      </c>
    </row>
    <row r="43" s="4" customFormat="1" hidden="1" spans="1:9">
      <c r="A43" s="4">
        <v>16707727713</v>
      </c>
      <c r="B43" s="5">
        <v>44500</v>
      </c>
      <c r="C43" s="5">
        <v>44501</v>
      </c>
      <c r="D43" s="4">
        <v>32</v>
      </c>
      <c r="E43" s="4" t="str">
        <f>VLOOKUP(A43,HOP!A:L,12,0)</f>
        <v>32.00</v>
      </c>
      <c r="F43" s="4" t="str">
        <f>VLOOKUP(A43,HOP!A:C,3,0)</f>
        <v>2286354</v>
      </c>
      <c r="G43" s="4">
        <f t="shared" si="2"/>
        <v>0</v>
      </c>
      <c r="H43" s="4" t="str">
        <f t="shared" si="3"/>
        <v>，2286354</v>
      </c>
      <c r="I43" s="4" t="str">
        <f>VLOOKUP(A43,HOP!A:T,20,0)</f>
        <v>直连</v>
      </c>
    </row>
    <row r="44" s="4" customFormat="1" hidden="1" spans="1:9">
      <c r="A44" s="4">
        <v>16707771846</v>
      </c>
      <c r="B44" s="5">
        <v>44500</v>
      </c>
      <c r="C44" s="5">
        <v>44501</v>
      </c>
      <c r="D44" s="4">
        <v>73</v>
      </c>
      <c r="E44" s="4" t="str">
        <f>VLOOKUP(A44,HOP!A:L,12,0)</f>
        <v>73.00</v>
      </c>
      <c r="F44" s="4" t="str">
        <f>VLOOKUP(A44,HOP!A:C,3,0)</f>
        <v>2286360</v>
      </c>
      <c r="G44" s="4">
        <f t="shared" si="2"/>
        <v>0</v>
      </c>
      <c r="H44" s="4" t="str">
        <f t="shared" si="3"/>
        <v>，2286360</v>
      </c>
      <c r="I44" s="4" t="str">
        <f>VLOOKUP(A44,HOP!A:T,20,0)</f>
        <v>直连</v>
      </c>
    </row>
    <row r="45" s="4" customFormat="1" hidden="1" spans="1:9">
      <c r="A45" s="4">
        <v>16707780909</v>
      </c>
      <c r="B45" s="5">
        <v>44500</v>
      </c>
      <c r="C45" s="5">
        <v>44501</v>
      </c>
      <c r="D45" s="4">
        <v>61</v>
      </c>
      <c r="E45" s="4" t="str">
        <f>VLOOKUP(A45,HOP!A:L,12,0)</f>
        <v>61.00</v>
      </c>
      <c r="F45" s="4" t="str">
        <f>VLOOKUP(A45,HOP!A:C,3,0)</f>
        <v>2286362</v>
      </c>
      <c r="G45" s="4">
        <f t="shared" si="2"/>
        <v>0</v>
      </c>
      <c r="H45" s="4" t="str">
        <f t="shared" si="3"/>
        <v>，2286362</v>
      </c>
      <c r="I45" s="4" t="str">
        <f>VLOOKUP(A45,HOP!A:T,20,0)</f>
        <v>直连</v>
      </c>
    </row>
    <row r="46" s="4" customFormat="1" hidden="1" spans="1:9">
      <c r="A46" s="4">
        <v>16707768142</v>
      </c>
      <c r="B46" s="5">
        <v>44500</v>
      </c>
      <c r="C46" s="5">
        <v>44501</v>
      </c>
      <c r="D46" s="4">
        <v>313</v>
      </c>
      <c r="E46" s="4" t="str">
        <f>VLOOKUP(A46,HOP!A:L,12,0)</f>
        <v>313.00</v>
      </c>
      <c r="F46" s="4" t="str">
        <f>VLOOKUP(A46,HOP!A:C,3,0)</f>
        <v>2286361</v>
      </c>
      <c r="G46" s="4">
        <f t="shared" si="2"/>
        <v>0</v>
      </c>
      <c r="H46" s="4" t="str">
        <f t="shared" si="3"/>
        <v>，2286361</v>
      </c>
      <c r="I46" s="4" t="str">
        <f>VLOOKUP(A46,HOP!A:T,20,0)</f>
        <v>直连</v>
      </c>
    </row>
    <row r="47" s="4" customFormat="1" hidden="1" spans="1:9">
      <c r="A47" s="4">
        <v>16707894957</v>
      </c>
      <c r="B47" s="5">
        <v>44500</v>
      </c>
      <c r="C47" s="5">
        <v>44501</v>
      </c>
      <c r="D47" s="4">
        <v>60</v>
      </c>
      <c r="E47" s="4" t="str">
        <f>VLOOKUP(A47,HOP!A:L,12,0)</f>
        <v>60.00</v>
      </c>
      <c r="F47" s="4" t="str">
        <f>VLOOKUP(A47,HOP!A:C,3,0)</f>
        <v>2286391</v>
      </c>
      <c r="G47" s="4">
        <f t="shared" si="2"/>
        <v>0</v>
      </c>
      <c r="H47" s="4" t="str">
        <f t="shared" si="3"/>
        <v>，2286391</v>
      </c>
      <c r="I47" s="4" t="str">
        <f>VLOOKUP(A47,HOP!A:T,20,0)</f>
        <v>直连</v>
      </c>
    </row>
    <row r="48" s="4" customFormat="1" hidden="1" spans="1:9">
      <c r="A48" s="4">
        <v>16707903635</v>
      </c>
      <c r="B48" s="5">
        <v>44500</v>
      </c>
      <c r="C48" s="5">
        <v>44501</v>
      </c>
      <c r="D48" s="4">
        <v>60</v>
      </c>
      <c r="E48" s="4" t="str">
        <f>VLOOKUP(A48,HOP!A:L,12,0)</f>
        <v>60.00</v>
      </c>
      <c r="F48" s="4" t="str">
        <f>VLOOKUP(A48,HOP!A:C,3,0)</f>
        <v>2286396</v>
      </c>
      <c r="G48" s="4">
        <f t="shared" si="2"/>
        <v>0</v>
      </c>
      <c r="H48" s="4" t="str">
        <f t="shared" si="3"/>
        <v>，2286396</v>
      </c>
      <c r="I48" s="4" t="str">
        <f>VLOOKUP(A48,HOP!A:T,20,0)</f>
        <v>直连</v>
      </c>
    </row>
    <row r="49" s="4" customFormat="1" hidden="1" spans="1:9">
      <c r="A49" s="4">
        <v>16707939225</v>
      </c>
      <c r="B49" s="5">
        <v>44500</v>
      </c>
      <c r="C49" s="5">
        <v>44501</v>
      </c>
      <c r="D49" s="4">
        <v>202</v>
      </c>
      <c r="E49" s="4" t="str">
        <f>VLOOKUP(A49,HOP!A:L,12,0)</f>
        <v>202.00</v>
      </c>
      <c r="F49" s="4" t="str">
        <f>VLOOKUP(A49,HOP!A:C,3,0)</f>
        <v>2286416</v>
      </c>
      <c r="G49" s="4">
        <f t="shared" si="2"/>
        <v>0</v>
      </c>
      <c r="H49" s="4" t="str">
        <f t="shared" si="3"/>
        <v>，2286416</v>
      </c>
      <c r="I49" s="4" t="str">
        <f>VLOOKUP(A49,HOP!A:T,20,0)</f>
        <v>直连</v>
      </c>
    </row>
    <row r="50" s="4" customFormat="1" hidden="1" spans="1:9">
      <c r="A50" s="4">
        <v>16708126518</v>
      </c>
      <c r="B50" s="5">
        <v>44500</v>
      </c>
      <c r="C50" s="5">
        <v>44501</v>
      </c>
      <c r="D50" s="4">
        <v>110</v>
      </c>
      <c r="E50" s="4" t="str">
        <f>VLOOKUP(A50,HOP!A:L,12,0)</f>
        <v>110.00</v>
      </c>
      <c r="F50" s="4" t="str">
        <f>VLOOKUP(A50,HOP!A:C,3,0)</f>
        <v>2286454</v>
      </c>
      <c r="G50" s="4">
        <f t="shared" si="2"/>
        <v>0</v>
      </c>
      <c r="H50" s="4" t="str">
        <f t="shared" si="3"/>
        <v>，2286454</v>
      </c>
      <c r="I50" s="4" t="str">
        <f>VLOOKUP(A50,HOP!A:T,20,0)</f>
        <v>直连</v>
      </c>
    </row>
    <row r="51" s="4" customFormat="1" hidden="1" spans="1:9">
      <c r="A51" s="4">
        <v>16708332853</v>
      </c>
      <c r="B51" s="5">
        <v>44500</v>
      </c>
      <c r="C51" s="5">
        <v>44501</v>
      </c>
      <c r="D51" s="4">
        <v>185</v>
      </c>
      <c r="E51" s="4" t="str">
        <f>VLOOKUP(A51,HOP!A:L,12,0)</f>
        <v>185.00</v>
      </c>
      <c r="F51" s="4" t="str">
        <f>VLOOKUP(A51,HOP!A:C,3,0)</f>
        <v>2286485</v>
      </c>
      <c r="G51" s="4">
        <f t="shared" si="2"/>
        <v>0</v>
      </c>
      <c r="H51" s="4" t="str">
        <f t="shared" si="3"/>
        <v>，2286485</v>
      </c>
      <c r="I51" s="4" t="str">
        <f>VLOOKUP(A51,HOP!A:T,20,0)</f>
        <v>直连</v>
      </c>
    </row>
    <row r="52" s="4" customFormat="1" hidden="1" spans="1:9">
      <c r="A52" s="4">
        <v>16708871856</v>
      </c>
      <c r="B52" s="5">
        <v>44500</v>
      </c>
      <c r="C52" s="5">
        <v>44501</v>
      </c>
      <c r="D52" s="4">
        <v>59</v>
      </c>
      <c r="E52" s="4" t="str">
        <f>VLOOKUP(A52,HOP!A:L,12,0)</f>
        <v>59.00</v>
      </c>
      <c r="F52" s="4" t="str">
        <f>VLOOKUP(A52,HOP!A:C,3,0)</f>
        <v>2286555</v>
      </c>
      <c r="G52" s="4">
        <f t="shared" si="2"/>
        <v>0</v>
      </c>
      <c r="H52" s="4" t="str">
        <f t="shared" si="3"/>
        <v>，2286555</v>
      </c>
      <c r="I52" s="4" t="str">
        <f>VLOOKUP(A52,HOP!A:T,20,0)</f>
        <v>直连</v>
      </c>
    </row>
    <row r="53" s="4" customFormat="1" hidden="1" spans="1:9">
      <c r="A53" s="4">
        <v>16709381881</v>
      </c>
      <c r="B53" s="5">
        <v>44500</v>
      </c>
      <c r="C53" s="5">
        <v>44501</v>
      </c>
      <c r="D53" s="4">
        <v>17</v>
      </c>
      <c r="E53" s="4" t="str">
        <f>VLOOKUP(A53,HOP!A:L,12,0)</f>
        <v>17.00</v>
      </c>
      <c r="F53" s="4" t="str">
        <f>VLOOKUP(A53,HOP!A:C,3,0)</f>
        <v>2286628</v>
      </c>
      <c r="G53" s="4">
        <f t="shared" si="2"/>
        <v>0</v>
      </c>
      <c r="H53" s="4" t="str">
        <f t="shared" si="3"/>
        <v>，2286628</v>
      </c>
      <c r="I53" s="4" t="str">
        <f>VLOOKUP(A53,HOP!A:T,20,0)</f>
        <v>直连</v>
      </c>
    </row>
    <row r="54" s="4" customFormat="1" hidden="1" spans="1:9">
      <c r="A54" s="4">
        <v>16709942537</v>
      </c>
      <c r="B54" s="5">
        <v>44500</v>
      </c>
      <c r="C54" s="5">
        <v>44501</v>
      </c>
      <c r="D54" s="4">
        <v>103</v>
      </c>
      <c r="E54" s="4" t="str">
        <f>VLOOKUP(A54,HOP!A:L,12,0)</f>
        <v>103.00</v>
      </c>
      <c r="F54" s="4" t="str">
        <f>VLOOKUP(A54,HOP!A:C,3,0)</f>
        <v>2286724</v>
      </c>
      <c r="G54" s="4">
        <f t="shared" si="2"/>
        <v>0</v>
      </c>
      <c r="H54" s="4" t="str">
        <f t="shared" si="3"/>
        <v>，2286724</v>
      </c>
      <c r="I54" s="4" t="str">
        <f>VLOOKUP(A54,HOP!A:T,20,0)</f>
        <v>直连</v>
      </c>
    </row>
    <row r="56" spans="4:4">
      <c r="D56" s="4">
        <f>SUM(D2:D55)</f>
        <v>9707</v>
      </c>
    </row>
    <row r="61" spans="1:5">
      <c r="A61" s="4" t="s">
        <v>180</v>
      </c>
      <c r="D61" s="4">
        <v>9826</v>
      </c>
      <c r="E61" s="4">
        <v>76476.25</v>
      </c>
    </row>
    <row r="62" spans="1:5">
      <c r="A62" s="4" t="s">
        <v>181</v>
      </c>
      <c r="D62" s="4">
        <v>-200</v>
      </c>
      <c r="E62" s="4">
        <v>-1556.61</v>
      </c>
    </row>
    <row r="63" spans="1:5">
      <c r="A63" s="4" t="s">
        <v>182</v>
      </c>
      <c r="D63" s="4">
        <v>81</v>
      </c>
      <c r="E63" s="4">
        <v>630.43</v>
      </c>
    </row>
    <row r="64" spans="1:5">
      <c r="A64" s="4" t="s">
        <v>183</v>
      </c>
      <c r="D64" s="4">
        <f>SUBTOTAL(9,D61:D63)</f>
        <v>9707</v>
      </c>
      <c r="E64" s="4">
        <f>SUBTOTAL(9,E61:E63)</f>
        <v>75550.07</v>
      </c>
    </row>
    <row r="65" spans="1:1">
      <c r="A65" s="4" t="s">
        <v>184</v>
      </c>
    </row>
  </sheetData>
  <autoFilter ref="A1:XFD56">
    <filterColumn colId="3">
      <filters blank="1">
        <filter val="110"/>
        <filter val="651"/>
        <filter val="92"/>
        <filter val="212"/>
        <filter val="-1452"/>
        <filter val="313"/>
        <filter val="1053"/>
        <filter val="294"/>
        <filter val="454"/>
        <filter val="514"/>
        <filter val="156"/>
        <filter val="17"/>
        <filter val="217"/>
        <filter val="257"/>
        <filter val="357"/>
        <filter val="457"/>
        <filter val="118"/>
        <filter val="218"/>
        <filter val="258"/>
        <filter val="59"/>
        <filter val="60"/>
        <filter val="61"/>
        <filter val="63"/>
        <filter val="724"/>
        <filter val="166"/>
        <filter val="366"/>
        <filter val="167"/>
        <filter val="270"/>
        <filter val="31"/>
        <filter val="32"/>
        <filter val="73"/>
        <filter val="134"/>
        <filter val="238"/>
        <filter val="338"/>
        <filter val="438"/>
        <filter val="39"/>
        <filter val="-200"/>
        <filter val="81"/>
        <filter val="181"/>
        <filter val="202"/>
        <filter val="342"/>
        <filter val="83"/>
        <filter val="103"/>
        <filter val="184"/>
        <filter val="185"/>
        <filter val="9707"/>
      </filters>
    </filterColumn>
    <filterColumn colId="6">
      <filters blank="1">
        <filter val="81"/>
        <filter val="#N/A"/>
        <filter val="-1807.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185</v>
      </c>
      <c r="B1" s="2" t="s">
        <v>186</v>
      </c>
      <c r="C1" s="2" t="s">
        <v>187</v>
      </c>
      <c r="D1" s="2" t="s">
        <v>188</v>
      </c>
      <c r="E1" s="2" t="s">
        <v>13</v>
      </c>
      <c r="F1" s="2" t="s">
        <v>5</v>
      </c>
      <c r="G1" s="2" t="s">
        <v>6</v>
      </c>
      <c r="H1" s="2" t="s">
        <v>189</v>
      </c>
      <c r="I1" s="2" t="s">
        <v>190</v>
      </c>
      <c r="J1" s="2" t="s">
        <v>191</v>
      </c>
      <c r="K1" s="2" t="s">
        <v>192</v>
      </c>
      <c r="L1" s="2" t="s">
        <v>193</v>
      </c>
      <c r="M1" s="2" t="s">
        <v>194</v>
      </c>
      <c r="N1" s="2" t="s">
        <v>195</v>
      </c>
      <c r="O1" s="2" t="s">
        <v>196</v>
      </c>
      <c r="P1" s="2" t="s">
        <v>197</v>
      </c>
      <c r="Q1" s="2" t="s">
        <v>198</v>
      </c>
      <c r="R1" s="2" t="s">
        <v>199</v>
      </c>
      <c r="S1" s="2" t="s">
        <v>200</v>
      </c>
      <c r="T1" s="2" t="s">
        <v>201</v>
      </c>
    </row>
    <row r="2" s="1" customFormat="1" spans="1:20">
      <c r="A2" s="3">
        <v>16709942537</v>
      </c>
      <c r="B2" s="1" t="s">
        <v>202</v>
      </c>
      <c r="C2" s="1" t="s">
        <v>203</v>
      </c>
      <c r="D2" s="1" t="s">
        <v>204</v>
      </c>
      <c r="E2" s="1" t="s">
        <v>205</v>
      </c>
      <c r="F2" s="1" t="s">
        <v>202</v>
      </c>
      <c r="G2" s="1" t="s">
        <v>206</v>
      </c>
      <c r="H2" s="1" t="s">
        <v>207</v>
      </c>
      <c r="I2" s="1" t="s">
        <v>208</v>
      </c>
      <c r="J2" s="1" t="s">
        <v>29</v>
      </c>
      <c r="K2" s="1" t="s">
        <v>209</v>
      </c>
      <c r="L2" s="1" t="s">
        <v>209</v>
      </c>
      <c r="M2" s="1" t="s">
        <v>210</v>
      </c>
      <c r="N2" s="1" t="s">
        <v>210</v>
      </c>
      <c r="O2" s="1" t="s">
        <v>211</v>
      </c>
      <c r="P2" s="1" t="s">
        <v>212</v>
      </c>
      <c r="Q2" s="1" t="s">
        <v>213</v>
      </c>
      <c r="R2" s="1" t="s">
        <v>214</v>
      </c>
      <c r="S2" s="1" t="s">
        <v>215</v>
      </c>
      <c r="T2" s="1" t="s">
        <v>216</v>
      </c>
    </row>
    <row r="3" s="1" customFormat="1" spans="1:20">
      <c r="A3" s="3">
        <v>16709381881</v>
      </c>
      <c r="B3" s="1" t="s">
        <v>202</v>
      </c>
      <c r="C3" s="1" t="s">
        <v>217</v>
      </c>
      <c r="D3" s="1" t="s">
        <v>218</v>
      </c>
      <c r="E3" s="1" t="s">
        <v>219</v>
      </c>
      <c r="F3" s="1" t="s">
        <v>202</v>
      </c>
      <c r="G3" s="1" t="s">
        <v>206</v>
      </c>
      <c r="H3" s="1" t="s">
        <v>207</v>
      </c>
      <c r="I3" s="1" t="s">
        <v>220</v>
      </c>
      <c r="J3" s="1" t="s">
        <v>29</v>
      </c>
      <c r="K3" s="1" t="s">
        <v>221</v>
      </c>
      <c r="L3" s="1" t="s">
        <v>221</v>
      </c>
      <c r="M3" s="1" t="s">
        <v>210</v>
      </c>
      <c r="N3" s="1" t="s">
        <v>210</v>
      </c>
      <c r="O3" s="1" t="s">
        <v>211</v>
      </c>
      <c r="P3" s="1" t="s">
        <v>212</v>
      </c>
      <c r="Q3" s="1" t="s">
        <v>222</v>
      </c>
      <c r="R3" s="1" t="s">
        <v>214</v>
      </c>
      <c r="S3" s="1" t="s">
        <v>215</v>
      </c>
      <c r="T3" s="1" t="s">
        <v>216</v>
      </c>
    </row>
    <row r="4" s="1" customFormat="1" spans="1:20">
      <c r="A4" s="3">
        <v>16708871856</v>
      </c>
      <c r="B4" s="1" t="s">
        <v>202</v>
      </c>
      <c r="C4" s="1" t="s">
        <v>223</v>
      </c>
      <c r="D4" s="1" t="s">
        <v>224</v>
      </c>
      <c r="E4" s="1" t="s">
        <v>225</v>
      </c>
      <c r="F4" s="1" t="s">
        <v>202</v>
      </c>
      <c r="G4" s="1" t="s">
        <v>206</v>
      </c>
      <c r="H4" s="1" t="s">
        <v>207</v>
      </c>
      <c r="I4" s="1" t="s">
        <v>226</v>
      </c>
      <c r="J4" s="1" t="s">
        <v>29</v>
      </c>
      <c r="K4" s="1" t="s">
        <v>227</v>
      </c>
      <c r="L4" s="1" t="s">
        <v>227</v>
      </c>
      <c r="M4" s="1" t="s">
        <v>210</v>
      </c>
      <c r="N4" s="1" t="s">
        <v>210</v>
      </c>
      <c r="O4" s="1" t="s">
        <v>211</v>
      </c>
      <c r="P4" s="1" t="s">
        <v>212</v>
      </c>
      <c r="Q4" s="1" t="s">
        <v>228</v>
      </c>
      <c r="R4" s="1" t="s">
        <v>214</v>
      </c>
      <c r="S4" s="1" t="s">
        <v>215</v>
      </c>
      <c r="T4" s="1" t="s">
        <v>216</v>
      </c>
    </row>
    <row r="5" s="1" customFormat="1" spans="1:20">
      <c r="A5" s="3">
        <v>16708332853</v>
      </c>
      <c r="B5" s="1" t="s">
        <v>202</v>
      </c>
      <c r="C5" s="1" t="s">
        <v>229</v>
      </c>
      <c r="D5" s="1" t="s">
        <v>230</v>
      </c>
      <c r="E5" s="1" t="s">
        <v>231</v>
      </c>
      <c r="F5" s="1" t="s">
        <v>202</v>
      </c>
      <c r="G5" s="1" t="s">
        <v>206</v>
      </c>
      <c r="H5" s="1" t="s">
        <v>207</v>
      </c>
      <c r="I5" s="1" t="s">
        <v>232</v>
      </c>
      <c r="J5" s="1" t="s">
        <v>29</v>
      </c>
      <c r="K5" s="1" t="s">
        <v>233</v>
      </c>
      <c r="L5" s="1" t="s">
        <v>233</v>
      </c>
      <c r="M5" s="1" t="s">
        <v>210</v>
      </c>
      <c r="N5" s="1" t="s">
        <v>210</v>
      </c>
      <c r="O5" s="1" t="s">
        <v>211</v>
      </c>
      <c r="P5" s="1" t="s">
        <v>212</v>
      </c>
      <c r="Q5" s="1" t="s">
        <v>234</v>
      </c>
      <c r="R5" s="1" t="s">
        <v>214</v>
      </c>
      <c r="S5" s="1" t="s">
        <v>215</v>
      </c>
      <c r="T5" s="1" t="s">
        <v>216</v>
      </c>
    </row>
    <row r="6" s="1" customFormat="1" spans="1:20">
      <c r="A6" s="3">
        <v>16708126518</v>
      </c>
      <c r="B6" s="1" t="s">
        <v>202</v>
      </c>
      <c r="C6" s="1" t="s">
        <v>235</v>
      </c>
      <c r="D6" s="1" t="s">
        <v>236</v>
      </c>
      <c r="E6" s="1" t="s">
        <v>237</v>
      </c>
      <c r="F6" s="1" t="s">
        <v>202</v>
      </c>
      <c r="G6" s="1" t="s">
        <v>206</v>
      </c>
      <c r="H6" s="1" t="s">
        <v>207</v>
      </c>
      <c r="I6" s="1" t="s">
        <v>238</v>
      </c>
      <c r="J6" s="1" t="s">
        <v>29</v>
      </c>
      <c r="K6" s="1" t="s">
        <v>239</v>
      </c>
      <c r="L6" s="1" t="s">
        <v>239</v>
      </c>
      <c r="M6" s="1" t="s">
        <v>210</v>
      </c>
      <c r="N6" s="1" t="s">
        <v>210</v>
      </c>
      <c r="O6" s="1" t="s">
        <v>211</v>
      </c>
      <c r="P6" s="1" t="s">
        <v>212</v>
      </c>
      <c r="Q6" s="1" t="s">
        <v>240</v>
      </c>
      <c r="R6" s="1" t="s">
        <v>214</v>
      </c>
      <c r="S6" s="1" t="s">
        <v>215</v>
      </c>
      <c r="T6" s="1" t="s">
        <v>216</v>
      </c>
    </row>
    <row r="7" s="1" customFormat="1" spans="1:20">
      <c r="A7" s="3">
        <v>16707939225</v>
      </c>
      <c r="B7" s="1" t="s">
        <v>202</v>
      </c>
      <c r="C7" s="1" t="s">
        <v>241</v>
      </c>
      <c r="D7" s="1" t="s">
        <v>242</v>
      </c>
      <c r="E7" s="1" t="s">
        <v>243</v>
      </c>
      <c r="F7" s="1" t="s">
        <v>202</v>
      </c>
      <c r="G7" s="1" t="s">
        <v>206</v>
      </c>
      <c r="H7" s="1" t="s">
        <v>207</v>
      </c>
      <c r="I7" s="1" t="s">
        <v>244</v>
      </c>
      <c r="J7" s="1" t="s">
        <v>29</v>
      </c>
      <c r="K7" s="1" t="s">
        <v>245</v>
      </c>
      <c r="L7" s="1" t="s">
        <v>245</v>
      </c>
      <c r="M7" s="1" t="s">
        <v>210</v>
      </c>
      <c r="N7" s="1" t="s">
        <v>210</v>
      </c>
      <c r="O7" s="1" t="s">
        <v>211</v>
      </c>
      <c r="P7" s="1" t="s">
        <v>212</v>
      </c>
      <c r="Q7" s="1" t="s">
        <v>246</v>
      </c>
      <c r="R7" s="1" t="s">
        <v>214</v>
      </c>
      <c r="S7" s="1" t="s">
        <v>215</v>
      </c>
      <c r="T7" s="1" t="s">
        <v>216</v>
      </c>
    </row>
    <row r="8" s="1" customFormat="1" spans="1:20">
      <c r="A8" s="3">
        <v>16707903635</v>
      </c>
      <c r="B8" s="1" t="s">
        <v>202</v>
      </c>
      <c r="C8" s="1" t="s">
        <v>247</v>
      </c>
      <c r="D8" s="1" t="s">
        <v>248</v>
      </c>
      <c r="E8" s="1" t="s">
        <v>249</v>
      </c>
      <c r="F8" s="1" t="s">
        <v>202</v>
      </c>
      <c r="G8" s="1" t="s">
        <v>206</v>
      </c>
      <c r="H8" s="1" t="s">
        <v>207</v>
      </c>
      <c r="I8" s="1" t="s">
        <v>250</v>
      </c>
      <c r="J8" s="1" t="s">
        <v>29</v>
      </c>
      <c r="K8" s="1" t="s">
        <v>251</v>
      </c>
      <c r="L8" s="1" t="s">
        <v>251</v>
      </c>
      <c r="M8" s="1" t="s">
        <v>210</v>
      </c>
      <c r="N8" s="1" t="s">
        <v>210</v>
      </c>
      <c r="O8" s="1" t="s">
        <v>211</v>
      </c>
      <c r="P8" s="1" t="s">
        <v>212</v>
      </c>
      <c r="Q8" s="1" t="s">
        <v>252</v>
      </c>
      <c r="R8" s="1" t="s">
        <v>214</v>
      </c>
      <c r="S8" s="1" t="s">
        <v>215</v>
      </c>
      <c r="T8" s="1" t="s">
        <v>216</v>
      </c>
    </row>
    <row r="9" s="1" customFormat="1" spans="1:20">
      <c r="A9" s="3">
        <v>16707894957</v>
      </c>
      <c r="B9" s="1" t="s">
        <v>202</v>
      </c>
      <c r="C9" s="1" t="s">
        <v>253</v>
      </c>
      <c r="D9" s="1" t="s">
        <v>254</v>
      </c>
      <c r="E9" s="1" t="s">
        <v>255</v>
      </c>
      <c r="F9" s="1" t="s">
        <v>202</v>
      </c>
      <c r="G9" s="1" t="s">
        <v>206</v>
      </c>
      <c r="H9" s="1" t="s">
        <v>207</v>
      </c>
      <c r="I9" s="1" t="s">
        <v>250</v>
      </c>
      <c r="J9" s="1" t="s">
        <v>29</v>
      </c>
      <c r="K9" s="1" t="s">
        <v>251</v>
      </c>
      <c r="L9" s="1" t="s">
        <v>251</v>
      </c>
      <c r="M9" s="1" t="s">
        <v>210</v>
      </c>
      <c r="N9" s="1" t="s">
        <v>210</v>
      </c>
      <c r="O9" s="1" t="s">
        <v>211</v>
      </c>
      <c r="P9" s="1" t="s">
        <v>212</v>
      </c>
      <c r="Q9" s="1" t="s">
        <v>256</v>
      </c>
      <c r="R9" s="1" t="s">
        <v>214</v>
      </c>
      <c r="S9" s="1" t="s">
        <v>215</v>
      </c>
      <c r="T9" s="1" t="s">
        <v>216</v>
      </c>
    </row>
    <row r="10" s="1" customFormat="1" spans="1:20">
      <c r="A10" s="3">
        <v>16707780909</v>
      </c>
      <c r="B10" s="1" t="s">
        <v>202</v>
      </c>
      <c r="C10" s="1" t="s">
        <v>257</v>
      </c>
      <c r="D10" s="1" t="s">
        <v>258</v>
      </c>
      <c r="E10" s="1" t="s">
        <v>259</v>
      </c>
      <c r="F10" s="1" t="s">
        <v>202</v>
      </c>
      <c r="G10" s="1" t="s">
        <v>206</v>
      </c>
      <c r="H10" s="1" t="s">
        <v>207</v>
      </c>
      <c r="I10" s="1" t="s">
        <v>260</v>
      </c>
      <c r="J10" s="1" t="s">
        <v>29</v>
      </c>
      <c r="K10" s="1" t="s">
        <v>261</v>
      </c>
      <c r="L10" s="1" t="s">
        <v>261</v>
      </c>
      <c r="M10" s="1" t="s">
        <v>210</v>
      </c>
      <c r="N10" s="1" t="s">
        <v>210</v>
      </c>
      <c r="O10" s="1" t="s">
        <v>211</v>
      </c>
      <c r="P10" s="1" t="s">
        <v>212</v>
      </c>
      <c r="Q10" s="1" t="s">
        <v>262</v>
      </c>
      <c r="R10" s="1" t="s">
        <v>214</v>
      </c>
      <c r="S10" s="1" t="s">
        <v>215</v>
      </c>
      <c r="T10" s="1" t="s">
        <v>216</v>
      </c>
    </row>
    <row r="11" s="1" customFormat="1" spans="1:20">
      <c r="A11" s="3">
        <v>16707768142</v>
      </c>
      <c r="B11" s="1" t="s">
        <v>202</v>
      </c>
      <c r="C11" s="1" t="s">
        <v>263</v>
      </c>
      <c r="D11" s="1" t="s">
        <v>264</v>
      </c>
      <c r="E11" s="1" t="s">
        <v>265</v>
      </c>
      <c r="F11" s="1" t="s">
        <v>202</v>
      </c>
      <c r="G11" s="1" t="s">
        <v>206</v>
      </c>
      <c r="H11" s="1" t="s">
        <v>207</v>
      </c>
      <c r="I11" s="1" t="s">
        <v>266</v>
      </c>
      <c r="J11" s="1" t="s">
        <v>29</v>
      </c>
      <c r="K11" s="1" t="s">
        <v>267</v>
      </c>
      <c r="L11" s="1" t="s">
        <v>267</v>
      </c>
      <c r="M11" s="1" t="s">
        <v>210</v>
      </c>
      <c r="N11" s="1" t="s">
        <v>210</v>
      </c>
      <c r="O11" s="1" t="s">
        <v>211</v>
      </c>
      <c r="P11" s="1" t="s">
        <v>212</v>
      </c>
      <c r="Q11" s="1" t="s">
        <v>268</v>
      </c>
      <c r="R11" s="1" t="s">
        <v>214</v>
      </c>
      <c r="S11" s="1" t="s">
        <v>215</v>
      </c>
      <c r="T11" s="1" t="s">
        <v>216</v>
      </c>
    </row>
    <row r="12" s="1" customFormat="1" spans="1:20">
      <c r="A12" s="3">
        <v>16707771846</v>
      </c>
      <c r="B12" s="1" t="s">
        <v>202</v>
      </c>
      <c r="C12" s="1" t="s">
        <v>269</v>
      </c>
      <c r="D12" s="1" t="s">
        <v>270</v>
      </c>
      <c r="E12" s="1" t="s">
        <v>271</v>
      </c>
      <c r="F12" s="1" t="s">
        <v>202</v>
      </c>
      <c r="G12" s="1" t="s">
        <v>206</v>
      </c>
      <c r="H12" s="1" t="s">
        <v>207</v>
      </c>
      <c r="I12" s="1" t="s">
        <v>272</v>
      </c>
      <c r="J12" s="1" t="s">
        <v>29</v>
      </c>
      <c r="K12" s="1" t="s">
        <v>273</v>
      </c>
      <c r="L12" s="1" t="s">
        <v>273</v>
      </c>
      <c r="M12" s="1" t="s">
        <v>210</v>
      </c>
      <c r="N12" s="1" t="s">
        <v>210</v>
      </c>
      <c r="O12" s="1" t="s">
        <v>211</v>
      </c>
      <c r="P12" s="1" t="s">
        <v>212</v>
      </c>
      <c r="Q12" s="1" t="s">
        <v>274</v>
      </c>
      <c r="R12" s="1" t="s">
        <v>214</v>
      </c>
      <c r="S12" s="1" t="s">
        <v>215</v>
      </c>
      <c r="T12" s="1" t="s">
        <v>216</v>
      </c>
    </row>
    <row r="13" s="1" customFormat="1" spans="1:20">
      <c r="A13" s="3">
        <v>16707727713</v>
      </c>
      <c r="B13" s="1" t="s">
        <v>202</v>
      </c>
      <c r="C13" s="1" t="s">
        <v>275</v>
      </c>
      <c r="D13" s="1" t="s">
        <v>276</v>
      </c>
      <c r="E13" s="1" t="s">
        <v>277</v>
      </c>
      <c r="F13" s="1" t="s">
        <v>202</v>
      </c>
      <c r="G13" s="1" t="s">
        <v>206</v>
      </c>
      <c r="H13" s="1" t="s">
        <v>207</v>
      </c>
      <c r="I13" s="1" t="s">
        <v>278</v>
      </c>
      <c r="J13" s="1" t="s">
        <v>29</v>
      </c>
      <c r="K13" s="1" t="s">
        <v>279</v>
      </c>
      <c r="L13" s="1" t="s">
        <v>279</v>
      </c>
      <c r="M13" s="1" t="s">
        <v>210</v>
      </c>
      <c r="N13" s="1" t="s">
        <v>210</v>
      </c>
      <c r="O13" s="1" t="s">
        <v>211</v>
      </c>
      <c r="P13" s="1" t="s">
        <v>212</v>
      </c>
      <c r="Q13" s="1" t="s">
        <v>280</v>
      </c>
      <c r="R13" s="1" t="s">
        <v>214</v>
      </c>
      <c r="S13" s="1" t="s">
        <v>215</v>
      </c>
      <c r="T13" s="1" t="s">
        <v>216</v>
      </c>
    </row>
    <row r="14" s="1" customFormat="1" spans="1:20">
      <c r="A14" s="3">
        <v>16707171246</v>
      </c>
      <c r="B14" s="1" t="s">
        <v>281</v>
      </c>
      <c r="C14" s="1" t="s">
        <v>282</v>
      </c>
      <c r="D14" s="1" t="s">
        <v>283</v>
      </c>
      <c r="E14" s="1" t="s">
        <v>284</v>
      </c>
      <c r="F14" s="1" t="s">
        <v>202</v>
      </c>
      <c r="G14" s="1" t="s">
        <v>206</v>
      </c>
      <c r="H14" s="1" t="s">
        <v>207</v>
      </c>
      <c r="I14" s="1" t="s">
        <v>285</v>
      </c>
      <c r="J14" s="1" t="s">
        <v>29</v>
      </c>
      <c r="K14" s="1" t="s">
        <v>286</v>
      </c>
      <c r="L14" s="1" t="s">
        <v>286</v>
      </c>
      <c r="M14" s="1" t="s">
        <v>210</v>
      </c>
      <c r="N14" s="1" t="s">
        <v>210</v>
      </c>
      <c r="O14" s="1" t="s">
        <v>211</v>
      </c>
      <c r="P14" s="1" t="s">
        <v>212</v>
      </c>
      <c r="Q14" s="1" t="s">
        <v>287</v>
      </c>
      <c r="R14" s="1" t="s">
        <v>214</v>
      </c>
      <c r="S14" s="1" t="s">
        <v>215</v>
      </c>
      <c r="T14" s="1" t="s">
        <v>216</v>
      </c>
    </row>
    <row r="15" s="1" customFormat="1" spans="1:20">
      <c r="A15" s="3">
        <v>16706794209</v>
      </c>
      <c r="B15" s="1" t="s">
        <v>281</v>
      </c>
      <c r="C15" s="1" t="s">
        <v>288</v>
      </c>
      <c r="D15" s="1" t="s">
        <v>289</v>
      </c>
      <c r="E15" s="1" t="s">
        <v>290</v>
      </c>
      <c r="F15" s="1" t="s">
        <v>281</v>
      </c>
      <c r="G15" s="1" t="s">
        <v>206</v>
      </c>
      <c r="H15" s="1" t="s">
        <v>207</v>
      </c>
      <c r="I15" s="1" t="s">
        <v>291</v>
      </c>
      <c r="J15" s="1" t="s">
        <v>29</v>
      </c>
      <c r="K15" s="1" t="s">
        <v>292</v>
      </c>
      <c r="L15" s="1" t="s">
        <v>292</v>
      </c>
      <c r="M15" s="1" t="s">
        <v>210</v>
      </c>
      <c r="N15" s="1" t="s">
        <v>210</v>
      </c>
      <c r="O15" s="1" t="s">
        <v>211</v>
      </c>
      <c r="P15" s="1" t="s">
        <v>212</v>
      </c>
      <c r="Q15" s="1" t="s">
        <v>293</v>
      </c>
      <c r="R15" s="1" t="s">
        <v>214</v>
      </c>
      <c r="S15" s="1" t="s">
        <v>215</v>
      </c>
      <c r="T15" s="1" t="s">
        <v>216</v>
      </c>
    </row>
    <row r="16" s="1" customFormat="1" spans="1:20">
      <c r="A16" s="3">
        <v>16706039457</v>
      </c>
      <c r="B16" s="1" t="s">
        <v>281</v>
      </c>
      <c r="C16" s="1" t="s">
        <v>294</v>
      </c>
      <c r="D16" s="1" t="s">
        <v>295</v>
      </c>
      <c r="E16" s="1" t="s">
        <v>296</v>
      </c>
      <c r="F16" s="1" t="s">
        <v>202</v>
      </c>
      <c r="G16" s="1" t="s">
        <v>206</v>
      </c>
      <c r="H16" s="1" t="s">
        <v>207</v>
      </c>
      <c r="I16" s="1" t="s">
        <v>297</v>
      </c>
      <c r="J16" s="1" t="s">
        <v>29</v>
      </c>
      <c r="K16" s="1" t="s">
        <v>298</v>
      </c>
      <c r="L16" s="1" t="s">
        <v>298</v>
      </c>
      <c r="M16" s="1" t="s">
        <v>210</v>
      </c>
      <c r="N16" s="1" t="s">
        <v>210</v>
      </c>
      <c r="O16" s="1" t="s">
        <v>211</v>
      </c>
      <c r="P16" s="1" t="s">
        <v>212</v>
      </c>
      <c r="Q16" s="1" t="s">
        <v>299</v>
      </c>
      <c r="R16" s="1" t="s">
        <v>214</v>
      </c>
      <c r="S16" s="1" t="s">
        <v>215</v>
      </c>
      <c r="T16" s="1" t="s">
        <v>216</v>
      </c>
    </row>
    <row r="17" s="1" customFormat="1" spans="1:20">
      <c r="A17" s="3">
        <v>16704870566</v>
      </c>
      <c r="B17" s="1" t="s">
        <v>281</v>
      </c>
      <c r="C17" s="1" t="s">
        <v>300</v>
      </c>
      <c r="D17" s="1" t="s">
        <v>301</v>
      </c>
      <c r="E17" s="1" t="s">
        <v>302</v>
      </c>
      <c r="F17" s="1" t="s">
        <v>202</v>
      </c>
      <c r="G17" s="1" t="s">
        <v>206</v>
      </c>
      <c r="H17" s="1" t="s">
        <v>207</v>
      </c>
      <c r="I17" s="1" t="s">
        <v>303</v>
      </c>
      <c r="J17" s="1" t="s">
        <v>29</v>
      </c>
      <c r="K17" s="1" t="s">
        <v>304</v>
      </c>
      <c r="L17" s="1" t="s">
        <v>304</v>
      </c>
      <c r="M17" s="1" t="s">
        <v>210</v>
      </c>
      <c r="N17" s="1" t="s">
        <v>210</v>
      </c>
      <c r="O17" s="1" t="s">
        <v>211</v>
      </c>
      <c r="P17" s="1" t="s">
        <v>212</v>
      </c>
      <c r="Q17" s="1" t="s">
        <v>305</v>
      </c>
      <c r="R17" s="1" t="s">
        <v>214</v>
      </c>
      <c r="S17" s="1" t="s">
        <v>215</v>
      </c>
      <c r="T17" s="1" t="s">
        <v>216</v>
      </c>
    </row>
    <row r="18" s="1" customFormat="1" spans="1:20">
      <c r="A18" s="3">
        <v>16695736413</v>
      </c>
      <c r="B18" s="1" t="s">
        <v>281</v>
      </c>
      <c r="C18" s="1" t="s">
        <v>306</v>
      </c>
      <c r="D18" s="1" t="s">
        <v>307</v>
      </c>
      <c r="E18" s="1" t="s">
        <v>308</v>
      </c>
      <c r="F18" s="1" t="s">
        <v>281</v>
      </c>
      <c r="G18" s="1" t="s">
        <v>206</v>
      </c>
      <c r="H18" s="1" t="s">
        <v>207</v>
      </c>
      <c r="I18" s="1" t="s">
        <v>309</v>
      </c>
      <c r="J18" s="1" t="s">
        <v>29</v>
      </c>
      <c r="K18" s="1" t="s">
        <v>310</v>
      </c>
      <c r="L18" s="1" t="s">
        <v>310</v>
      </c>
      <c r="M18" s="1" t="s">
        <v>210</v>
      </c>
      <c r="N18" s="1" t="s">
        <v>210</v>
      </c>
      <c r="O18" s="1" t="s">
        <v>211</v>
      </c>
      <c r="P18" s="1" t="s">
        <v>212</v>
      </c>
      <c r="Q18" s="1" t="s">
        <v>311</v>
      </c>
      <c r="R18" s="1" t="s">
        <v>214</v>
      </c>
      <c r="S18" s="1" t="s">
        <v>215</v>
      </c>
      <c r="T18" s="1" t="s">
        <v>216</v>
      </c>
    </row>
    <row r="19" s="1" customFormat="1" spans="1:20">
      <c r="A19" s="3">
        <v>16695433911</v>
      </c>
      <c r="B19" s="1" t="s">
        <v>281</v>
      </c>
      <c r="C19" s="1" t="s">
        <v>312</v>
      </c>
      <c r="D19" s="1" t="s">
        <v>301</v>
      </c>
      <c r="E19" s="1" t="s">
        <v>313</v>
      </c>
      <c r="F19" s="1" t="s">
        <v>202</v>
      </c>
      <c r="G19" s="1" t="s">
        <v>206</v>
      </c>
      <c r="H19" s="1" t="s">
        <v>207</v>
      </c>
      <c r="I19" s="1" t="s">
        <v>303</v>
      </c>
      <c r="J19" s="1" t="s">
        <v>29</v>
      </c>
      <c r="K19" s="1" t="s">
        <v>304</v>
      </c>
      <c r="L19" s="1" t="s">
        <v>304</v>
      </c>
      <c r="M19" s="1" t="s">
        <v>210</v>
      </c>
      <c r="N19" s="1" t="s">
        <v>210</v>
      </c>
      <c r="O19" s="1" t="s">
        <v>211</v>
      </c>
      <c r="P19" s="1" t="s">
        <v>212</v>
      </c>
      <c r="Q19" s="1" t="s">
        <v>314</v>
      </c>
      <c r="R19" s="1" t="s">
        <v>214</v>
      </c>
      <c r="S19" s="1" t="s">
        <v>215</v>
      </c>
      <c r="T19" s="1" t="s">
        <v>216</v>
      </c>
    </row>
    <row r="20" s="1" customFormat="1" spans="1:20">
      <c r="A20" s="3">
        <v>16694297234</v>
      </c>
      <c r="B20" s="1" t="s">
        <v>315</v>
      </c>
      <c r="C20" s="1" t="s">
        <v>316</v>
      </c>
      <c r="D20" s="1" t="s">
        <v>317</v>
      </c>
      <c r="E20" s="1" t="s">
        <v>318</v>
      </c>
      <c r="F20" s="1" t="s">
        <v>202</v>
      </c>
      <c r="G20" s="1" t="s">
        <v>206</v>
      </c>
      <c r="H20" s="1" t="s">
        <v>207</v>
      </c>
      <c r="I20" s="1" t="s">
        <v>319</v>
      </c>
      <c r="J20" s="1" t="s">
        <v>29</v>
      </c>
      <c r="K20" s="1" t="s">
        <v>320</v>
      </c>
      <c r="L20" s="1" t="s">
        <v>320</v>
      </c>
      <c r="M20" s="1" t="s">
        <v>210</v>
      </c>
      <c r="N20" s="1" t="s">
        <v>210</v>
      </c>
      <c r="O20" s="1" t="s">
        <v>211</v>
      </c>
      <c r="P20" s="1" t="s">
        <v>212</v>
      </c>
      <c r="Q20" s="1" t="s">
        <v>321</v>
      </c>
      <c r="R20" s="1" t="s">
        <v>214</v>
      </c>
      <c r="S20" s="1" t="s">
        <v>215</v>
      </c>
      <c r="T20" s="1" t="s">
        <v>216</v>
      </c>
    </row>
    <row r="21" s="1" customFormat="1" spans="1:20">
      <c r="A21" s="3">
        <v>16693522509</v>
      </c>
      <c r="B21" s="1" t="s">
        <v>315</v>
      </c>
      <c r="C21" s="1" t="s">
        <v>322</v>
      </c>
      <c r="D21" s="1" t="s">
        <v>323</v>
      </c>
      <c r="E21" s="1" t="s">
        <v>324</v>
      </c>
      <c r="F21" s="1" t="s">
        <v>202</v>
      </c>
      <c r="G21" s="1" t="s">
        <v>206</v>
      </c>
      <c r="H21" s="1" t="s">
        <v>207</v>
      </c>
      <c r="I21" s="1" t="s">
        <v>325</v>
      </c>
      <c r="J21" s="1" t="s">
        <v>29</v>
      </c>
      <c r="K21" s="1" t="s">
        <v>326</v>
      </c>
      <c r="L21" s="1" t="s">
        <v>326</v>
      </c>
      <c r="M21" s="1" t="s">
        <v>210</v>
      </c>
      <c r="N21" s="1" t="s">
        <v>210</v>
      </c>
      <c r="O21" s="1" t="s">
        <v>211</v>
      </c>
      <c r="P21" s="1" t="s">
        <v>212</v>
      </c>
      <c r="Q21" s="1" t="s">
        <v>327</v>
      </c>
      <c r="R21" s="1" t="s">
        <v>214</v>
      </c>
      <c r="S21" s="1" t="s">
        <v>215</v>
      </c>
      <c r="T21" s="1" t="s">
        <v>216</v>
      </c>
    </row>
    <row r="22" s="1" customFormat="1" spans="1:20">
      <c r="A22" s="3">
        <v>16693376755</v>
      </c>
      <c r="B22" s="1" t="s">
        <v>315</v>
      </c>
      <c r="C22" s="1" t="s">
        <v>328</v>
      </c>
      <c r="D22" s="1" t="s">
        <v>329</v>
      </c>
      <c r="E22" s="1" t="s">
        <v>330</v>
      </c>
      <c r="F22" s="1" t="s">
        <v>281</v>
      </c>
      <c r="G22" s="1" t="s">
        <v>206</v>
      </c>
      <c r="H22" s="1" t="s">
        <v>207</v>
      </c>
      <c r="I22" s="1" t="s">
        <v>331</v>
      </c>
      <c r="J22" s="1" t="s">
        <v>29</v>
      </c>
      <c r="K22" s="1" t="s">
        <v>332</v>
      </c>
      <c r="L22" s="1" t="s">
        <v>332</v>
      </c>
      <c r="M22" s="1" t="s">
        <v>210</v>
      </c>
      <c r="N22" s="1" t="s">
        <v>210</v>
      </c>
      <c r="O22" s="1" t="s">
        <v>211</v>
      </c>
      <c r="P22" s="1" t="s">
        <v>212</v>
      </c>
      <c r="Q22" s="1" t="s">
        <v>333</v>
      </c>
      <c r="R22" s="1" t="s">
        <v>214</v>
      </c>
      <c r="S22" s="1" t="s">
        <v>215</v>
      </c>
      <c r="T22" s="1" t="s">
        <v>216</v>
      </c>
    </row>
    <row r="23" s="1" customFormat="1" spans="1:20">
      <c r="A23" s="3">
        <v>16690865661</v>
      </c>
      <c r="B23" s="1" t="s">
        <v>315</v>
      </c>
      <c r="C23" s="1" t="s">
        <v>334</v>
      </c>
      <c r="D23" s="1" t="s">
        <v>335</v>
      </c>
      <c r="E23" s="1" t="s">
        <v>336</v>
      </c>
      <c r="F23" s="1" t="s">
        <v>281</v>
      </c>
      <c r="G23" s="1" t="s">
        <v>206</v>
      </c>
      <c r="H23" s="1" t="s">
        <v>207</v>
      </c>
      <c r="I23" s="1" t="s">
        <v>337</v>
      </c>
      <c r="J23" s="1" t="s">
        <v>29</v>
      </c>
      <c r="K23" s="1" t="s">
        <v>338</v>
      </c>
      <c r="L23" s="1" t="s">
        <v>338</v>
      </c>
      <c r="M23" s="1" t="s">
        <v>210</v>
      </c>
      <c r="N23" s="1" t="s">
        <v>210</v>
      </c>
      <c r="O23" s="1" t="s">
        <v>211</v>
      </c>
      <c r="P23" s="1" t="s">
        <v>212</v>
      </c>
      <c r="Q23" s="1" t="s">
        <v>339</v>
      </c>
      <c r="R23" s="1" t="s">
        <v>214</v>
      </c>
      <c r="S23" s="1" t="s">
        <v>215</v>
      </c>
      <c r="T23" s="1" t="s">
        <v>216</v>
      </c>
    </row>
    <row r="24" s="1" customFormat="1" spans="1:20">
      <c r="A24" s="3">
        <v>16689507385</v>
      </c>
      <c r="B24" s="1" t="s">
        <v>340</v>
      </c>
      <c r="C24" s="1" t="s">
        <v>341</v>
      </c>
      <c r="D24" s="1" t="s">
        <v>342</v>
      </c>
      <c r="E24" s="1" t="s">
        <v>343</v>
      </c>
      <c r="F24" s="1" t="s">
        <v>202</v>
      </c>
      <c r="G24" s="1" t="s">
        <v>206</v>
      </c>
      <c r="H24" s="1" t="s">
        <v>207</v>
      </c>
      <c r="I24" s="1" t="s">
        <v>344</v>
      </c>
      <c r="J24" s="1" t="s">
        <v>29</v>
      </c>
      <c r="K24" s="1" t="s">
        <v>345</v>
      </c>
      <c r="L24" s="1" t="s">
        <v>345</v>
      </c>
      <c r="M24" s="1" t="s">
        <v>210</v>
      </c>
      <c r="N24" s="1" t="s">
        <v>210</v>
      </c>
      <c r="O24" s="1" t="s">
        <v>211</v>
      </c>
      <c r="P24" s="1" t="s">
        <v>212</v>
      </c>
      <c r="Q24" s="1" t="s">
        <v>346</v>
      </c>
      <c r="R24" s="1" t="s">
        <v>214</v>
      </c>
      <c r="S24" s="1" t="s">
        <v>215</v>
      </c>
      <c r="T24" s="1" t="s">
        <v>216</v>
      </c>
    </row>
    <row r="25" s="1" customFormat="1" spans="1:20">
      <c r="A25" s="3">
        <v>16680178754</v>
      </c>
      <c r="B25" s="1" t="s">
        <v>340</v>
      </c>
      <c r="C25" s="1" t="s">
        <v>347</v>
      </c>
      <c r="D25" s="1" t="s">
        <v>348</v>
      </c>
      <c r="E25" s="1" t="s">
        <v>349</v>
      </c>
      <c r="F25" s="1" t="s">
        <v>340</v>
      </c>
      <c r="G25" s="1" t="s">
        <v>206</v>
      </c>
      <c r="H25" s="1" t="s">
        <v>207</v>
      </c>
      <c r="I25" s="1" t="s">
        <v>350</v>
      </c>
      <c r="J25" s="1" t="s">
        <v>29</v>
      </c>
      <c r="K25" s="1" t="s">
        <v>351</v>
      </c>
      <c r="L25" s="1" t="s">
        <v>351</v>
      </c>
      <c r="M25" s="1" t="s">
        <v>210</v>
      </c>
      <c r="N25" s="1" t="s">
        <v>210</v>
      </c>
      <c r="O25" s="1" t="s">
        <v>211</v>
      </c>
      <c r="P25" s="1" t="s">
        <v>212</v>
      </c>
      <c r="Q25" s="1" t="s">
        <v>352</v>
      </c>
      <c r="R25" s="1" t="s">
        <v>214</v>
      </c>
      <c r="S25" s="1" t="s">
        <v>215</v>
      </c>
      <c r="T25" s="1" t="s">
        <v>216</v>
      </c>
    </row>
    <row r="26" s="1" customFormat="1" spans="1:20">
      <c r="A26" s="3">
        <v>16679942248</v>
      </c>
      <c r="B26" s="1" t="s">
        <v>340</v>
      </c>
      <c r="C26" s="1" t="s">
        <v>353</v>
      </c>
      <c r="D26" s="1" t="s">
        <v>354</v>
      </c>
      <c r="E26" s="1" t="s">
        <v>355</v>
      </c>
      <c r="F26" s="1" t="s">
        <v>202</v>
      </c>
      <c r="G26" s="1" t="s">
        <v>206</v>
      </c>
      <c r="H26" s="1" t="s">
        <v>207</v>
      </c>
      <c r="I26" s="1" t="s">
        <v>356</v>
      </c>
      <c r="J26" s="1" t="s">
        <v>29</v>
      </c>
      <c r="K26" s="1" t="s">
        <v>227</v>
      </c>
      <c r="L26" s="1" t="s">
        <v>227</v>
      </c>
      <c r="M26" s="1" t="s">
        <v>210</v>
      </c>
      <c r="N26" s="1" t="s">
        <v>210</v>
      </c>
      <c r="O26" s="1" t="s">
        <v>211</v>
      </c>
      <c r="P26" s="1" t="s">
        <v>212</v>
      </c>
      <c r="Q26" s="1" t="s">
        <v>357</v>
      </c>
      <c r="R26" s="1" t="s">
        <v>214</v>
      </c>
      <c r="S26" s="1" t="s">
        <v>215</v>
      </c>
      <c r="T26" s="1" t="s">
        <v>216</v>
      </c>
    </row>
    <row r="27" s="1" customFormat="1" spans="1:20">
      <c r="A27" s="3">
        <v>16679132054</v>
      </c>
      <c r="B27" s="1" t="s">
        <v>358</v>
      </c>
      <c r="C27" s="1" t="s">
        <v>359</v>
      </c>
      <c r="D27" s="1" t="s">
        <v>360</v>
      </c>
      <c r="E27" s="1" t="s">
        <v>361</v>
      </c>
      <c r="F27" s="1" t="s">
        <v>202</v>
      </c>
      <c r="G27" s="1" t="s">
        <v>206</v>
      </c>
      <c r="H27" s="1" t="s">
        <v>207</v>
      </c>
      <c r="I27" s="1" t="s">
        <v>362</v>
      </c>
      <c r="J27" s="1" t="s">
        <v>29</v>
      </c>
      <c r="K27" s="1" t="s">
        <v>363</v>
      </c>
      <c r="L27" s="1" t="s">
        <v>363</v>
      </c>
      <c r="M27" s="1" t="s">
        <v>210</v>
      </c>
      <c r="N27" s="1" t="s">
        <v>210</v>
      </c>
      <c r="O27" s="1" t="s">
        <v>211</v>
      </c>
      <c r="P27" s="1" t="s">
        <v>212</v>
      </c>
      <c r="Q27" s="1" t="s">
        <v>364</v>
      </c>
      <c r="R27" s="1" t="s">
        <v>214</v>
      </c>
      <c r="S27" s="1" t="s">
        <v>215</v>
      </c>
      <c r="T27" s="1" t="s">
        <v>216</v>
      </c>
    </row>
    <row r="28" s="1" customFormat="1" spans="1:20">
      <c r="A28" s="3">
        <v>16670325913</v>
      </c>
      <c r="B28" s="1" t="s">
        <v>358</v>
      </c>
      <c r="C28" s="1" t="s">
        <v>365</v>
      </c>
      <c r="D28" s="1" t="s">
        <v>366</v>
      </c>
      <c r="E28" s="1" t="s">
        <v>367</v>
      </c>
      <c r="F28" s="1" t="s">
        <v>281</v>
      </c>
      <c r="G28" s="1" t="s">
        <v>206</v>
      </c>
      <c r="H28" s="1" t="s">
        <v>207</v>
      </c>
      <c r="I28" s="1" t="s">
        <v>368</v>
      </c>
      <c r="J28" s="1" t="s">
        <v>29</v>
      </c>
      <c r="K28" s="1" t="s">
        <v>369</v>
      </c>
      <c r="L28" s="1" t="s">
        <v>369</v>
      </c>
      <c r="M28" s="1" t="s">
        <v>210</v>
      </c>
      <c r="N28" s="1" t="s">
        <v>210</v>
      </c>
      <c r="O28" s="1" t="s">
        <v>211</v>
      </c>
      <c r="P28" s="1" t="s">
        <v>212</v>
      </c>
      <c r="Q28" s="1" t="s">
        <v>370</v>
      </c>
      <c r="R28" s="1" t="s">
        <v>214</v>
      </c>
      <c r="S28" s="1" t="s">
        <v>215</v>
      </c>
      <c r="T28" s="1" t="s">
        <v>216</v>
      </c>
    </row>
    <row r="29" s="1" customFormat="1" spans="1:20">
      <c r="A29" s="3">
        <v>16669697860</v>
      </c>
      <c r="B29" s="1" t="s">
        <v>371</v>
      </c>
      <c r="C29" s="1" t="s">
        <v>372</v>
      </c>
      <c r="D29" s="1" t="s">
        <v>373</v>
      </c>
      <c r="E29" s="1" t="s">
        <v>374</v>
      </c>
      <c r="F29" s="1" t="s">
        <v>315</v>
      </c>
      <c r="G29" s="1" t="s">
        <v>206</v>
      </c>
      <c r="H29" s="1" t="s">
        <v>207</v>
      </c>
      <c r="I29" s="1" t="s">
        <v>375</v>
      </c>
      <c r="J29" s="1" t="s">
        <v>29</v>
      </c>
      <c r="K29" s="1" t="s">
        <v>376</v>
      </c>
      <c r="L29" s="1" t="s">
        <v>376</v>
      </c>
      <c r="M29" s="1" t="s">
        <v>210</v>
      </c>
      <c r="N29" s="1" t="s">
        <v>210</v>
      </c>
      <c r="O29" s="1" t="s">
        <v>211</v>
      </c>
      <c r="P29" s="1" t="s">
        <v>212</v>
      </c>
      <c r="Q29" s="1" t="s">
        <v>377</v>
      </c>
      <c r="R29" s="1" t="s">
        <v>214</v>
      </c>
      <c r="S29" s="1" t="s">
        <v>215</v>
      </c>
      <c r="T29" s="1" t="s">
        <v>216</v>
      </c>
    </row>
    <row r="30" s="1" customFormat="1" spans="1:20">
      <c r="A30" s="3">
        <v>16668855547</v>
      </c>
      <c r="B30" s="1" t="s">
        <v>371</v>
      </c>
      <c r="C30" s="1" t="s">
        <v>378</v>
      </c>
      <c r="D30" s="1" t="s">
        <v>379</v>
      </c>
      <c r="E30" s="1" t="s">
        <v>380</v>
      </c>
      <c r="F30" s="1" t="s">
        <v>202</v>
      </c>
      <c r="G30" s="1" t="s">
        <v>206</v>
      </c>
      <c r="H30" s="1" t="s">
        <v>207</v>
      </c>
      <c r="I30" s="1" t="s">
        <v>381</v>
      </c>
      <c r="J30" s="1" t="s">
        <v>29</v>
      </c>
      <c r="K30" s="1" t="s">
        <v>382</v>
      </c>
      <c r="L30" s="1" t="s">
        <v>382</v>
      </c>
      <c r="M30" s="1" t="s">
        <v>210</v>
      </c>
      <c r="N30" s="1" t="s">
        <v>210</v>
      </c>
      <c r="O30" s="1" t="s">
        <v>211</v>
      </c>
      <c r="P30" s="1" t="s">
        <v>212</v>
      </c>
      <c r="Q30" s="1" t="s">
        <v>383</v>
      </c>
      <c r="R30" s="1" t="s">
        <v>214</v>
      </c>
      <c r="S30" s="1" t="s">
        <v>215</v>
      </c>
      <c r="T30" s="1" t="s">
        <v>216</v>
      </c>
    </row>
    <row r="31" s="1" customFormat="1" spans="1:20">
      <c r="A31" s="3">
        <v>16665841267</v>
      </c>
      <c r="B31" s="1" t="s">
        <v>371</v>
      </c>
      <c r="C31" s="1" t="s">
        <v>384</v>
      </c>
      <c r="D31" s="1" t="s">
        <v>373</v>
      </c>
      <c r="E31" s="1" t="s">
        <v>385</v>
      </c>
      <c r="F31" s="1" t="s">
        <v>281</v>
      </c>
      <c r="G31" s="1" t="s">
        <v>206</v>
      </c>
      <c r="H31" s="1" t="s">
        <v>207</v>
      </c>
      <c r="I31" s="1" t="s">
        <v>386</v>
      </c>
      <c r="J31" s="1" t="s">
        <v>29</v>
      </c>
      <c r="K31" s="1" t="s">
        <v>387</v>
      </c>
      <c r="L31" s="1" t="s">
        <v>387</v>
      </c>
      <c r="M31" s="1" t="s">
        <v>210</v>
      </c>
      <c r="N31" s="1" t="s">
        <v>210</v>
      </c>
      <c r="O31" s="1" t="s">
        <v>211</v>
      </c>
      <c r="P31" s="1" t="s">
        <v>212</v>
      </c>
      <c r="Q31" s="1" t="s">
        <v>388</v>
      </c>
      <c r="R31" s="1" t="s">
        <v>214</v>
      </c>
      <c r="S31" s="1" t="s">
        <v>215</v>
      </c>
      <c r="T31" s="1" t="s">
        <v>216</v>
      </c>
    </row>
    <row r="32" s="1" customFormat="1" spans="1:20">
      <c r="A32" s="3">
        <v>16665836781</v>
      </c>
      <c r="B32" s="1" t="s">
        <v>371</v>
      </c>
      <c r="C32" s="1" t="s">
        <v>389</v>
      </c>
      <c r="D32" s="1" t="s">
        <v>390</v>
      </c>
      <c r="E32" s="1" t="s">
        <v>391</v>
      </c>
      <c r="F32" s="1" t="s">
        <v>315</v>
      </c>
      <c r="G32" s="1" t="s">
        <v>206</v>
      </c>
      <c r="H32" s="1" t="s">
        <v>207</v>
      </c>
      <c r="I32" s="1" t="s">
        <v>392</v>
      </c>
      <c r="J32" s="1" t="s">
        <v>29</v>
      </c>
      <c r="K32" s="1" t="s">
        <v>393</v>
      </c>
      <c r="L32" s="1" t="s">
        <v>393</v>
      </c>
      <c r="M32" s="1" t="s">
        <v>210</v>
      </c>
      <c r="N32" s="1" t="s">
        <v>210</v>
      </c>
      <c r="O32" s="1" t="s">
        <v>211</v>
      </c>
      <c r="P32" s="1" t="s">
        <v>212</v>
      </c>
      <c r="Q32" s="1" t="s">
        <v>394</v>
      </c>
      <c r="R32" s="1" t="s">
        <v>214</v>
      </c>
      <c r="S32" s="1" t="s">
        <v>215</v>
      </c>
      <c r="T32" s="1" t="s">
        <v>216</v>
      </c>
    </row>
    <row r="33" s="1" customFormat="1" spans="1:20">
      <c r="A33" s="3">
        <v>16660032729</v>
      </c>
      <c r="B33" s="1" t="s">
        <v>395</v>
      </c>
      <c r="C33" s="1" t="s">
        <v>396</v>
      </c>
      <c r="D33" s="1" t="s">
        <v>373</v>
      </c>
      <c r="E33" s="1" t="s">
        <v>397</v>
      </c>
      <c r="F33" s="1" t="s">
        <v>315</v>
      </c>
      <c r="G33" s="1" t="s">
        <v>206</v>
      </c>
      <c r="H33" s="1" t="s">
        <v>207</v>
      </c>
      <c r="I33" s="1" t="s">
        <v>398</v>
      </c>
      <c r="J33" s="1" t="s">
        <v>29</v>
      </c>
      <c r="K33" s="1" t="s">
        <v>376</v>
      </c>
      <c r="L33" s="1" t="s">
        <v>376</v>
      </c>
      <c r="M33" s="1" t="s">
        <v>210</v>
      </c>
      <c r="N33" s="1" t="s">
        <v>210</v>
      </c>
      <c r="O33" s="1" t="s">
        <v>211</v>
      </c>
      <c r="P33" s="1" t="s">
        <v>212</v>
      </c>
      <c r="Q33" s="1" t="s">
        <v>399</v>
      </c>
      <c r="R33" s="1" t="s">
        <v>214</v>
      </c>
      <c r="S33" s="1" t="s">
        <v>215</v>
      </c>
      <c r="T33" s="1" t="s">
        <v>216</v>
      </c>
    </row>
    <row r="34" s="1" customFormat="1" spans="1:20">
      <c r="A34" s="3">
        <v>16659292405</v>
      </c>
      <c r="B34" s="1" t="s">
        <v>395</v>
      </c>
      <c r="C34" s="1" t="s">
        <v>400</v>
      </c>
      <c r="D34" s="1" t="s">
        <v>401</v>
      </c>
      <c r="E34" s="1" t="s">
        <v>402</v>
      </c>
      <c r="F34" s="1" t="s">
        <v>202</v>
      </c>
      <c r="G34" s="1" t="s">
        <v>206</v>
      </c>
      <c r="H34" s="1" t="s">
        <v>207</v>
      </c>
      <c r="I34" s="1" t="s">
        <v>403</v>
      </c>
      <c r="J34" s="1" t="s">
        <v>29</v>
      </c>
      <c r="K34" s="1" t="s">
        <v>404</v>
      </c>
      <c r="L34" s="1" t="s">
        <v>404</v>
      </c>
      <c r="M34" s="1" t="s">
        <v>210</v>
      </c>
      <c r="N34" s="1" t="s">
        <v>210</v>
      </c>
      <c r="O34" s="1" t="s">
        <v>211</v>
      </c>
      <c r="P34" s="1" t="s">
        <v>212</v>
      </c>
      <c r="Q34" s="1" t="s">
        <v>405</v>
      </c>
      <c r="R34" s="1" t="s">
        <v>214</v>
      </c>
      <c r="S34" s="1" t="s">
        <v>215</v>
      </c>
      <c r="T34" s="1" t="s">
        <v>216</v>
      </c>
    </row>
    <row r="35" s="1" customFormat="1" spans="1:20">
      <c r="A35" s="3">
        <v>16658916073</v>
      </c>
      <c r="B35" s="1" t="s">
        <v>395</v>
      </c>
      <c r="C35" s="1" t="s">
        <v>406</v>
      </c>
      <c r="D35" s="1" t="s">
        <v>373</v>
      </c>
      <c r="E35" s="1" t="s">
        <v>407</v>
      </c>
      <c r="F35" s="1" t="s">
        <v>281</v>
      </c>
      <c r="G35" s="1" t="s">
        <v>206</v>
      </c>
      <c r="H35" s="1" t="s">
        <v>207</v>
      </c>
      <c r="I35" s="1" t="s">
        <v>408</v>
      </c>
      <c r="J35" s="1" t="s">
        <v>29</v>
      </c>
      <c r="K35" s="1" t="s">
        <v>387</v>
      </c>
      <c r="L35" s="1" t="s">
        <v>387</v>
      </c>
      <c r="M35" s="1" t="s">
        <v>210</v>
      </c>
      <c r="N35" s="1" t="s">
        <v>210</v>
      </c>
      <c r="O35" s="1" t="s">
        <v>211</v>
      </c>
      <c r="P35" s="1" t="s">
        <v>212</v>
      </c>
      <c r="Q35" s="1" t="s">
        <v>409</v>
      </c>
      <c r="R35" s="1" t="s">
        <v>214</v>
      </c>
      <c r="S35" s="1" t="s">
        <v>215</v>
      </c>
      <c r="T35" s="1" t="s">
        <v>216</v>
      </c>
    </row>
    <row r="36" s="1" customFormat="1" spans="1:20">
      <c r="A36" s="3">
        <v>16647361055</v>
      </c>
      <c r="B36" s="1" t="s">
        <v>410</v>
      </c>
      <c r="C36" s="1" t="s">
        <v>411</v>
      </c>
      <c r="D36" s="1" t="s">
        <v>373</v>
      </c>
      <c r="E36" s="1" t="s">
        <v>412</v>
      </c>
      <c r="F36" s="1" t="s">
        <v>281</v>
      </c>
      <c r="G36" s="1" t="s">
        <v>206</v>
      </c>
      <c r="H36" s="1" t="s">
        <v>207</v>
      </c>
      <c r="I36" s="1" t="s">
        <v>413</v>
      </c>
      <c r="J36" s="1" t="s">
        <v>29</v>
      </c>
      <c r="K36" s="1" t="s">
        <v>414</v>
      </c>
      <c r="L36" s="1" t="s">
        <v>414</v>
      </c>
      <c r="M36" s="1" t="s">
        <v>210</v>
      </c>
      <c r="N36" s="1" t="s">
        <v>210</v>
      </c>
      <c r="O36" s="1" t="s">
        <v>211</v>
      </c>
      <c r="P36" s="1" t="s">
        <v>212</v>
      </c>
      <c r="Q36" s="1" t="s">
        <v>415</v>
      </c>
      <c r="R36" s="1" t="s">
        <v>214</v>
      </c>
      <c r="S36" s="1" t="s">
        <v>215</v>
      </c>
      <c r="T36" s="1" t="s">
        <v>216</v>
      </c>
    </row>
    <row r="37" s="1" customFormat="1" spans="1:20">
      <c r="A37" s="3">
        <v>16646618804</v>
      </c>
      <c r="B37" s="1" t="s">
        <v>416</v>
      </c>
      <c r="C37" s="1" t="s">
        <v>417</v>
      </c>
      <c r="D37" s="1" t="s">
        <v>418</v>
      </c>
      <c r="E37" s="1" t="s">
        <v>419</v>
      </c>
      <c r="F37" s="1" t="s">
        <v>281</v>
      </c>
      <c r="G37" s="1" t="s">
        <v>206</v>
      </c>
      <c r="H37" s="1" t="s">
        <v>207</v>
      </c>
      <c r="I37" s="1" t="s">
        <v>420</v>
      </c>
      <c r="J37" s="1" t="s">
        <v>29</v>
      </c>
      <c r="K37" s="1" t="s">
        <v>421</v>
      </c>
      <c r="L37" s="1" t="s">
        <v>421</v>
      </c>
      <c r="M37" s="1" t="s">
        <v>210</v>
      </c>
      <c r="N37" s="1" t="s">
        <v>210</v>
      </c>
      <c r="O37" s="1" t="s">
        <v>211</v>
      </c>
      <c r="P37" s="1" t="s">
        <v>212</v>
      </c>
      <c r="Q37" s="1" t="s">
        <v>422</v>
      </c>
      <c r="R37" s="1" t="s">
        <v>214</v>
      </c>
      <c r="S37" s="1" t="s">
        <v>215</v>
      </c>
      <c r="T37" s="1" t="s">
        <v>216</v>
      </c>
    </row>
    <row r="38" s="1" customFormat="1" spans="1:20">
      <c r="A38" s="3">
        <v>16637358284</v>
      </c>
      <c r="B38" s="1" t="s">
        <v>416</v>
      </c>
      <c r="C38" s="1" t="s">
        <v>423</v>
      </c>
      <c r="D38" s="1" t="s">
        <v>424</v>
      </c>
      <c r="E38" s="1" t="s">
        <v>425</v>
      </c>
      <c r="F38" s="1" t="s">
        <v>281</v>
      </c>
      <c r="G38" s="1" t="s">
        <v>206</v>
      </c>
      <c r="H38" s="1" t="s">
        <v>207</v>
      </c>
      <c r="I38" s="1" t="s">
        <v>426</v>
      </c>
      <c r="J38" s="1" t="s">
        <v>29</v>
      </c>
      <c r="K38" s="1" t="s">
        <v>427</v>
      </c>
      <c r="L38" s="1" t="s">
        <v>427</v>
      </c>
      <c r="M38" s="1" t="s">
        <v>210</v>
      </c>
      <c r="N38" s="1" t="s">
        <v>210</v>
      </c>
      <c r="O38" s="1" t="s">
        <v>211</v>
      </c>
      <c r="P38" s="1" t="s">
        <v>212</v>
      </c>
      <c r="Q38" s="1" t="s">
        <v>428</v>
      </c>
      <c r="R38" s="1" t="s">
        <v>214</v>
      </c>
      <c r="S38" s="1" t="s">
        <v>215</v>
      </c>
      <c r="T38" s="1" t="s">
        <v>216</v>
      </c>
    </row>
    <row r="39" s="1" customFormat="1" spans="1:20">
      <c r="A39" s="3">
        <v>16636973100</v>
      </c>
      <c r="B39" s="1" t="s">
        <v>429</v>
      </c>
      <c r="C39" s="1" t="s">
        <v>430</v>
      </c>
      <c r="D39" s="1" t="s">
        <v>431</v>
      </c>
      <c r="E39" s="1" t="s">
        <v>432</v>
      </c>
      <c r="F39" s="1" t="s">
        <v>315</v>
      </c>
      <c r="G39" s="1" t="s">
        <v>206</v>
      </c>
      <c r="H39" s="1" t="s">
        <v>207</v>
      </c>
      <c r="I39" s="1" t="s">
        <v>211</v>
      </c>
      <c r="J39" s="1" t="s">
        <v>29</v>
      </c>
      <c r="K39" s="1" t="s">
        <v>211</v>
      </c>
      <c r="L39" s="1" t="s">
        <v>211</v>
      </c>
      <c r="M39" s="1" t="s">
        <v>210</v>
      </c>
      <c r="N39" s="1" t="s">
        <v>210</v>
      </c>
      <c r="O39" s="1" t="s">
        <v>211</v>
      </c>
      <c r="P39" s="1" t="s">
        <v>212</v>
      </c>
      <c r="Q39" s="1" t="s">
        <v>433</v>
      </c>
      <c r="R39" s="1" t="s">
        <v>214</v>
      </c>
      <c r="S39" s="1" t="s">
        <v>215</v>
      </c>
      <c r="T39" s="1" t="s">
        <v>216</v>
      </c>
    </row>
    <row r="40" s="1" customFormat="1" spans="1:20">
      <c r="A40" s="3">
        <v>16624670548</v>
      </c>
      <c r="B40" s="1" t="s">
        <v>429</v>
      </c>
      <c r="C40" s="1" t="s">
        <v>434</v>
      </c>
      <c r="D40" s="1" t="s">
        <v>435</v>
      </c>
      <c r="E40" s="1" t="s">
        <v>436</v>
      </c>
      <c r="F40" s="1" t="s">
        <v>202</v>
      </c>
      <c r="G40" s="1" t="s">
        <v>206</v>
      </c>
      <c r="H40" s="1" t="s">
        <v>207</v>
      </c>
      <c r="I40" s="1" t="s">
        <v>437</v>
      </c>
      <c r="J40" s="1" t="s">
        <v>29</v>
      </c>
      <c r="K40" s="1" t="s">
        <v>209</v>
      </c>
      <c r="L40" s="1" t="s">
        <v>209</v>
      </c>
      <c r="M40" s="1" t="s">
        <v>210</v>
      </c>
      <c r="N40" s="1" t="s">
        <v>210</v>
      </c>
      <c r="O40" s="1" t="s">
        <v>211</v>
      </c>
      <c r="P40" s="1" t="s">
        <v>212</v>
      </c>
      <c r="Q40" s="1" t="s">
        <v>438</v>
      </c>
      <c r="R40" s="1" t="s">
        <v>214</v>
      </c>
      <c r="S40" s="1" t="s">
        <v>215</v>
      </c>
      <c r="T40" s="1" t="s">
        <v>216</v>
      </c>
    </row>
    <row r="41" s="1" customFormat="1" spans="1:20">
      <c r="A41" s="3">
        <v>16624451264</v>
      </c>
      <c r="B41" s="1" t="s">
        <v>429</v>
      </c>
      <c r="C41" s="1" t="s">
        <v>439</v>
      </c>
      <c r="D41" s="1" t="s">
        <v>373</v>
      </c>
      <c r="E41" s="1" t="s">
        <v>440</v>
      </c>
      <c r="F41" s="1" t="s">
        <v>315</v>
      </c>
      <c r="G41" s="1" t="s">
        <v>206</v>
      </c>
      <c r="H41" s="1" t="s">
        <v>207</v>
      </c>
      <c r="I41" s="1" t="s">
        <v>441</v>
      </c>
      <c r="J41" s="1" t="s">
        <v>29</v>
      </c>
      <c r="K41" s="1" t="s">
        <v>442</v>
      </c>
      <c r="L41" s="1" t="s">
        <v>442</v>
      </c>
      <c r="M41" s="1" t="s">
        <v>210</v>
      </c>
      <c r="N41" s="1" t="s">
        <v>210</v>
      </c>
      <c r="O41" s="1" t="s">
        <v>211</v>
      </c>
      <c r="P41" s="1" t="s">
        <v>212</v>
      </c>
      <c r="Q41" s="1" t="s">
        <v>443</v>
      </c>
      <c r="R41" s="1" t="s">
        <v>214</v>
      </c>
      <c r="S41" s="1" t="s">
        <v>215</v>
      </c>
      <c r="T41" s="1" t="s">
        <v>216</v>
      </c>
    </row>
    <row r="42" s="1" customFormat="1" spans="1:20">
      <c r="A42" s="3">
        <v>16540507515</v>
      </c>
      <c r="B42" s="1" t="s">
        <v>444</v>
      </c>
      <c r="C42" s="1" t="s">
        <v>445</v>
      </c>
      <c r="D42" s="1" t="s">
        <v>329</v>
      </c>
      <c r="E42" s="1" t="s">
        <v>446</v>
      </c>
      <c r="F42" s="1" t="s">
        <v>202</v>
      </c>
      <c r="G42" s="1" t="s">
        <v>206</v>
      </c>
      <c r="H42" s="1" t="s">
        <v>207</v>
      </c>
      <c r="I42" s="1" t="s">
        <v>447</v>
      </c>
      <c r="J42" s="1" t="s">
        <v>29</v>
      </c>
      <c r="K42" s="1" t="s">
        <v>448</v>
      </c>
      <c r="L42" s="1" t="s">
        <v>211</v>
      </c>
      <c r="M42" s="1" t="s">
        <v>449</v>
      </c>
      <c r="N42" s="1" t="s">
        <v>450</v>
      </c>
      <c r="O42" s="1" t="s">
        <v>211</v>
      </c>
      <c r="P42" s="1" t="s">
        <v>212</v>
      </c>
      <c r="Q42" s="1" t="s">
        <v>451</v>
      </c>
      <c r="R42" s="1" t="s">
        <v>214</v>
      </c>
      <c r="S42" s="1" t="s">
        <v>215</v>
      </c>
      <c r="T42" s="1" t="s">
        <v>216</v>
      </c>
    </row>
    <row r="43" s="1" customFormat="1" spans="1:20">
      <c r="A43" s="3">
        <v>16540260719</v>
      </c>
      <c r="B43" s="1" t="s">
        <v>444</v>
      </c>
      <c r="C43" s="1" t="s">
        <v>452</v>
      </c>
      <c r="D43" s="1" t="s">
        <v>453</v>
      </c>
      <c r="E43" s="1" t="s">
        <v>454</v>
      </c>
      <c r="F43" s="1" t="s">
        <v>202</v>
      </c>
      <c r="G43" s="1" t="s">
        <v>206</v>
      </c>
      <c r="H43" s="1" t="s">
        <v>207</v>
      </c>
      <c r="I43" s="1" t="s">
        <v>455</v>
      </c>
      <c r="J43" s="1" t="s">
        <v>29</v>
      </c>
      <c r="K43" s="1" t="s">
        <v>456</v>
      </c>
      <c r="L43" s="1" t="s">
        <v>456</v>
      </c>
      <c r="M43" s="1" t="s">
        <v>210</v>
      </c>
      <c r="N43" s="1" t="s">
        <v>210</v>
      </c>
      <c r="O43" s="1" t="s">
        <v>211</v>
      </c>
      <c r="P43" s="1" t="s">
        <v>212</v>
      </c>
      <c r="Q43" s="1" t="s">
        <v>457</v>
      </c>
      <c r="R43" s="1" t="s">
        <v>214</v>
      </c>
      <c r="S43" s="1" t="s">
        <v>215</v>
      </c>
      <c r="T43" s="1" t="s">
        <v>216</v>
      </c>
    </row>
    <row r="44" s="1" customFormat="1" spans="1:20">
      <c r="A44" s="3">
        <v>16531433980</v>
      </c>
      <c r="B44" s="1" t="s">
        <v>458</v>
      </c>
      <c r="C44" s="1" t="s">
        <v>459</v>
      </c>
      <c r="D44" s="1" t="s">
        <v>301</v>
      </c>
      <c r="E44" s="1" t="s">
        <v>460</v>
      </c>
      <c r="F44" s="1" t="s">
        <v>202</v>
      </c>
      <c r="G44" s="1" t="s">
        <v>206</v>
      </c>
      <c r="H44" s="1" t="s">
        <v>207</v>
      </c>
      <c r="I44" s="1" t="s">
        <v>461</v>
      </c>
      <c r="J44" s="1" t="s">
        <v>29</v>
      </c>
      <c r="K44" s="1" t="s">
        <v>462</v>
      </c>
      <c r="L44" s="1" t="s">
        <v>462</v>
      </c>
      <c r="M44" s="1" t="s">
        <v>210</v>
      </c>
      <c r="N44" s="1" t="s">
        <v>210</v>
      </c>
      <c r="O44" s="1" t="s">
        <v>211</v>
      </c>
      <c r="P44" s="1" t="s">
        <v>212</v>
      </c>
      <c r="Q44" s="1" t="s">
        <v>463</v>
      </c>
      <c r="R44" s="1" t="s">
        <v>214</v>
      </c>
      <c r="S44" s="1" t="s">
        <v>215</v>
      </c>
      <c r="T44" s="1" t="s">
        <v>216</v>
      </c>
    </row>
    <row r="45" s="1" customFormat="1" spans="1:20">
      <c r="A45" s="3">
        <v>16531398141</v>
      </c>
      <c r="B45" s="1" t="s">
        <v>458</v>
      </c>
      <c r="C45" s="1" t="s">
        <v>464</v>
      </c>
      <c r="D45" s="1" t="s">
        <v>465</v>
      </c>
      <c r="E45" s="1" t="s">
        <v>466</v>
      </c>
      <c r="F45" s="1" t="s">
        <v>315</v>
      </c>
      <c r="G45" s="1" t="s">
        <v>206</v>
      </c>
      <c r="H45" s="1" t="s">
        <v>207</v>
      </c>
      <c r="I45" s="1" t="s">
        <v>467</v>
      </c>
      <c r="J45" s="1" t="s">
        <v>29</v>
      </c>
      <c r="K45" s="1" t="s">
        <v>468</v>
      </c>
      <c r="L45" s="1" t="s">
        <v>468</v>
      </c>
      <c r="M45" s="1" t="s">
        <v>210</v>
      </c>
      <c r="N45" s="1" t="s">
        <v>210</v>
      </c>
      <c r="O45" s="1" t="s">
        <v>211</v>
      </c>
      <c r="P45" s="1" t="s">
        <v>212</v>
      </c>
      <c r="Q45" s="1" t="s">
        <v>469</v>
      </c>
      <c r="R45" s="1" t="s">
        <v>214</v>
      </c>
      <c r="S45" s="1" t="s">
        <v>215</v>
      </c>
      <c r="T45" s="1" t="s">
        <v>216</v>
      </c>
    </row>
    <row r="46" s="1" customFormat="1" spans="1:20">
      <c r="A46" s="3">
        <v>16520651761</v>
      </c>
      <c r="B46" s="1" t="s">
        <v>470</v>
      </c>
      <c r="C46" s="1" t="s">
        <v>471</v>
      </c>
      <c r="D46" s="1" t="s">
        <v>472</v>
      </c>
      <c r="E46" s="1" t="s">
        <v>473</v>
      </c>
      <c r="F46" s="1" t="s">
        <v>315</v>
      </c>
      <c r="G46" s="1" t="s">
        <v>206</v>
      </c>
      <c r="H46" s="1" t="s">
        <v>207</v>
      </c>
      <c r="I46" s="1" t="s">
        <v>474</v>
      </c>
      <c r="J46" s="1" t="s">
        <v>29</v>
      </c>
      <c r="K46" s="1" t="s">
        <v>475</v>
      </c>
      <c r="L46" s="1" t="s">
        <v>475</v>
      </c>
      <c r="M46" s="1" t="s">
        <v>210</v>
      </c>
      <c r="N46" s="1" t="s">
        <v>210</v>
      </c>
      <c r="O46" s="1" t="s">
        <v>211</v>
      </c>
      <c r="P46" s="1" t="s">
        <v>212</v>
      </c>
      <c r="Q46" s="1" t="s">
        <v>476</v>
      </c>
      <c r="R46" s="1" t="s">
        <v>214</v>
      </c>
      <c r="S46" s="1" t="s">
        <v>215</v>
      </c>
      <c r="T46" s="1" t="s">
        <v>216</v>
      </c>
    </row>
    <row r="47" s="1" customFormat="1" spans="1:20">
      <c r="A47" s="3">
        <v>16519390251</v>
      </c>
      <c r="B47" s="1" t="s">
        <v>470</v>
      </c>
      <c r="C47" s="1" t="s">
        <v>477</v>
      </c>
      <c r="D47" s="1" t="s">
        <v>478</v>
      </c>
      <c r="E47" s="1" t="s">
        <v>479</v>
      </c>
      <c r="F47" s="1" t="s">
        <v>281</v>
      </c>
      <c r="G47" s="1" t="s">
        <v>206</v>
      </c>
      <c r="H47" s="1" t="s">
        <v>207</v>
      </c>
      <c r="I47" s="1" t="s">
        <v>480</v>
      </c>
      <c r="J47" s="1" t="s">
        <v>29</v>
      </c>
      <c r="K47" s="1" t="s">
        <v>481</v>
      </c>
      <c r="L47" s="1" t="s">
        <v>481</v>
      </c>
      <c r="M47" s="1" t="s">
        <v>210</v>
      </c>
      <c r="N47" s="1" t="s">
        <v>210</v>
      </c>
      <c r="O47" s="1" t="s">
        <v>211</v>
      </c>
      <c r="P47" s="1" t="s">
        <v>212</v>
      </c>
      <c r="Q47" s="1" t="s">
        <v>482</v>
      </c>
      <c r="R47" s="1" t="s">
        <v>214</v>
      </c>
      <c r="S47" s="1" t="s">
        <v>215</v>
      </c>
      <c r="T47" s="1" t="s">
        <v>216</v>
      </c>
    </row>
    <row r="48" s="1" customFormat="1" spans="1:20">
      <c r="A48" s="3">
        <v>16513461992</v>
      </c>
      <c r="B48" s="1" t="s">
        <v>470</v>
      </c>
      <c r="C48" s="1" t="s">
        <v>483</v>
      </c>
      <c r="D48" s="1" t="s">
        <v>484</v>
      </c>
      <c r="E48" s="1" t="s">
        <v>485</v>
      </c>
      <c r="F48" s="1" t="s">
        <v>202</v>
      </c>
      <c r="G48" s="1" t="s">
        <v>206</v>
      </c>
      <c r="H48" s="1" t="s">
        <v>207</v>
      </c>
      <c r="I48" s="1" t="s">
        <v>486</v>
      </c>
      <c r="J48" s="1" t="s">
        <v>29</v>
      </c>
      <c r="K48" s="1" t="s">
        <v>487</v>
      </c>
      <c r="L48" s="1" t="s">
        <v>487</v>
      </c>
      <c r="M48" s="1" t="s">
        <v>210</v>
      </c>
      <c r="N48" s="1" t="s">
        <v>210</v>
      </c>
      <c r="O48" s="1" t="s">
        <v>211</v>
      </c>
      <c r="P48" s="1" t="s">
        <v>212</v>
      </c>
      <c r="Q48" s="1" t="s">
        <v>488</v>
      </c>
      <c r="R48" s="1" t="s">
        <v>214</v>
      </c>
      <c r="S48" s="1" t="s">
        <v>215</v>
      </c>
      <c r="T48" s="1" t="s">
        <v>216</v>
      </c>
    </row>
    <row r="49" s="1" customFormat="1" spans="1:20">
      <c r="A49" s="3">
        <v>16505986327</v>
      </c>
      <c r="B49" s="1" t="s">
        <v>489</v>
      </c>
      <c r="C49" s="1" t="s">
        <v>490</v>
      </c>
      <c r="D49" s="1" t="s">
        <v>491</v>
      </c>
      <c r="E49" s="1" t="s">
        <v>492</v>
      </c>
      <c r="F49" s="1" t="s">
        <v>281</v>
      </c>
      <c r="G49" s="1" t="s">
        <v>206</v>
      </c>
      <c r="H49" s="1" t="s">
        <v>207</v>
      </c>
      <c r="I49" s="1" t="s">
        <v>493</v>
      </c>
      <c r="J49" s="1" t="s">
        <v>29</v>
      </c>
      <c r="K49" s="1" t="s">
        <v>494</v>
      </c>
      <c r="L49" s="1" t="s">
        <v>494</v>
      </c>
      <c r="M49" s="1" t="s">
        <v>210</v>
      </c>
      <c r="N49" s="1" t="s">
        <v>210</v>
      </c>
      <c r="O49" s="1" t="s">
        <v>211</v>
      </c>
      <c r="P49" s="1" t="s">
        <v>212</v>
      </c>
      <c r="Q49" s="1" t="s">
        <v>495</v>
      </c>
      <c r="R49" s="1" t="s">
        <v>214</v>
      </c>
      <c r="S49" s="1" t="s">
        <v>215</v>
      </c>
      <c r="T49" s="1" t="s">
        <v>216</v>
      </c>
    </row>
    <row r="50" s="1" customFormat="1" spans="1:20">
      <c r="A50" s="3">
        <v>16487775428</v>
      </c>
      <c r="B50" s="1" t="s">
        <v>496</v>
      </c>
      <c r="C50" s="1" t="s">
        <v>497</v>
      </c>
      <c r="D50" s="1" t="s">
        <v>498</v>
      </c>
      <c r="E50" s="1" t="s">
        <v>499</v>
      </c>
      <c r="F50" s="1" t="s">
        <v>340</v>
      </c>
      <c r="G50" s="1" t="s">
        <v>206</v>
      </c>
      <c r="H50" s="1" t="s">
        <v>207</v>
      </c>
      <c r="I50" s="1" t="s">
        <v>500</v>
      </c>
      <c r="J50" s="1" t="s">
        <v>29</v>
      </c>
      <c r="K50" s="1" t="s">
        <v>501</v>
      </c>
      <c r="L50" s="1" t="s">
        <v>501</v>
      </c>
      <c r="M50" s="1" t="s">
        <v>210</v>
      </c>
      <c r="N50" s="1" t="s">
        <v>210</v>
      </c>
      <c r="O50" s="1" t="s">
        <v>211</v>
      </c>
      <c r="P50" s="1" t="s">
        <v>212</v>
      </c>
      <c r="Q50" s="1" t="s">
        <v>502</v>
      </c>
      <c r="R50" s="1" t="s">
        <v>214</v>
      </c>
      <c r="S50" s="1" t="s">
        <v>215</v>
      </c>
      <c r="T50" s="1" t="s">
        <v>216</v>
      </c>
    </row>
    <row r="51" s="1" customFormat="1" spans="1:20">
      <c r="A51" s="3">
        <v>16151184668</v>
      </c>
      <c r="B51" s="1" t="s">
        <v>503</v>
      </c>
      <c r="C51" s="1" t="s">
        <v>504</v>
      </c>
      <c r="D51" s="1" t="s">
        <v>505</v>
      </c>
      <c r="E51" s="1" t="s">
        <v>506</v>
      </c>
      <c r="F51" s="1" t="s">
        <v>340</v>
      </c>
      <c r="G51" s="1" t="s">
        <v>206</v>
      </c>
      <c r="H51" s="1" t="s">
        <v>207</v>
      </c>
      <c r="I51" s="1" t="s">
        <v>507</v>
      </c>
      <c r="J51" s="1" t="s">
        <v>29</v>
      </c>
      <c r="K51" s="1" t="s">
        <v>508</v>
      </c>
      <c r="L51" s="1" t="s">
        <v>508</v>
      </c>
      <c r="M51" s="1" t="s">
        <v>210</v>
      </c>
      <c r="N51" s="1" t="s">
        <v>210</v>
      </c>
      <c r="O51" s="1" t="s">
        <v>211</v>
      </c>
      <c r="P51" s="1" t="s">
        <v>212</v>
      </c>
      <c r="Q51" s="1" t="s">
        <v>509</v>
      </c>
      <c r="R51" s="1" t="s">
        <v>214</v>
      </c>
      <c r="S51" s="1" t="s">
        <v>215</v>
      </c>
      <c r="T51" s="1" t="s">
        <v>216</v>
      </c>
    </row>
    <row r="52" s="1" customFormat="1" spans="1:20">
      <c r="A52" s="3">
        <v>15816111955</v>
      </c>
      <c r="B52" s="1" t="s">
        <v>510</v>
      </c>
      <c r="C52" s="1" t="s">
        <v>511</v>
      </c>
      <c r="D52" s="1" t="s">
        <v>512</v>
      </c>
      <c r="E52" s="1" t="s">
        <v>513</v>
      </c>
      <c r="F52" s="1" t="s">
        <v>358</v>
      </c>
      <c r="G52" s="1" t="s">
        <v>206</v>
      </c>
      <c r="H52" s="1" t="s">
        <v>207</v>
      </c>
      <c r="I52" s="1" t="s">
        <v>514</v>
      </c>
      <c r="J52" s="1" t="s">
        <v>29</v>
      </c>
      <c r="K52" s="1" t="s">
        <v>515</v>
      </c>
      <c r="L52" s="1" t="s">
        <v>516</v>
      </c>
      <c r="M52" s="1" t="s">
        <v>517</v>
      </c>
      <c r="N52" s="1" t="s">
        <v>518</v>
      </c>
      <c r="O52" s="1" t="s">
        <v>211</v>
      </c>
      <c r="P52" s="1" t="s">
        <v>212</v>
      </c>
      <c r="Q52" s="1" t="s">
        <v>519</v>
      </c>
      <c r="R52" s="1" t="s">
        <v>214</v>
      </c>
      <c r="S52" s="1" t="s">
        <v>215</v>
      </c>
      <c r="T52" s="1" t="s">
        <v>216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2021-11-04T02:01:08Z</dcterms:created>
  <dcterms:modified xsi:type="dcterms:W3CDTF">2021-11-04T02:16:59Z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80D64D9032BE4450A3E1E39B01D76FE3</vt:lpwstr>
  </property>
  <property fmtid="{D5CDD505-2E9C-101B-9397-08002B2CF9AE}" pid="3" name="KSOProductBuildVer">
    <vt:lpwstr>2052-11.1.0.10938</vt:lpwstr>
  </property>
</Properties>
</file>