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<sst xmlns="http://schemas.openxmlformats.org/spreadsheetml/2006/main" count="598" uniqueCount="239">
  <si>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</si>
  <si>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</si>
  <si>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</si>
  <si>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</si>
  <si>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</si>
  <si>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</si>
  <si>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</si>
  <si>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</si>
  <si>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</si>
  <si>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</si>
  <si>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</si>
  <si>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</si>
  <si>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</si>
  <si>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</si>
  <si>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</si>
  <si>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</si>
  <si>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</si>
  <si>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</si>
  <si>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</si>
  <si>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</si>
  <si>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</si>
  <si>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</si>
  <si>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</si>
  <si>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</si>
  <si>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</si>
  <si>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</si>
  <si>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</si>
  <si>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[华盛顿]常春藤城市酒店(Ivy City Hotel)(55329111)</t>
  </si>
  <si>
    <t>豪华2张大床房&lt;不退款&gt;&lt;2人入住&gt;</t>
  </si>
  <si>
    <t>HKD</t>
  </si>
  <si>
    <t>Williams /richard</t>
  </si>
  <si>
    <t>CA13030211105HKD</t>
  </si>
  <si>
    <t>未提现</t>
  </si>
  <si>
    <t>携程开票</t>
  </si>
  <si>
    <t>EXP-1841324996</t>
  </si>
  <si>
    <t>取消</t>
  </si>
  <si>
    <t>[万锦]多伦多马克姆万豪酒店(Toronto Marriott Markham)(60480442)</t>
  </si>
  <si>
    <t>庭景特大床房&lt;不退款&gt;&lt;2人入住&gt;</t>
  </si>
  <si>
    <t>Yu/Christopher Kin Leung,Yu/Katrina</t>
  </si>
  <si>
    <t>[阿尔伯克基]阿尔伯克基机场酒店(Sheraton Albuquerque Airport Hotel)(68026057)</t>
  </si>
  <si>
    <t>特大床房&lt;不退款&gt;&lt;2人入住&gt;</t>
  </si>
  <si>
    <t>Haywood/Ed</t>
  </si>
  <si>
    <t>[拉斯维加斯]巴利拉斯维加斯酒店及赌场(Bally's Las Vegas - Hotel &amp; Casino)(55478311)</t>
  </si>
  <si>
    <t>度假房（1张特大床）&lt;不退款&gt;&lt;2人入住&gt;</t>
  </si>
  <si>
    <t>sucre/rafael andres</t>
  </si>
  <si>
    <t>[多伦多]多伦多市中心喜来登酒店(Sheraton Centre Toronto Hotel)(55822362)</t>
  </si>
  <si>
    <t>两张大床房&lt;不退款&gt;&lt;2人入住&gt;</t>
  </si>
  <si>
    <t>YUAN/YI,CHEN/JINGYI</t>
  </si>
  <si>
    <t>[圣安东尼奥]圣安东尼奥河流中心万豪酒店(San Antonio Marriott Rivercenter)(68025870)</t>
  </si>
  <si>
    <t>HAMMONS/JAMES RICHARD</t>
  </si>
  <si>
    <t>[慕尼黑]欧洲之星大中心酒店(Eurostars Grand Central)(55519541)</t>
  </si>
  <si>
    <t>客房&lt;不退款&gt;&lt;2人入住&gt;</t>
  </si>
  <si>
    <t>LI/YIXUAN,MIN/YUBO</t>
  </si>
  <si>
    <t>Hu/Tianchi,Wu/Jiajun</t>
  </si>
  <si>
    <t>[伊斯坦布尔]伊斯坦布尔博斯普鲁斯海峡丽思卡尔顿酒店(The Ritz-Carlton, Istanbul at the Bosphorus)(55346015)</t>
  </si>
  <si>
    <t>部分博斯普鲁斯海峡特大床房带部分海景&lt;不退款&gt;&lt;2人入住&gt;</t>
  </si>
  <si>
    <t>LAM/HIU WAH</t>
  </si>
  <si>
    <t>[第比利斯]第比利斯万豪酒店(Tbilisi Marriott Hotel)(55720411)</t>
  </si>
  <si>
    <t>豪华特大床房&lt;早餐&gt;&lt;不退款&gt;&lt;2人入住&gt;</t>
  </si>
  <si>
    <t>Wang/Ru,Wen/Qiang</t>
  </si>
  <si>
    <t>豪华两张大床房&lt;2人入住&gt;&lt;不退款&gt;&lt;早餐&gt;</t>
  </si>
  <si>
    <t>Smagulova/Saule</t>
  </si>
  <si>
    <t>[贝伊奥卢]喜来登伊斯坦布尔市中心酒店(Sheraton Istanbul City Center)(71612710)</t>
  </si>
  <si>
    <t>特大床房&lt;2人入住&gt;&lt;不退款&gt;&lt;早餐&gt;</t>
  </si>
  <si>
    <t>ENKHTUR/ZOLZAYA</t>
  </si>
  <si>
    <t>[马德里]埃克广场酒店(Exe Plaza Madrid)(55542732)</t>
  </si>
  <si>
    <t>双人床房&lt;不退款&gt;&lt;2人入住&gt;</t>
  </si>
  <si>
    <t>Gonzalez Muezas/Gabriel David,Contreras Pulido/Derlix Yaritza</t>
  </si>
  <si>
    <t>[日惹]日惹宜必思尚品酒店(ibis Styles Yogyakarta)(55812214)</t>
  </si>
  <si>
    <t>高级房&lt;不退款&gt;&lt;2人入住&gt;</t>
  </si>
  <si>
    <t>HUA/PINGYOU</t>
  </si>
  <si>
    <t>[伯灵格姆]旧金山机场南快捷假日酒店(Holiday Inn Express San Francisco Airport South, an IHG Hotel)(60514142)</t>
  </si>
  <si>
    <t>两张大床房&lt;2人入住&gt;&lt;不退款&gt;&lt;早餐&gt;</t>
  </si>
  <si>
    <t>Komkov/Laura catherine</t>
  </si>
  <si>
    <t>acknowledge</t>
  </si>
  <si>
    <t>[比福德]万豪亚特兰大比福德/佐治亚购物中心万豪费尔菲尔德酒店(Fairfield Inn &amp; Suites by Marriott Atlanta Buford/Mall of Georgia)(68026588)</t>
  </si>
  <si>
    <t>2张大床房&lt;2人入住&gt;&lt;不退款&gt;&lt;早餐&gt;</t>
  </si>
  <si>
    <t>Thomas/Vickie</t>
  </si>
  <si>
    <t>[首尔]首尔江南格拉莫斯酒店(Hotel Grammos Seoul Gangnam)(55451719)</t>
  </si>
  <si>
    <t>高级双床房&lt;不退款&gt;&lt;2人入住&gt;</t>
  </si>
  <si>
    <t>KIM/JINWOO,KIM/YEONGYU</t>
  </si>
  <si>
    <t>Acknowledged</t>
  </si>
  <si>
    <t>[东河]孟清广治大酒店(Muong Thanh Grand Quang Tri Hotel)(77368816)</t>
  </si>
  <si>
    <t>豪华双床一卧房&lt;2人入住&gt;&lt;不退款&gt;&lt;早餐&gt;</t>
  </si>
  <si>
    <t>ZHANG/XIAOLIANG</t>
  </si>
  <si>
    <t>[新加坡]新加坡京华酒店 (Staycation Approved)(Hotel Royal Singapore (Staycation Approved))(55465127)</t>
  </si>
  <si>
    <t>高级双人房&lt;不退款&gt;&lt;2人入住&gt;</t>
  </si>
  <si>
    <t>Izwan/Izwan Imran,Nurul Ayuni/Nurul</t>
  </si>
  <si>
    <t>，</t>
  </si>
  <si>
    <t>33463 HKD</t>
  </si>
  <si>
    <t>A211105100256481</t>
  </si>
  <si>
    <t>总计：33463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</si>
  <si>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</si>
  <si>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</si>
  <si>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</si>
  <si>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</si>
  <si>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</si>
  <si>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</si>
  <si>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</si>
  <si>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</si>
  <si>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</si>
  <si>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</si>
  <si>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</si>
  <si>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</si>
  <si>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</si>
  <si>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</si>
  <si>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</si>
  <si>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</si>
  <si>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</si>
  <si>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2021-11-01</t>
  </si>
  <si>
    <t>2287421</t>
  </si>
  <si>
    <t>新加坡京华酒店</t>
  </si>
  <si>
    <t>Izwan Izwan Imran,Nurul Ayuni Nurul</t>
  </si>
  <si>
    <t>2021-11-02</t>
  </si>
  <si>
    <t>退房日周结</t>
  </si>
  <si>
    <t>428.12</t>
  </si>
  <si>
    <t>519.00</t>
  </si>
  <si>
    <t>0</t>
  </si>
  <si>
    <t>0.00</t>
  </si>
  <si>
    <t>携程汇智国际直连</t>
  </si>
  <si>
    <t>2021-11-01 21:17:07</t>
  </si>
  <si>
    <t>否</t>
  </si>
  <si>
    <t>汇智国际旅游发展有限公司</t>
  </si>
  <si>
    <t>直连</t>
  </si>
  <si>
    <t>2287293</t>
  </si>
  <si>
    <t>孟青大广治酒店</t>
  </si>
  <si>
    <t>ZHANG XIAOLIANG</t>
  </si>
  <si>
    <t>235.92</t>
  </si>
  <si>
    <t>286.00</t>
  </si>
  <si>
    <t>2021-11-01 18:35:42</t>
  </si>
  <si>
    <t>2287092</t>
  </si>
  <si>
    <t>格拉莫斯酒店</t>
  </si>
  <si>
    <t>KIM JINWOO,KIM YEONGYU</t>
  </si>
  <si>
    <t>355.53</t>
  </si>
  <si>
    <t>431.00</t>
  </si>
  <si>
    <t>2021-11-01 13:04:53</t>
  </si>
  <si>
    <t>2287036</t>
  </si>
  <si>
    <t>Fairfield Inn &amp; Suites Atlanta Buford/mall Of Georgia</t>
  </si>
  <si>
    <t>Thomas Vickie</t>
  </si>
  <si>
    <t>773.76</t>
  </si>
  <si>
    <t>938.00</t>
  </si>
  <si>
    <t>2021-11-01 10:50:21</t>
  </si>
  <si>
    <t>2287000</t>
  </si>
  <si>
    <t>旧金山机场南智选假日酒店</t>
  </si>
  <si>
    <t>Komkov Laura catherine</t>
  </si>
  <si>
    <t>664.87</t>
  </si>
  <si>
    <t>806.00</t>
  </si>
  <si>
    <t>2021-11-01 09:43:35</t>
  </si>
  <si>
    <t>2286900</t>
  </si>
  <si>
    <t>日惹宜必思尚品酒店</t>
  </si>
  <si>
    <t>HUA PINGYOU</t>
  </si>
  <si>
    <t>161.68</t>
  </si>
  <si>
    <t>196.00</t>
  </si>
  <si>
    <t>2021-11-01 02:19:20</t>
  </si>
  <si>
    <t>2021-10-30</t>
  </si>
  <si>
    <t>2286165</t>
  </si>
  <si>
    <t>埃克广场酒店</t>
  </si>
  <si>
    <t>Gonzalez Muezas Gabriel David,Contreras Pulido Derlix Yaritza</t>
  </si>
  <si>
    <t>484.16</t>
  </si>
  <si>
    <t>587.00</t>
  </si>
  <si>
    <t>2021-10-30 19:56:34</t>
  </si>
  <si>
    <t>2285936</t>
  </si>
  <si>
    <t>伊斯坦布尔市中心喜来登酒店</t>
  </si>
  <si>
    <t>ENKHTUR ZOLZAYA</t>
  </si>
  <si>
    <t>1737.85</t>
  </si>
  <si>
    <t>2107.00</t>
  </si>
  <si>
    <t>2021-10-30 14:16:35</t>
  </si>
  <si>
    <t>2021-10-29</t>
  </si>
  <si>
    <t>2285353</t>
  </si>
  <si>
    <t>第比利斯万豪酒店</t>
  </si>
  <si>
    <t>Smagulova Saule</t>
  </si>
  <si>
    <t>2021-10-31</t>
  </si>
  <si>
    <t>1745.61</t>
  </si>
  <si>
    <t>2120.00</t>
  </si>
  <si>
    <t>2021-10-29 19:24:00</t>
  </si>
  <si>
    <t>2021-10-27</t>
  </si>
  <si>
    <t>2283991</t>
  </si>
  <si>
    <t>Wang Ru,Wen Qiang</t>
  </si>
  <si>
    <t>2472.13</t>
  </si>
  <si>
    <t>3006.00</t>
  </si>
  <si>
    <t>2021-10-27 14:06:35</t>
  </si>
  <si>
    <t>2021-10-26</t>
  </si>
  <si>
    <t>2283510</t>
  </si>
  <si>
    <t>伊斯坦布尔博斯普鲁斯海峡丽思卡尔顿酒店</t>
  </si>
  <si>
    <t>LAM HIU WAH</t>
  </si>
  <si>
    <t>2021-10-28</t>
  </si>
  <si>
    <t>7493.42</t>
  </si>
  <si>
    <t>9105.00</t>
  </si>
  <si>
    <t>2021-10-26 15:14:26</t>
  </si>
  <si>
    <t>2283383</t>
  </si>
  <si>
    <t>多伦多市中心喜来登酒店</t>
  </si>
  <si>
    <t>Hu Tianchi,Wu Jiajun</t>
  </si>
  <si>
    <t>2158.73</t>
  </si>
  <si>
    <t>2623.00</t>
  </si>
  <si>
    <t>2021-10-26 09:30:00</t>
  </si>
  <si>
    <t>2283328</t>
  </si>
  <si>
    <t>欧洲之星大中心酒店</t>
  </si>
  <si>
    <t>LI YIXUAN,MIN YUBO</t>
  </si>
  <si>
    <t>1188.41</t>
  </si>
  <si>
    <t>1444.00</t>
  </si>
  <si>
    <t>2021-10-26 05:38:55</t>
  </si>
  <si>
    <t>2283302</t>
  </si>
  <si>
    <t>圣安东尼奥河流中心万豪酒店</t>
  </si>
  <si>
    <t>HAMMONS JAMES RICHARD</t>
  </si>
  <si>
    <t>1195.82</t>
  </si>
  <si>
    <t>1453.00</t>
  </si>
  <si>
    <t>2021-10-26 02:05:32</t>
  </si>
  <si>
    <t>2021-10-25</t>
  </si>
  <si>
    <t>2282875</t>
  </si>
  <si>
    <t>YUAN YI,CHEN JINGYI</t>
  </si>
  <si>
    <t>1445.19</t>
  </si>
  <si>
    <t>1756.00</t>
  </si>
  <si>
    <t>2021-10-25 02:45:59</t>
  </si>
  <si>
    <t>2021-10-20</t>
  </si>
  <si>
    <t>2280528</t>
  </si>
  <si>
    <t>百利酒店</t>
  </si>
  <si>
    <t>sucre rafael andres</t>
  </si>
  <si>
    <t>2032.97</t>
  </si>
  <si>
    <t>2472.00</t>
  </si>
  <si>
    <t>2021-10-20 10:07:42</t>
  </si>
  <si>
    <t>2021-10-14</t>
  </si>
  <si>
    <t>2277046</t>
  </si>
  <si>
    <t>阿尔伯克基机场酒店</t>
  </si>
  <si>
    <t>Haywood Ed</t>
  </si>
  <si>
    <t>892.48</t>
  </si>
  <si>
    <t>1078.00</t>
  </si>
  <si>
    <t>2021-10-14 01:15:23</t>
  </si>
  <si>
    <t>2021-10-13</t>
  </si>
  <si>
    <t>2276922</t>
  </si>
  <si>
    <t>多伦多马克姆万豪酒店</t>
  </si>
  <si>
    <t>Yu Christopher Kin Leung,Yu Katrina</t>
  </si>
  <si>
    <t>2105.89</t>
  </si>
  <si>
    <t>2536.00</t>
  </si>
  <si>
    <t>2021-10-13 21:30:49</t>
  </si>
  <si>
    <t>2021-10-10</t>
  </si>
  <si>
    <t>2275055</t>
  </si>
  <si>
    <t>艾维城酒店</t>
  </si>
  <si>
    <t>Williams  richard</t>
  </si>
  <si>
    <t>2021-10-10 01:17:26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</si>
</sst>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7" borderId="7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16506678881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44501</v>
      </c>
      <c r="G2" s="5">
        <v>44502</v>
      </c>
      <c r="H2" s="4">
        <v>1</v>
      </c>
      <c r="I2" s="4">
        <v>1</v>
      </c>
      <c r="J2" s="4">
        <v>1</v>
      </c>
      <c r="K2" s="4" t="s">
        <v>29</v>
      </c>
      <c r="L2" s="4">
        <v>674</v>
      </c>
      <c r="M2" s="4">
        <v>674</v>
      </c>
      <c r="N2" s="4" t="s">
        <v>30</v>
      </c>
      <c r="O2" s="4" t="s">
        <v>31</v>
      </c>
      <c r="P2" s="4" t="s">
        <v>32</v>
      </c>
      <c r="Q2" s="4">
        <v>0</v>
      </c>
      <c r="R2" s="6">
        <v>44479</v>
      </c>
      <c r="S2" s="5">
        <v>44505</v>
      </c>
      <c r="T2" s="4" t="s">
        <v>33</v>
      </c>
      <c r="U2" s="4">
        <v>674</v>
      </c>
      <c r="V2" s="4">
        <v>0</v>
      </c>
      <c r="W2" s="4">
        <v>0</v>
      </c>
      <c r="X2" s="4">
        <v>2275055</v>
      </c>
      <c r="Y2" s="4" t="s">
        <v>34</v>
      </c>
    </row>
    <row r="3" s="4" customFormat="1" spans="1:25">
      <c r="A3" s="4">
        <v>16506678881</v>
      </c>
      <c r="B3" s="4" t="s">
        <v>25</v>
      </c>
      <c r="C3" s="4" t="s">
        <v>35</v>
      </c>
      <c r="D3" s="4" t="s">
        <v>27</v>
      </c>
      <c r="E3" s="4" t="s">
        <v>28</v>
      </c>
      <c r="F3" s="5">
        <v>44501</v>
      </c>
      <c r="G3" s="5">
        <v>44502</v>
      </c>
      <c r="H3" s="4">
        <v>1</v>
      </c>
      <c r="I3" s="4">
        <v>1</v>
      </c>
      <c r="J3" s="4">
        <v>1</v>
      </c>
      <c r="K3" s="4" t="s">
        <v>29</v>
      </c>
      <c r="L3" s="4">
        <v>-674</v>
      </c>
      <c r="M3" s="4">
        <v>-674</v>
      </c>
      <c r="N3" s="4" t="s">
        <v>30</v>
      </c>
      <c r="O3" s="4" t="s">
        <v>31</v>
      </c>
      <c r="P3" s="4" t="s">
        <v>32</v>
      </c>
      <c r="Q3" s="4">
        <v>0</v>
      </c>
      <c r="R3" s="6">
        <v>44479</v>
      </c>
      <c r="S3" s="5">
        <v>44505</v>
      </c>
      <c r="T3" s="4" t="s">
        <v>33</v>
      </c>
      <c r="U3" s="4">
        <v>-674</v>
      </c>
      <c r="V3" s="4">
        <v>0</v>
      </c>
      <c r="W3" s="4">
        <v>0</v>
      </c>
      <c r="X3" s="4">
        <v>2275055</v>
      </c>
      <c r="Y3" s="4" t="s">
        <v>34</v>
      </c>
    </row>
    <row r="4" s="4" customFormat="1" spans="1:25">
      <c r="A4" s="4">
        <v>16539316598</v>
      </c>
      <c r="B4" s="4" t="s">
        <v>25</v>
      </c>
      <c r="C4" s="4" t="s">
        <v>26</v>
      </c>
      <c r="D4" s="4" t="s">
        <v>36</v>
      </c>
      <c r="E4" s="4" t="s">
        <v>37</v>
      </c>
      <c r="F4" s="5">
        <v>44498</v>
      </c>
      <c r="G4" s="5">
        <v>44502</v>
      </c>
      <c r="H4" s="4">
        <v>1</v>
      </c>
      <c r="I4" s="4">
        <v>4</v>
      </c>
      <c r="J4" s="4">
        <v>4</v>
      </c>
      <c r="K4" s="4" t="s">
        <v>29</v>
      </c>
      <c r="L4" s="4">
        <v>2536</v>
      </c>
      <c r="M4" s="4">
        <v>2536</v>
      </c>
      <c r="N4" s="4" t="s">
        <v>38</v>
      </c>
      <c r="O4" s="4" t="s">
        <v>31</v>
      </c>
      <c r="P4" s="4" t="s">
        <v>32</v>
      </c>
      <c r="Q4" s="4">
        <v>0</v>
      </c>
      <c r="R4" s="6">
        <v>44482</v>
      </c>
      <c r="S4" s="5">
        <v>44505</v>
      </c>
      <c r="T4" s="4" t="s">
        <v>33</v>
      </c>
      <c r="U4" s="4">
        <v>2536</v>
      </c>
      <c r="V4" s="4">
        <v>0</v>
      </c>
      <c r="W4" s="4">
        <v>0</v>
      </c>
      <c r="X4" s="4">
        <v>2276922</v>
      </c>
      <c r="Y4" s="4">
        <v>81712989</v>
      </c>
    </row>
    <row r="5" s="4" customFormat="1" spans="1:25">
      <c r="A5" s="4">
        <v>16540129137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44501</v>
      </c>
      <c r="G5" s="5">
        <v>44502</v>
      </c>
      <c r="H5" s="4">
        <v>1</v>
      </c>
      <c r="I5" s="4">
        <v>1</v>
      </c>
      <c r="J5" s="4">
        <v>1</v>
      </c>
      <c r="K5" s="4" t="s">
        <v>29</v>
      </c>
      <c r="L5" s="4">
        <v>1078</v>
      </c>
      <c r="M5" s="4">
        <v>1078</v>
      </c>
      <c r="N5" s="4" t="s">
        <v>41</v>
      </c>
      <c r="O5" s="4" t="s">
        <v>31</v>
      </c>
      <c r="P5" s="4" t="s">
        <v>32</v>
      </c>
      <c r="Q5" s="4">
        <v>0</v>
      </c>
      <c r="R5" s="6">
        <v>44483</v>
      </c>
      <c r="S5" s="5">
        <v>44505</v>
      </c>
      <c r="T5" s="4" t="s">
        <v>33</v>
      </c>
      <c r="U5" s="4">
        <v>1078</v>
      </c>
      <c r="V5" s="4">
        <v>0</v>
      </c>
      <c r="W5" s="4">
        <v>0</v>
      </c>
      <c r="X5" s="4">
        <v>2277046</v>
      </c>
      <c r="Y5" s="4">
        <v>81929084</v>
      </c>
    </row>
    <row r="6" s="4" customFormat="1" spans="1:23">
      <c r="A6" s="4">
        <v>16602808871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44499</v>
      </c>
      <c r="G6" s="5">
        <v>44502</v>
      </c>
      <c r="H6" s="4">
        <v>1</v>
      </c>
      <c r="I6" s="4">
        <v>3</v>
      </c>
      <c r="J6" s="4">
        <v>3</v>
      </c>
      <c r="K6" s="4" t="s">
        <v>29</v>
      </c>
      <c r="L6" s="4">
        <v>2472</v>
      </c>
      <c r="M6" s="4">
        <v>2472</v>
      </c>
      <c r="N6" s="4" t="s">
        <v>44</v>
      </c>
      <c r="O6" s="4" t="s">
        <v>31</v>
      </c>
      <c r="P6" s="4" t="s">
        <v>32</v>
      </c>
      <c r="Q6" s="4">
        <v>0</v>
      </c>
      <c r="R6" s="6">
        <v>44489</v>
      </c>
      <c r="S6" s="5">
        <v>44505</v>
      </c>
      <c r="T6" s="4" t="s">
        <v>33</v>
      </c>
      <c r="U6" s="4">
        <v>2472</v>
      </c>
      <c r="V6" s="4">
        <v>0</v>
      </c>
      <c r="W6" s="4">
        <v>0</v>
      </c>
    </row>
    <row r="7" s="4" customFormat="1" spans="1:25">
      <c r="A7" s="4">
        <v>16655710586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44500</v>
      </c>
      <c r="G7" s="5">
        <v>44502</v>
      </c>
      <c r="H7" s="4">
        <v>1</v>
      </c>
      <c r="I7" s="4">
        <v>2</v>
      </c>
      <c r="J7" s="4">
        <v>2</v>
      </c>
      <c r="K7" s="4" t="s">
        <v>29</v>
      </c>
      <c r="L7" s="4">
        <v>1756</v>
      </c>
      <c r="M7" s="4">
        <v>1756</v>
      </c>
      <c r="N7" s="4" t="s">
        <v>47</v>
      </c>
      <c r="O7" s="4" t="s">
        <v>31</v>
      </c>
      <c r="P7" s="4" t="s">
        <v>32</v>
      </c>
      <c r="Q7" s="4">
        <v>0</v>
      </c>
      <c r="R7" s="6">
        <v>44494</v>
      </c>
      <c r="S7" s="5">
        <v>44505</v>
      </c>
      <c r="T7" s="4" t="s">
        <v>33</v>
      </c>
      <c r="U7" s="4">
        <v>1756</v>
      </c>
      <c r="V7" s="4">
        <v>0</v>
      </c>
      <c r="W7" s="4">
        <v>0</v>
      </c>
      <c r="X7" s="4">
        <v>2282875</v>
      </c>
      <c r="Y7" s="4">
        <v>91626610</v>
      </c>
    </row>
    <row r="8" s="4" customFormat="1" spans="1:25">
      <c r="A8" s="4">
        <v>16665660690</v>
      </c>
      <c r="B8" s="4" t="s">
        <v>25</v>
      </c>
      <c r="C8" s="4" t="s">
        <v>26</v>
      </c>
      <c r="D8" s="4" t="s">
        <v>48</v>
      </c>
      <c r="E8" s="4" t="s">
        <v>40</v>
      </c>
      <c r="F8" s="5">
        <v>44501</v>
      </c>
      <c r="G8" s="5">
        <v>44502</v>
      </c>
      <c r="H8" s="4">
        <v>1</v>
      </c>
      <c r="I8" s="4">
        <v>1</v>
      </c>
      <c r="J8" s="4">
        <v>1</v>
      </c>
      <c r="K8" s="4" t="s">
        <v>29</v>
      </c>
      <c r="L8" s="4">
        <v>1453</v>
      </c>
      <c r="M8" s="4">
        <v>1453</v>
      </c>
      <c r="N8" s="4" t="s">
        <v>49</v>
      </c>
      <c r="O8" s="4" t="s">
        <v>31</v>
      </c>
      <c r="P8" s="4" t="s">
        <v>32</v>
      </c>
      <c r="Q8" s="4">
        <v>0</v>
      </c>
      <c r="R8" s="6">
        <v>44495</v>
      </c>
      <c r="S8" s="5">
        <v>44505</v>
      </c>
      <c r="T8" s="4" t="s">
        <v>33</v>
      </c>
      <c r="U8" s="4">
        <v>1453</v>
      </c>
      <c r="V8" s="4">
        <v>0</v>
      </c>
      <c r="W8" s="4">
        <v>0</v>
      </c>
      <c r="X8" s="4"/>
      <c r="Y8" s="4">
        <v>92491513</v>
      </c>
    </row>
    <row r="9" s="4" customFormat="1" spans="1:24">
      <c r="A9" s="4">
        <v>16665843675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44500</v>
      </c>
      <c r="G9" s="5">
        <v>44502</v>
      </c>
      <c r="H9" s="4">
        <v>1</v>
      </c>
      <c r="I9" s="4">
        <v>2</v>
      </c>
      <c r="J9" s="4">
        <v>2</v>
      </c>
      <c r="K9" s="4" t="s">
        <v>29</v>
      </c>
      <c r="L9" s="4">
        <v>1444</v>
      </c>
      <c r="M9" s="4">
        <v>1444</v>
      </c>
      <c r="N9" s="4" t="s">
        <v>52</v>
      </c>
      <c r="O9" s="4" t="s">
        <v>31</v>
      </c>
      <c r="P9" s="4" t="s">
        <v>32</v>
      </c>
      <c r="Q9" s="4">
        <v>0</v>
      </c>
      <c r="R9" s="6">
        <v>44495</v>
      </c>
      <c r="S9" s="5">
        <v>44505</v>
      </c>
      <c r="T9" s="4" t="s">
        <v>33</v>
      </c>
      <c r="U9" s="4">
        <v>1444</v>
      </c>
      <c r="V9" s="4">
        <v>0</v>
      </c>
      <c r="W9" s="4">
        <v>0</v>
      </c>
      <c r="X9" s="4">
        <v>2283328</v>
      </c>
    </row>
    <row r="10" s="4" customFormat="1" spans="1:25">
      <c r="A10" s="4">
        <v>16666239962</v>
      </c>
      <c r="B10" s="4" t="s">
        <v>25</v>
      </c>
      <c r="C10" s="4" t="s">
        <v>26</v>
      </c>
      <c r="D10" s="4" t="s">
        <v>45</v>
      </c>
      <c r="E10" s="4" t="s">
        <v>46</v>
      </c>
      <c r="F10" s="5">
        <v>44499</v>
      </c>
      <c r="G10" s="5">
        <v>44502</v>
      </c>
      <c r="H10" s="4">
        <v>1</v>
      </c>
      <c r="I10" s="4">
        <v>3</v>
      </c>
      <c r="J10" s="4">
        <v>3</v>
      </c>
      <c r="K10" s="4" t="s">
        <v>29</v>
      </c>
      <c r="L10" s="4">
        <v>2623</v>
      </c>
      <c r="M10" s="4">
        <v>2623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44495</v>
      </c>
      <c r="S10" s="5">
        <v>44505</v>
      </c>
      <c r="T10" s="4" t="s">
        <v>33</v>
      </c>
      <c r="U10" s="4">
        <v>2623</v>
      </c>
      <c r="V10" s="4">
        <v>0</v>
      </c>
      <c r="W10" s="4">
        <v>0</v>
      </c>
      <c r="X10" s="4">
        <v>2283383</v>
      </c>
      <c r="Y10" s="4">
        <v>92925904</v>
      </c>
    </row>
    <row r="11" s="4" customFormat="1" spans="1:25">
      <c r="A11" s="4">
        <v>16667777648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44497</v>
      </c>
      <c r="G11" s="5">
        <v>44502</v>
      </c>
      <c r="H11" s="4">
        <v>1</v>
      </c>
      <c r="I11" s="4">
        <v>5</v>
      </c>
      <c r="J11" s="4">
        <v>5</v>
      </c>
      <c r="K11" s="4" t="s">
        <v>29</v>
      </c>
      <c r="L11" s="4">
        <v>9105</v>
      </c>
      <c r="M11" s="4">
        <v>9105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44495</v>
      </c>
      <c r="S11" s="5">
        <v>44505</v>
      </c>
      <c r="T11" s="4" t="s">
        <v>33</v>
      </c>
      <c r="U11" s="4">
        <v>9105</v>
      </c>
      <c r="V11" s="4">
        <v>0</v>
      </c>
      <c r="W11" s="4">
        <v>0</v>
      </c>
      <c r="X11" s="4">
        <v>2283510</v>
      </c>
      <c r="Y11" s="4">
        <v>93100201</v>
      </c>
    </row>
    <row r="12" s="4" customFormat="1" spans="1:25">
      <c r="A12" s="4">
        <v>16676458041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44499</v>
      </c>
      <c r="G12" s="5">
        <v>44502</v>
      </c>
      <c r="H12" s="4">
        <v>1</v>
      </c>
      <c r="I12" s="4">
        <v>3</v>
      </c>
      <c r="J12" s="4">
        <v>3</v>
      </c>
      <c r="K12" s="4" t="s">
        <v>29</v>
      </c>
      <c r="L12" s="4">
        <v>3006</v>
      </c>
      <c r="M12" s="4">
        <v>3006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44496</v>
      </c>
      <c r="S12" s="5">
        <v>44505</v>
      </c>
      <c r="T12" s="4" t="s">
        <v>33</v>
      </c>
      <c r="U12" s="4">
        <v>3006</v>
      </c>
      <c r="V12" s="4">
        <v>0</v>
      </c>
      <c r="W12" s="4">
        <v>0</v>
      </c>
      <c r="X12" s="4">
        <v>2283991</v>
      </c>
      <c r="Y12" s="4">
        <v>94121837</v>
      </c>
    </row>
    <row r="13" s="4" customFormat="1" spans="1:25">
      <c r="A13" s="4">
        <v>16693950677</v>
      </c>
      <c r="B13" s="4" t="s">
        <v>25</v>
      </c>
      <c r="C13" s="4" t="s">
        <v>26</v>
      </c>
      <c r="D13" s="4" t="s">
        <v>57</v>
      </c>
      <c r="E13" s="4" t="s">
        <v>60</v>
      </c>
      <c r="F13" s="5">
        <v>44500</v>
      </c>
      <c r="G13" s="5">
        <v>44502</v>
      </c>
      <c r="H13" s="4">
        <v>1</v>
      </c>
      <c r="I13" s="4">
        <v>2</v>
      </c>
      <c r="J13" s="4">
        <v>2</v>
      </c>
      <c r="K13" s="4" t="s">
        <v>29</v>
      </c>
      <c r="L13" s="4">
        <v>2120</v>
      </c>
      <c r="M13" s="4">
        <v>2120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44498</v>
      </c>
      <c r="S13" s="5">
        <v>44505</v>
      </c>
      <c r="T13" s="4" t="s">
        <v>33</v>
      </c>
      <c r="U13" s="4">
        <v>2120</v>
      </c>
      <c r="V13" s="4">
        <v>0</v>
      </c>
      <c r="W13" s="4">
        <v>0</v>
      </c>
      <c r="X13" s="4"/>
      <c r="Y13" s="4">
        <v>96161089</v>
      </c>
    </row>
    <row r="14" s="4" customFormat="1" spans="1:25">
      <c r="A14" s="4">
        <v>16704464430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44499</v>
      </c>
      <c r="G14" s="5">
        <v>44502</v>
      </c>
      <c r="H14" s="4">
        <v>1</v>
      </c>
      <c r="I14" s="4">
        <v>3</v>
      </c>
      <c r="J14" s="4">
        <v>3</v>
      </c>
      <c r="K14" s="4" t="s">
        <v>29</v>
      </c>
      <c r="L14" s="4">
        <v>2107</v>
      </c>
      <c r="M14" s="4">
        <v>2107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44499</v>
      </c>
      <c r="S14" s="5">
        <v>44505</v>
      </c>
      <c r="T14" s="4" t="s">
        <v>33</v>
      </c>
      <c r="U14" s="4">
        <v>2107</v>
      </c>
      <c r="V14" s="4">
        <v>0</v>
      </c>
      <c r="W14" s="4">
        <v>0</v>
      </c>
      <c r="X14" s="4"/>
      <c r="Y14" s="4">
        <v>96931834</v>
      </c>
    </row>
    <row r="15" s="4" customFormat="1" spans="1:24">
      <c r="A15" s="4">
        <v>16706396025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44501</v>
      </c>
      <c r="G15" s="5">
        <v>44502</v>
      </c>
      <c r="H15" s="4">
        <v>1</v>
      </c>
      <c r="I15" s="4">
        <v>1</v>
      </c>
      <c r="J15" s="4">
        <v>1</v>
      </c>
      <c r="K15" s="4" t="s">
        <v>29</v>
      </c>
      <c r="L15" s="4">
        <v>587</v>
      </c>
      <c r="M15" s="4">
        <v>587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44499</v>
      </c>
      <c r="S15" s="5">
        <v>44505</v>
      </c>
      <c r="T15" s="4" t="s">
        <v>33</v>
      </c>
      <c r="U15" s="4">
        <v>587</v>
      </c>
      <c r="V15" s="4">
        <v>0</v>
      </c>
      <c r="W15" s="4">
        <v>0</v>
      </c>
      <c r="X15" s="4">
        <v>2286165</v>
      </c>
    </row>
    <row r="16" s="4" customFormat="1" spans="1:23">
      <c r="A16" s="4">
        <v>16711112575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44501</v>
      </c>
      <c r="G16" s="5">
        <v>44502</v>
      </c>
      <c r="H16" s="4">
        <v>1</v>
      </c>
      <c r="I16" s="4">
        <v>1</v>
      </c>
      <c r="J16" s="4">
        <v>1</v>
      </c>
      <c r="K16" s="4" t="s">
        <v>29</v>
      </c>
      <c r="L16" s="4">
        <v>196</v>
      </c>
      <c r="M16" s="4">
        <v>196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44501</v>
      </c>
      <c r="S16" s="5">
        <v>44505</v>
      </c>
      <c r="T16" s="4" t="s">
        <v>33</v>
      </c>
      <c r="U16" s="4">
        <v>196</v>
      </c>
      <c r="V16" s="4">
        <v>0</v>
      </c>
      <c r="W16" s="4">
        <v>0</v>
      </c>
    </row>
    <row r="17" s="4" customFormat="1" spans="1:25">
      <c r="A17" s="4">
        <v>16720095029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44501</v>
      </c>
      <c r="G17" s="5">
        <v>44502</v>
      </c>
      <c r="H17" s="4">
        <v>1</v>
      </c>
      <c r="I17" s="4">
        <v>1</v>
      </c>
      <c r="J17" s="4">
        <v>1</v>
      </c>
      <c r="K17" s="4" t="s">
        <v>29</v>
      </c>
      <c r="L17" s="4">
        <v>806</v>
      </c>
      <c r="M17" s="4">
        <v>806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44501</v>
      </c>
      <c r="S17" s="5">
        <v>44505</v>
      </c>
      <c r="T17" s="4" t="s">
        <v>33</v>
      </c>
      <c r="U17" s="4">
        <v>806</v>
      </c>
      <c r="V17" s="4">
        <v>0</v>
      </c>
      <c r="W17" s="4">
        <v>0</v>
      </c>
      <c r="X17" s="4">
        <v>2287000</v>
      </c>
      <c r="Y17" s="4" t="s">
        <v>74</v>
      </c>
    </row>
    <row r="18" s="4" customFormat="1" spans="1:25">
      <c r="A18" s="4">
        <v>16720477848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44501</v>
      </c>
      <c r="G18" s="5">
        <v>44502</v>
      </c>
      <c r="H18" s="4">
        <v>1</v>
      </c>
      <c r="I18" s="4">
        <v>1</v>
      </c>
      <c r="J18" s="4">
        <v>1</v>
      </c>
      <c r="K18" s="4" t="s">
        <v>29</v>
      </c>
      <c r="L18" s="4">
        <v>938</v>
      </c>
      <c r="M18" s="4">
        <v>938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44501</v>
      </c>
      <c r="S18" s="5">
        <v>44505</v>
      </c>
      <c r="T18" s="4" t="s">
        <v>33</v>
      </c>
      <c r="U18" s="4">
        <v>938</v>
      </c>
      <c r="V18" s="4">
        <v>0</v>
      </c>
      <c r="W18" s="4">
        <v>0</v>
      </c>
      <c r="X18" s="4">
        <v>2287036</v>
      </c>
      <c r="Y18" s="4">
        <v>98012022</v>
      </c>
    </row>
    <row r="19" s="4" customFormat="1" spans="1:25">
      <c r="A19" s="4">
        <v>16721337600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44501</v>
      </c>
      <c r="G19" s="5">
        <v>44502</v>
      </c>
      <c r="H19" s="4">
        <v>1</v>
      </c>
      <c r="I19" s="4">
        <v>1</v>
      </c>
      <c r="J19" s="4">
        <v>1</v>
      </c>
      <c r="K19" s="4" t="s">
        <v>29</v>
      </c>
      <c r="L19" s="4">
        <v>431</v>
      </c>
      <c r="M19" s="4">
        <v>431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44501</v>
      </c>
      <c r="S19" s="5">
        <v>44505</v>
      </c>
      <c r="T19" s="4" t="s">
        <v>33</v>
      </c>
      <c r="U19" s="4">
        <v>431</v>
      </c>
      <c r="V19" s="4">
        <v>0</v>
      </c>
      <c r="W19" s="4">
        <v>0</v>
      </c>
      <c r="X19" s="4"/>
      <c r="Y19" s="4" t="s">
        <v>81</v>
      </c>
    </row>
    <row r="20" s="4" customFormat="1" spans="1:24">
      <c r="A20" s="4">
        <v>16723357256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44501</v>
      </c>
      <c r="G20" s="5">
        <v>44502</v>
      </c>
      <c r="H20" s="4">
        <v>1</v>
      </c>
      <c r="I20" s="4">
        <v>1</v>
      </c>
      <c r="J20" s="4">
        <v>1</v>
      </c>
      <c r="K20" s="4" t="s">
        <v>29</v>
      </c>
      <c r="L20" s="4">
        <v>286</v>
      </c>
      <c r="M20" s="4">
        <v>286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44501</v>
      </c>
      <c r="S20" s="5">
        <v>44505</v>
      </c>
      <c r="T20" s="4" t="s">
        <v>33</v>
      </c>
      <c r="U20" s="4">
        <v>286</v>
      </c>
      <c r="V20" s="4">
        <v>0</v>
      </c>
      <c r="W20" s="4">
        <v>0</v>
      </c>
      <c r="X20" s="4">
        <v>2287293</v>
      </c>
    </row>
    <row r="21" s="4" customFormat="1" spans="1:24">
      <c r="A21" s="4">
        <v>16724211812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44501</v>
      </c>
      <c r="G21" s="5">
        <v>44502</v>
      </c>
      <c r="H21" s="4">
        <v>1</v>
      </c>
      <c r="I21" s="4">
        <v>1</v>
      </c>
      <c r="J21" s="4">
        <v>1</v>
      </c>
      <c r="K21" s="4" t="s">
        <v>29</v>
      </c>
      <c r="L21" s="4">
        <v>519</v>
      </c>
      <c r="M21" s="4">
        <v>519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44501</v>
      </c>
      <c r="S21" s="5">
        <v>44505</v>
      </c>
      <c r="T21" s="4" t="s">
        <v>33</v>
      </c>
      <c r="U21" s="4">
        <v>519</v>
      </c>
      <c r="V21" s="4">
        <v>0</v>
      </c>
      <c r="W21" s="4">
        <v>0</v>
      </c>
      <c r="X21" s="4">
        <v>2287421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G31" sqref="G31"/>
    </sheetView>
  </sheetViews>
  <sheetFormatPr defaultColWidth="9" defaultRowHeight="13.5"/>
  <cols>
    <col min="1" max="1" width="16" style="4" customWidth="1"/>
    <col min="2" max="2" width="11.5" style="4"/>
    <col min="3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</v>
      </c>
    </row>
    <row r="2" s="4" customFormat="1" spans="1:9">
      <c r="A2" s="4">
        <v>16506678881</v>
      </c>
      <c r="B2" s="5">
        <v>44501</v>
      </c>
      <c r="C2" s="5">
        <v>44502</v>
      </c>
      <c r="D2" s="4">
        <v>0</v>
      </c>
      <c r="E2" s="4" t="str">
        <f>VLOOKUP(A2,HOP!A:L,12,0)</f>
        <v>0.00</v>
      </c>
      <c r="F2" s="4" t="str">
        <f>VLOOKUP(A2,HOP!A:C,3,0)</f>
        <v>2275055</v>
      </c>
      <c r="G2" s="4">
        <f>D2-E2</f>
        <v>0</v>
      </c>
      <c r="H2" s="4" t="str">
        <f>$H$1&amp;F2</f>
        <v>，2275055</v>
      </c>
      <c r="I2" s="4" t="str">
        <f>VLOOKUP(A2,HOP!A:T,20,0)</f>
        <v>直连</v>
      </c>
    </row>
    <row r="3" s="4" customFormat="1" spans="1:9">
      <c r="A3" s="4">
        <v>16539316598</v>
      </c>
      <c r="B3" s="5">
        <v>44498</v>
      </c>
      <c r="C3" s="5">
        <v>44502</v>
      </c>
      <c r="D3" s="4">
        <v>2536</v>
      </c>
      <c r="E3" s="4" t="str">
        <f>VLOOKUP(A3,HOP!A:L,12,0)</f>
        <v>2536.00</v>
      </c>
      <c r="F3" s="4" t="str">
        <f>VLOOKUP(A3,HOP!A:C,3,0)</f>
        <v>2276922</v>
      </c>
      <c r="G3" s="4">
        <f t="shared" ref="G3:G20" si="0">D3-E3</f>
        <v>0</v>
      </c>
      <c r="H3" s="4" t="str">
        <f t="shared" ref="H3:H20" si="1">$H$1&amp;F3</f>
        <v>，2276922</v>
      </c>
      <c r="I3" s="4" t="str">
        <f>VLOOKUP(A3,HOP!A:T,20,0)</f>
        <v>直连</v>
      </c>
    </row>
    <row r="4" s="4" customFormat="1" spans="1:9">
      <c r="A4" s="4">
        <v>16540129137</v>
      </c>
      <c r="B4" s="5">
        <v>44501</v>
      </c>
      <c r="C4" s="5">
        <v>44502</v>
      </c>
      <c r="D4" s="4">
        <v>1078</v>
      </c>
      <c r="E4" s="4" t="str">
        <f>VLOOKUP(A4,HOP!A:L,12,0)</f>
        <v>1078.00</v>
      </c>
      <c r="F4" s="4" t="str">
        <f>VLOOKUP(A4,HOP!A:C,3,0)</f>
        <v>2277046</v>
      </c>
      <c r="G4" s="4">
        <f t="shared" si="0"/>
        <v>0</v>
      </c>
      <c r="H4" s="4" t="str">
        <f t="shared" si="1"/>
        <v>，2277046</v>
      </c>
      <c r="I4" s="4" t="str">
        <f>VLOOKUP(A4,HOP!A:T,20,0)</f>
        <v>直连</v>
      </c>
    </row>
    <row r="5" s="4" customFormat="1" spans="1:9">
      <c r="A5" s="4">
        <v>16602808871</v>
      </c>
      <c r="B5" s="5">
        <v>44499</v>
      </c>
      <c r="C5" s="5">
        <v>44502</v>
      </c>
      <c r="D5" s="4">
        <v>2472</v>
      </c>
      <c r="E5" s="4" t="str">
        <f>VLOOKUP(A5,HOP!A:L,12,0)</f>
        <v>2472.00</v>
      </c>
      <c r="F5" s="4" t="str">
        <f>VLOOKUP(A5,HOP!A:C,3,0)</f>
        <v>2280528</v>
      </c>
      <c r="G5" s="4">
        <f t="shared" si="0"/>
        <v>0</v>
      </c>
      <c r="H5" s="4" t="str">
        <f t="shared" si="1"/>
        <v>，2280528</v>
      </c>
      <c r="I5" s="4" t="str">
        <f>VLOOKUP(A5,HOP!A:T,20,0)</f>
        <v>直连</v>
      </c>
    </row>
    <row r="6" s="4" customFormat="1" spans="1:9">
      <c r="A6" s="4">
        <v>16655710586</v>
      </c>
      <c r="B6" s="5">
        <v>44500</v>
      </c>
      <c r="C6" s="5">
        <v>44502</v>
      </c>
      <c r="D6" s="4">
        <v>1756</v>
      </c>
      <c r="E6" s="4" t="str">
        <f>VLOOKUP(A6,HOP!A:L,12,0)</f>
        <v>1756.00</v>
      </c>
      <c r="F6" s="4" t="str">
        <f>VLOOKUP(A6,HOP!A:C,3,0)</f>
        <v>2282875</v>
      </c>
      <c r="G6" s="4">
        <f t="shared" si="0"/>
        <v>0</v>
      </c>
      <c r="H6" s="4" t="str">
        <f t="shared" si="1"/>
        <v>，2282875</v>
      </c>
      <c r="I6" s="4" t="str">
        <f>VLOOKUP(A6,HOP!A:T,20,0)</f>
        <v>直连</v>
      </c>
    </row>
    <row r="7" s="4" customFormat="1" spans="1:9">
      <c r="A7" s="4">
        <v>16665660690</v>
      </c>
      <c r="B7" s="5">
        <v>44501</v>
      </c>
      <c r="C7" s="5">
        <v>44502</v>
      </c>
      <c r="D7" s="4">
        <v>1453</v>
      </c>
      <c r="E7" s="4" t="str">
        <f>VLOOKUP(A7,HOP!A:L,12,0)</f>
        <v>1453.00</v>
      </c>
      <c r="F7" s="4" t="str">
        <f>VLOOKUP(A7,HOP!A:C,3,0)</f>
        <v>2283302</v>
      </c>
      <c r="G7" s="4">
        <f t="shared" si="0"/>
        <v>0</v>
      </c>
      <c r="H7" s="4" t="str">
        <f t="shared" si="1"/>
        <v>，2283302</v>
      </c>
      <c r="I7" s="4" t="str">
        <f>VLOOKUP(A7,HOP!A:T,20,0)</f>
        <v>直连</v>
      </c>
    </row>
    <row r="8" s="4" customFormat="1" spans="1:9">
      <c r="A8" s="4">
        <v>16665843675</v>
      </c>
      <c r="B8" s="5">
        <v>44500</v>
      </c>
      <c r="C8" s="5">
        <v>44502</v>
      </c>
      <c r="D8" s="4">
        <v>1444</v>
      </c>
      <c r="E8" s="4" t="str">
        <f>VLOOKUP(A8,HOP!A:L,12,0)</f>
        <v>1444.00</v>
      </c>
      <c r="F8" s="4" t="str">
        <f>VLOOKUP(A8,HOP!A:C,3,0)</f>
        <v>2283328</v>
      </c>
      <c r="G8" s="4">
        <f t="shared" si="0"/>
        <v>0</v>
      </c>
      <c r="H8" s="4" t="str">
        <f t="shared" si="1"/>
        <v>，2283328</v>
      </c>
      <c r="I8" s="4" t="str">
        <f>VLOOKUP(A8,HOP!A:T,20,0)</f>
        <v>直连</v>
      </c>
    </row>
    <row r="9" s="4" customFormat="1" spans="1:9">
      <c r="A9" s="4">
        <v>16666239962</v>
      </c>
      <c r="B9" s="5">
        <v>44499</v>
      </c>
      <c r="C9" s="5">
        <v>44502</v>
      </c>
      <c r="D9" s="4">
        <v>2623</v>
      </c>
      <c r="E9" s="4" t="str">
        <f>VLOOKUP(A9,HOP!A:L,12,0)</f>
        <v>2623.00</v>
      </c>
      <c r="F9" s="4" t="str">
        <f>VLOOKUP(A9,HOP!A:C,3,0)</f>
        <v>2283383</v>
      </c>
      <c r="G9" s="4">
        <f t="shared" si="0"/>
        <v>0</v>
      </c>
      <c r="H9" s="4" t="str">
        <f t="shared" si="1"/>
        <v>，2283383</v>
      </c>
      <c r="I9" s="4" t="str">
        <f>VLOOKUP(A9,HOP!A:T,20,0)</f>
        <v>直连</v>
      </c>
    </row>
    <row r="10" s="4" customFormat="1" spans="1:9">
      <c r="A10" s="4">
        <v>16667777648</v>
      </c>
      <c r="B10" s="5">
        <v>44497</v>
      </c>
      <c r="C10" s="5">
        <v>44502</v>
      </c>
      <c r="D10" s="4">
        <v>9105</v>
      </c>
      <c r="E10" s="4" t="str">
        <f>VLOOKUP(A10,HOP!A:L,12,0)</f>
        <v>9105.00</v>
      </c>
      <c r="F10" s="4" t="str">
        <f>VLOOKUP(A10,HOP!A:C,3,0)</f>
        <v>2283510</v>
      </c>
      <c r="G10" s="4">
        <f t="shared" si="0"/>
        <v>0</v>
      </c>
      <c r="H10" s="4" t="str">
        <f t="shared" si="1"/>
        <v>，2283510</v>
      </c>
      <c r="I10" s="4" t="str">
        <f>VLOOKUP(A10,HOP!A:T,20,0)</f>
        <v>直连</v>
      </c>
    </row>
    <row r="11" s="4" customFormat="1" spans="1:9">
      <c r="A11" s="4">
        <v>16676458041</v>
      </c>
      <c r="B11" s="5">
        <v>44499</v>
      </c>
      <c r="C11" s="5">
        <v>44502</v>
      </c>
      <c r="D11" s="4">
        <v>3006</v>
      </c>
      <c r="E11" s="4" t="str">
        <f>VLOOKUP(A11,HOP!A:L,12,0)</f>
        <v>3006.00</v>
      </c>
      <c r="F11" s="4" t="str">
        <f>VLOOKUP(A11,HOP!A:C,3,0)</f>
        <v>2283991</v>
      </c>
      <c r="G11" s="4">
        <f t="shared" si="0"/>
        <v>0</v>
      </c>
      <c r="H11" s="4" t="str">
        <f t="shared" si="1"/>
        <v>，2283991</v>
      </c>
      <c r="I11" s="4" t="str">
        <f>VLOOKUP(A11,HOP!A:T,20,0)</f>
        <v>直连</v>
      </c>
    </row>
    <row r="12" s="4" customFormat="1" spans="1:9">
      <c r="A12" s="4">
        <v>16693950677</v>
      </c>
      <c r="B12" s="5">
        <v>44500</v>
      </c>
      <c r="C12" s="5">
        <v>44502</v>
      </c>
      <c r="D12" s="4">
        <v>2120</v>
      </c>
      <c r="E12" s="4" t="str">
        <f>VLOOKUP(A12,HOP!A:L,12,0)</f>
        <v>2120.00</v>
      </c>
      <c r="F12" s="4" t="str">
        <f>VLOOKUP(A12,HOP!A:C,3,0)</f>
        <v>2285353</v>
      </c>
      <c r="G12" s="4">
        <f t="shared" si="0"/>
        <v>0</v>
      </c>
      <c r="H12" s="4" t="str">
        <f t="shared" si="1"/>
        <v>，2285353</v>
      </c>
      <c r="I12" s="4" t="str">
        <f>VLOOKUP(A12,HOP!A:T,20,0)</f>
        <v>直连</v>
      </c>
    </row>
    <row r="13" s="4" customFormat="1" spans="1:9">
      <c r="A13" s="4">
        <v>16704464430</v>
      </c>
      <c r="B13" s="5">
        <v>44499</v>
      </c>
      <c r="C13" s="5">
        <v>44502</v>
      </c>
      <c r="D13" s="4">
        <v>2107</v>
      </c>
      <c r="E13" s="4" t="str">
        <f>VLOOKUP(A13,HOP!A:L,12,0)</f>
        <v>2107.00</v>
      </c>
      <c r="F13" s="4" t="str">
        <f>VLOOKUP(A13,HOP!A:C,3,0)</f>
        <v>2285936</v>
      </c>
      <c r="G13" s="4">
        <f t="shared" si="0"/>
        <v>0</v>
      </c>
      <c r="H13" s="4" t="str">
        <f t="shared" si="1"/>
        <v>，2285936</v>
      </c>
      <c r="I13" s="4" t="str">
        <f>VLOOKUP(A13,HOP!A:T,20,0)</f>
        <v>直连</v>
      </c>
    </row>
    <row r="14" s="4" customFormat="1" spans="1:9">
      <c r="A14" s="4">
        <v>16706396025</v>
      </c>
      <c r="B14" s="5">
        <v>44501</v>
      </c>
      <c r="C14" s="5">
        <v>44502</v>
      </c>
      <c r="D14" s="4">
        <v>587</v>
      </c>
      <c r="E14" s="4" t="str">
        <f>VLOOKUP(A14,HOP!A:L,12,0)</f>
        <v>587.00</v>
      </c>
      <c r="F14" s="4" t="str">
        <f>VLOOKUP(A14,HOP!A:C,3,0)</f>
        <v>2286165</v>
      </c>
      <c r="G14" s="4">
        <f t="shared" si="0"/>
        <v>0</v>
      </c>
      <c r="H14" s="4" t="str">
        <f t="shared" si="1"/>
        <v>，2286165</v>
      </c>
      <c r="I14" s="4" t="str">
        <f>VLOOKUP(A14,HOP!A:T,20,0)</f>
        <v>直连</v>
      </c>
    </row>
    <row r="15" s="4" customFormat="1" spans="1:9">
      <c r="A15" s="4">
        <v>16711112575</v>
      </c>
      <c r="B15" s="5">
        <v>44501</v>
      </c>
      <c r="C15" s="5">
        <v>44502</v>
      </c>
      <c r="D15" s="4">
        <v>196</v>
      </c>
      <c r="E15" s="4" t="str">
        <f>VLOOKUP(A15,HOP!A:L,12,0)</f>
        <v>196.00</v>
      </c>
      <c r="F15" s="4" t="str">
        <f>VLOOKUP(A15,HOP!A:C,3,0)</f>
        <v>2286900</v>
      </c>
      <c r="G15" s="4">
        <f t="shared" si="0"/>
        <v>0</v>
      </c>
      <c r="H15" s="4" t="str">
        <f t="shared" si="1"/>
        <v>，2286900</v>
      </c>
      <c r="I15" s="4" t="str">
        <f>VLOOKUP(A15,HOP!A:T,20,0)</f>
        <v>直连</v>
      </c>
    </row>
    <row r="16" s="4" customFormat="1" spans="1:9">
      <c r="A16" s="4">
        <v>16720095029</v>
      </c>
      <c r="B16" s="5">
        <v>44501</v>
      </c>
      <c r="C16" s="5">
        <v>44502</v>
      </c>
      <c r="D16" s="4">
        <v>806</v>
      </c>
      <c r="E16" s="4" t="str">
        <f>VLOOKUP(A16,HOP!A:L,12,0)</f>
        <v>806.00</v>
      </c>
      <c r="F16" s="4" t="str">
        <f>VLOOKUP(A16,HOP!A:C,3,0)</f>
        <v>2287000</v>
      </c>
      <c r="G16" s="4">
        <f t="shared" si="0"/>
        <v>0</v>
      </c>
      <c r="H16" s="4" t="str">
        <f t="shared" si="1"/>
        <v>，2287000</v>
      </c>
      <c r="I16" s="4" t="str">
        <f>VLOOKUP(A16,HOP!A:T,20,0)</f>
        <v>直连</v>
      </c>
    </row>
    <row r="17" s="4" customFormat="1" spans="1:9">
      <c r="A17" s="4">
        <v>16720477848</v>
      </c>
      <c r="B17" s="5">
        <v>44501</v>
      </c>
      <c r="C17" s="5">
        <v>44502</v>
      </c>
      <c r="D17" s="4">
        <v>938</v>
      </c>
      <c r="E17" s="4" t="str">
        <f>VLOOKUP(A17,HOP!A:L,12,0)</f>
        <v>938.00</v>
      </c>
      <c r="F17" s="4" t="str">
        <f>VLOOKUP(A17,HOP!A:C,3,0)</f>
        <v>2287036</v>
      </c>
      <c r="G17" s="4">
        <f t="shared" si="0"/>
        <v>0</v>
      </c>
      <c r="H17" s="4" t="str">
        <f t="shared" si="1"/>
        <v>，2287036</v>
      </c>
      <c r="I17" s="4" t="str">
        <f>VLOOKUP(A17,HOP!A:T,20,0)</f>
        <v>直连</v>
      </c>
    </row>
    <row r="18" s="4" customFormat="1" spans="1:9">
      <c r="A18" s="4">
        <v>16721337600</v>
      </c>
      <c r="B18" s="5">
        <v>44501</v>
      </c>
      <c r="C18" s="5">
        <v>44502</v>
      </c>
      <c r="D18" s="4">
        <v>431</v>
      </c>
      <c r="E18" s="4" t="str">
        <f>VLOOKUP(A18,HOP!A:L,12,0)</f>
        <v>431.00</v>
      </c>
      <c r="F18" s="4" t="str">
        <f>VLOOKUP(A18,HOP!A:C,3,0)</f>
        <v>2287092</v>
      </c>
      <c r="G18" s="4">
        <f t="shared" si="0"/>
        <v>0</v>
      </c>
      <c r="H18" s="4" t="str">
        <f t="shared" si="1"/>
        <v>，2287092</v>
      </c>
      <c r="I18" s="4" t="str">
        <f>VLOOKUP(A18,HOP!A:T,20,0)</f>
        <v>直连</v>
      </c>
    </row>
    <row r="19" s="4" customFormat="1" spans="1:9">
      <c r="A19" s="4">
        <v>16723357256</v>
      </c>
      <c r="B19" s="5">
        <v>44501</v>
      </c>
      <c r="C19" s="5">
        <v>44502</v>
      </c>
      <c r="D19" s="4">
        <v>286</v>
      </c>
      <c r="E19" s="4" t="str">
        <f>VLOOKUP(A19,HOP!A:L,12,0)</f>
        <v>286.00</v>
      </c>
      <c r="F19" s="4" t="str">
        <f>VLOOKUP(A19,HOP!A:C,3,0)</f>
        <v>2287293</v>
      </c>
      <c r="G19" s="4">
        <f t="shared" si="0"/>
        <v>0</v>
      </c>
      <c r="H19" s="4" t="str">
        <f t="shared" si="1"/>
        <v>，2287293</v>
      </c>
      <c r="I19" s="4" t="str">
        <f>VLOOKUP(A19,HOP!A:T,20,0)</f>
        <v>直连</v>
      </c>
    </row>
    <row r="20" s="4" customFormat="1" spans="1:9">
      <c r="A20" s="4">
        <v>16724211812</v>
      </c>
      <c r="B20" s="5">
        <v>44501</v>
      </c>
      <c r="C20" s="5">
        <v>44502</v>
      </c>
      <c r="D20" s="4">
        <v>519</v>
      </c>
      <c r="E20" s="4" t="str">
        <f>VLOOKUP(A20,HOP!A:L,12,0)</f>
        <v>519.00</v>
      </c>
      <c r="F20" s="4" t="str">
        <f>VLOOKUP(A20,HOP!A:C,3,0)</f>
        <v>2287421</v>
      </c>
      <c r="G20" s="4">
        <f t="shared" si="0"/>
        <v>0</v>
      </c>
      <c r="H20" s="4" t="str">
        <f t="shared" si="1"/>
        <v>，2287421</v>
      </c>
      <c r="I20" s="4" t="str">
        <f>VLOOKUP(A20,HOP!A:T,20,0)</f>
        <v>直连</v>
      </c>
    </row>
    <row r="22" spans="4:4">
      <c r="D22" s="4">
        <f>SUM(D2:D21)</f>
        <v>33463</v>
      </c>
    </row>
    <row r="23" spans="4:4">
      <c r="D23" s="4" t="s">
        <v>89</v>
      </c>
    </row>
    <row r="27" spans="1:1">
      <c r="A27" s="4" t="s">
        <v>90</v>
      </c>
    </row>
    <row r="28" spans="1:1">
      <c r="A28" s="4" t="s">
        <v>91</v>
      </c>
    </row>
  </sheetData>
  <autoFilter ref="A1:XFD2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92</v>
      </c>
      <c r="B1" s="2" t="s">
        <v>93</v>
      </c>
      <c r="C1" s="2" t="s">
        <v>94</v>
      </c>
      <c r="D1" s="2" t="s">
        <v>95</v>
      </c>
      <c r="E1" s="2" t="s">
        <v>13</v>
      </c>
      <c r="F1" s="2" t="s">
        <v>5</v>
      </c>
      <c r="G1" s="2" t="s">
        <v>6</v>
      </c>
      <c r="H1" s="2" t="s">
        <v>96</v>
      </c>
      <c r="I1" s="2" t="s">
        <v>97</v>
      </c>
      <c r="J1" s="2" t="s">
        <v>98</v>
      </c>
      <c r="K1" s="2" t="s">
        <v>99</v>
      </c>
      <c r="L1" s="2" t="s">
        <v>100</v>
      </c>
      <c r="M1" s="2" t="s">
        <v>101</v>
      </c>
      <c r="N1" s="2" t="s">
        <v>102</v>
      </c>
      <c r="O1" s="2" t="s">
        <v>103</v>
      </c>
      <c r="P1" s="2" t="s">
        <v>104</v>
      </c>
      <c r="Q1" s="2" t="s">
        <v>105</v>
      </c>
      <c r="R1" s="2" t="s">
        <v>106</v>
      </c>
      <c r="S1" s="2" t="s">
        <v>107</v>
      </c>
      <c r="T1" s="2" t="s">
        <v>108</v>
      </c>
    </row>
    <row r="2" s="1" customFormat="1" spans="1:20">
      <c r="A2" s="3">
        <v>16724211812</v>
      </c>
      <c r="B2" s="1" t="s">
        <v>109</v>
      </c>
      <c r="C2" s="1" t="s">
        <v>110</v>
      </c>
      <c r="D2" s="1" t="s">
        <v>111</v>
      </c>
      <c r="E2" s="1" t="s">
        <v>112</v>
      </c>
      <c r="F2" s="1" t="s">
        <v>109</v>
      </c>
      <c r="G2" s="1" t="s">
        <v>113</v>
      </c>
      <c r="H2" s="1" t="s">
        <v>114</v>
      </c>
      <c r="I2" s="1" t="s">
        <v>115</v>
      </c>
      <c r="J2" s="1" t="s">
        <v>29</v>
      </c>
      <c r="K2" s="1" t="s">
        <v>116</v>
      </c>
      <c r="L2" s="1" t="s">
        <v>116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122</v>
      </c>
      <c r="T2" s="1" t="s">
        <v>123</v>
      </c>
    </row>
    <row r="3" s="1" customFormat="1" spans="1:20">
      <c r="A3" s="3">
        <v>16723357256</v>
      </c>
      <c r="B3" s="1" t="s">
        <v>109</v>
      </c>
      <c r="C3" s="1" t="s">
        <v>124</v>
      </c>
      <c r="D3" s="1" t="s">
        <v>125</v>
      </c>
      <c r="E3" s="1" t="s">
        <v>126</v>
      </c>
      <c r="F3" s="1" t="s">
        <v>109</v>
      </c>
      <c r="G3" s="1" t="s">
        <v>113</v>
      </c>
      <c r="H3" s="1" t="s">
        <v>114</v>
      </c>
      <c r="I3" s="1" t="s">
        <v>127</v>
      </c>
      <c r="J3" s="1" t="s">
        <v>29</v>
      </c>
      <c r="K3" s="1" t="s">
        <v>128</v>
      </c>
      <c r="L3" s="1" t="s">
        <v>128</v>
      </c>
      <c r="M3" s="1" t="s">
        <v>117</v>
      </c>
      <c r="N3" s="1" t="s">
        <v>117</v>
      </c>
      <c r="O3" s="1" t="s">
        <v>118</v>
      </c>
      <c r="P3" s="1" t="s">
        <v>119</v>
      </c>
      <c r="Q3" s="1" t="s">
        <v>129</v>
      </c>
      <c r="R3" s="1" t="s">
        <v>121</v>
      </c>
      <c r="S3" s="1" t="s">
        <v>122</v>
      </c>
      <c r="T3" s="1" t="s">
        <v>123</v>
      </c>
    </row>
    <row r="4" s="1" customFormat="1" spans="1:20">
      <c r="A4" s="3">
        <v>16721337600</v>
      </c>
      <c r="B4" s="1" t="s">
        <v>109</v>
      </c>
      <c r="C4" s="1" t="s">
        <v>130</v>
      </c>
      <c r="D4" s="1" t="s">
        <v>131</v>
      </c>
      <c r="E4" s="1" t="s">
        <v>132</v>
      </c>
      <c r="F4" s="1" t="s">
        <v>109</v>
      </c>
      <c r="G4" s="1" t="s">
        <v>113</v>
      </c>
      <c r="H4" s="1" t="s">
        <v>114</v>
      </c>
      <c r="I4" s="1" t="s">
        <v>133</v>
      </c>
      <c r="J4" s="1" t="s">
        <v>29</v>
      </c>
      <c r="K4" s="1" t="s">
        <v>134</v>
      </c>
      <c r="L4" s="1" t="s">
        <v>134</v>
      </c>
      <c r="M4" s="1" t="s">
        <v>117</v>
      </c>
      <c r="N4" s="1" t="s">
        <v>117</v>
      </c>
      <c r="O4" s="1" t="s">
        <v>118</v>
      </c>
      <c r="P4" s="1" t="s">
        <v>119</v>
      </c>
      <c r="Q4" s="1" t="s">
        <v>135</v>
      </c>
      <c r="R4" s="1" t="s">
        <v>121</v>
      </c>
      <c r="S4" s="1" t="s">
        <v>122</v>
      </c>
      <c r="T4" s="1" t="s">
        <v>123</v>
      </c>
    </row>
    <row r="5" s="1" customFormat="1" spans="1:20">
      <c r="A5" s="3">
        <v>16720477848</v>
      </c>
      <c r="B5" s="1" t="s">
        <v>109</v>
      </c>
      <c r="C5" s="1" t="s">
        <v>136</v>
      </c>
      <c r="D5" s="1" t="s">
        <v>137</v>
      </c>
      <c r="E5" s="1" t="s">
        <v>138</v>
      </c>
      <c r="F5" s="1" t="s">
        <v>109</v>
      </c>
      <c r="G5" s="1" t="s">
        <v>113</v>
      </c>
      <c r="H5" s="1" t="s">
        <v>114</v>
      </c>
      <c r="I5" s="1" t="s">
        <v>139</v>
      </c>
      <c r="J5" s="1" t="s">
        <v>29</v>
      </c>
      <c r="K5" s="1" t="s">
        <v>140</v>
      </c>
      <c r="L5" s="1" t="s">
        <v>140</v>
      </c>
      <c r="M5" s="1" t="s">
        <v>117</v>
      </c>
      <c r="N5" s="1" t="s">
        <v>117</v>
      </c>
      <c r="O5" s="1" t="s">
        <v>118</v>
      </c>
      <c r="P5" s="1" t="s">
        <v>119</v>
      </c>
      <c r="Q5" s="1" t="s">
        <v>141</v>
      </c>
      <c r="R5" s="1" t="s">
        <v>121</v>
      </c>
      <c r="S5" s="1" t="s">
        <v>122</v>
      </c>
      <c r="T5" s="1" t="s">
        <v>123</v>
      </c>
    </row>
    <row r="6" s="1" customFormat="1" spans="1:20">
      <c r="A6" s="3">
        <v>16720095029</v>
      </c>
      <c r="B6" s="1" t="s">
        <v>109</v>
      </c>
      <c r="C6" s="1" t="s">
        <v>142</v>
      </c>
      <c r="D6" s="1" t="s">
        <v>143</v>
      </c>
      <c r="E6" s="1" t="s">
        <v>144</v>
      </c>
      <c r="F6" s="1" t="s">
        <v>109</v>
      </c>
      <c r="G6" s="1" t="s">
        <v>113</v>
      </c>
      <c r="H6" s="1" t="s">
        <v>114</v>
      </c>
      <c r="I6" s="1" t="s">
        <v>145</v>
      </c>
      <c r="J6" s="1" t="s">
        <v>29</v>
      </c>
      <c r="K6" s="1" t="s">
        <v>146</v>
      </c>
      <c r="L6" s="1" t="s">
        <v>146</v>
      </c>
      <c r="M6" s="1" t="s">
        <v>117</v>
      </c>
      <c r="N6" s="1" t="s">
        <v>117</v>
      </c>
      <c r="O6" s="1" t="s">
        <v>118</v>
      </c>
      <c r="P6" s="1" t="s">
        <v>119</v>
      </c>
      <c r="Q6" s="1" t="s">
        <v>147</v>
      </c>
      <c r="R6" s="1" t="s">
        <v>121</v>
      </c>
      <c r="S6" s="1" t="s">
        <v>122</v>
      </c>
      <c r="T6" s="1" t="s">
        <v>123</v>
      </c>
    </row>
    <row r="7" s="1" customFormat="1" spans="1:20">
      <c r="A7" s="3">
        <v>16711112575</v>
      </c>
      <c r="B7" s="1" t="s">
        <v>109</v>
      </c>
      <c r="C7" s="1" t="s">
        <v>148</v>
      </c>
      <c r="D7" s="1" t="s">
        <v>149</v>
      </c>
      <c r="E7" s="1" t="s">
        <v>150</v>
      </c>
      <c r="F7" s="1" t="s">
        <v>109</v>
      </c>
      <c r="G7" s="1" t="s">
        <v>113</v>
      </c>
      <c r="H7" s="1" t="s">
        <v>114</v>
      </c>
      <c r="I7" s="1" t="s">
        <v>151</v>
      </c>
      <c r="J7" s="1" t="s">
        <v>29</v>
      </c>
      <c r="K7" s="1" t="s">
        <v>152</v>
      </c>
      <c r="L7" s="1" t="s">
        <v>152</v>
      </c>
      <c r="M7" s="1" t="s">
        <v>117</v>
      </c>
      <c r="N7" s="1" t="s">
        <v>117</v>
      </c>
      <c r="O7" s="1" t="s">
        <v>118</v>
      </c>
      <c r="P7" s="1" t="s">
        <v>119</v>
      </c>
      <c r="Q7" s="1" t="s">
        <v>153</v>
      </c>
      <c r="R7" s="1" t="s">
        <v>121</v>
      </c>
      <c r="S7" s="1" t="s">
        <v>122</v>
      </c>
      <c r="T7" s="1" t="s">
        <v>123</v>
      </c>
    </row>
    <row r="8" s="1" customFormat="1" spans="1:20">
      <c r="A8" s="3">
        <v>16706396025</v>
      </c>
      <c r="B8" s="1" t="s">
        <v>154</v>
      </c>
      <c r="C8" s="1" t="s">
        <v>155</v>
      </c>
      <c r="D8" s="1" t="s">
        <v>156</v>
      </c>
      <c r="E8" s="1" t="s">
        <v>157</v>
      </c>
      <c r="F8" s="1" t="s">
        <v>109</v>
      </c>
      <c r="G8" s="1" t="s">
        <v>113</v>
      </c>
      <c r="H8" s="1" t="s">
        <v>114</v>
      </c>
      <c r="I8" s="1" t="s">
        <v>158</v>
      </c>
      <c r="J8" s="1" t="s">
        <v>29</v>
      </c>
      <c r="K8" s="1" t="s">
        <v>159</v>
      </c>
      <c r="L8" s="1" t="s">
        <v>159</v>
      </c>
      <c r="M8" s="1" t="s">
        <v>117</v>
      </c>
      <c r="N8" s="1" t="s">
        <v>117</v>
      </c>
      <c r="O8" s="1" t="s">
        <v>118</v>
      </c>
      <c r="P8" s="1" t="s">
        <v>119</v>
      </c>
      <c r="Q8" s="1" t="s">
        <v>160</v>
      </c>
      <c r="R8" s="1" t="s">
        <v>121</v>
      </c>
      <c r="S8" s="1" t="s">
        <v>122</v>
      </c>
      <c r="T8" s="1" t="s">
        <v>123</v>
      </c>
    </row>
    <row r="9" s="1" customFormat="1" spans="1:20">
      <c r="A9" s="3">
        <v>16704464430</v>
      </c>
      <c r="B9" s="1" t="s">
        <v>154</v>
      </c>
      <c r="C9" s="1" t="s">
        <v>161</v>
      </c>
      <c r="D9" s="1" t="s">
        <v>162</v>
      </c>
      <c r="E9" s="1" t="s">
        <v>163</v>
      </c>
      <c r="F9" s="1" t="s">
        <v>154</v>
      </c>
      <c r="G9" s="1" t="s">
        <v>113</v>
      </c>
      <c r="H9" s="1" t="s">
        <v>114</v>
      </c>
      <c r="I9" s="1" t="s">
        <v>164</v>
      </c>
      <c r="J9" s="1" t="s">
        <v>29</v>
      </c>
      <c r="K9" s="1" t="s">
        <v>165</v>
      </c>
      <c r="L9" s="1" t="s">
        <v>165</v>
      </c>
      <c r="M9" s="1" t="s">
        <v>117</v>
      </c>
      <c r="N9" s="1" t="s">
        <v>117</v>
      </c>
      <c r="O9" s="1" t="s">
        <v>118</v>
      </c>
      <c r="P9" s="1" t="s">
        <v>119</v>
      </c>
      <c r="Q9" s="1" t="s">
        <v>166</v>
      </c>
      <c r="R9" s="1" t="s">
        <v>121</v>
      </c>
      <c r="S9" s="1" t="s">
        <v>122</v>
      </c>
      <c r="T9" s="1" t="s">
        <v>123</v>
      </c>
    </row>
    <row r="10" s="1" customFormat="1" spans="1:20">
      <c r="A10" s="3">
        <v>16693950677</v>
      </c>
      <c r="B10" s="1" t="s">
        <v>167</v>
      </c>
      <c r="C10" s="1" t="s">
        <v>168</v>
      </c>
      <c r="D10" s="1" t="s">
        <v>169</v>
      </c>
      <c r="E10" s="1" t="s">
        <v>170</v>
      </c>
      <c r="F10" s="1" t="s">
        <v>171</v>
      </c>
      <c r="G10" s="1" t="s">
        <v>113</v>
      </c>
      <c r="H10" s="1" t="s">
        <v>114</v>
      </c>
      <c r="I10" s="1" t="s">
        <v>172</v>
      </c>
      <c r="J10" s="1" t="s">
        <v>29</v>
      </c>
      <c r="K10" s="1" t="s">
        <v>173</v>
      </c>
      <c r="L10" s="1" t="s">
        <v>173</v>
      </c>
      <c r="M10" s="1" t="s">
        <v>117</v>
      </c>
      <c r="N10" s="1" t="s">
        <v>117</v>
      </c>
      <c r="O10" s="1" t="s">
        <v>118</v>
      </c>
      <c r="P10" s="1" t="s">
        <v>119</v>
      </c>
      <c r="Q10" s="1" t="s">
        <v>174</v>
      </c>
      <c r="R10" s="1" t="s">
        <v>121</v>
      </c>
      <c r="S10" s="1" t="s">
        <v>122</v>
      </c>
      <c r="T10" s="1" t="s">
        <v>123</v>
      </c>
    </row>
    <row r="11" s="1" customFormat="1" spans="1:20">
      <c r="A11" s="3">
        <v>16676458041</v>
      </c>
      <c r="B11" s="1" t="s">
        <v>175</v>
      </c>
      <c r="C11" s="1" t="s">
        <v>176</v>
      </c>
      <c r="D11" s="1" t="s">
        <v>169</v>
      </c>
      <c r="E11" s="1" t="s">
        <v>177</v>
      </c>
      <c r="F11" s="1" t="s">
        <v>154</v>
      </c>
      <c r="G11" s="1" t="s">
        <v>113</v>
      </c>
      <c r="H11" s="1" t="s">
        <v>114</v>
      </c>
      <c r="I11" s="1" t="s">
        <v>178</v>
      </c>
      <c r="J11" s="1" t="s">
        <v>29</v>
      </c>
      <c r="K11" s="1" t="s">
        <v>179</v>
      </c>
      <c r="L11" s="1" t="s">
        <v>179</v>
      </c>
      <c r="M11" s="1" t="s">
        <v>117</v>
      </c>
      <c r="N11" s="1" t="s">
        <v>117</v>
      </c>
      <c r="O11" s="1" t="s">
        <v>118</v>
      </c>
      <c r="P11" s="1" t="s">
        <v>119</v>
      </c>
      <c r="Q11" s="1" t="s">
        <v>180</v>
      </c>
      <c r="R11" s="1" t="s">
        <v>121</v>
      </c>
      <c r="S11" s="1" t="s">
        <v>122</v>
      </c>
      <c r="T11" s="1" t="s">
        <v>123</v>
      </c>
    </row>
    <row r="12" s="1" customFormat="1" spans="1:20">
      <c r="A12" s="3">
        <v>16667777648</v>
      </c>
      <c r="B12" s="1" t="s">
        <v>181</v>
      </c>
      <c r="C12" s="1" t="s">
        <v>182</v>
      </c>
      <c r="D12" s="1" t="s">
        <v>183</v>
      </c>
      <c r="E12" s="1" t="s">
        <v>184</v>
      </c>
      <c r="F12" s="1" t="s">
        <v>185</v>
      </c>
      <c r="G12" s="1" t="s">
        <v>113</v>
      </c>
      <c r="H12" s="1" t="s">
        <v>114</v>
      </c>
      <c r="I12" s="1" t="s">
        <v>186</v>
      </c>
      <c r="J12" s="1" t="s">
        <v>29</v>
      </c>
      <c r="K12" s="1" t="s">
        <v>187</v>
      </c>
      <c r="L12" s="1" t="s">
        <v>187</v>
      </c>
      <c r="M12" s="1" t="s">
        <v>117</v>
      </c>
      <c r="N12" s="1" t="s">
        <v>117</v>
      </c>
      <c r="O12" s="1" t="s">
        <v>118</v>
      </c>
      <c r="P12" s="1" t="s">
        <v>119</v>
      </c>
      <c r="Q12" s="1" t="s">
        <v>188</v>
      </c>
      <c r="R12" s="1" t="s">
        <v>121</v>
      </c>
      <c r="S12" s="1" t="s">
        <v>122</v>
      </c>
      <c r="T12" s="1" t="s">
        <v>123</v>
      </c>
    </row>
    <row r="13" s="1" customFormat="1" spans="1:20">
      <c r="A13" s="3">
        <v>16666239962</v>
      </c>
      <c r="B13" s="1" t="s">
        <v>181</v>
      </c>
      <c r="C13" s="1" t="s">
        <v>189</v>
      </c>
      <c r="D13" s="1" t="s">
        <v>190</v>
      </c>
      <c r="E13" s="1" t="s">
        <v>191</v>
      </c>
      <c r="F13" s="1" t="s">
        <v>154</v>
      </c>
      <c r="G13" s="1" t="s">
        <v>113</v>
      </c>
      <c r="H13" s="1" t="s">
        <v>114</v>
      </c>
      <c r="I13" s="1" t="s">
        <v>192</v>
      </c>
      <c r="J13" s="1" t="s">
        <v>29</v>
      </c>
      <c r="K13" s="1" t="s">
        <v>193</v>
      </c>
      <c r="L13" s="1" t="s">
        <v>193</v>
      </c>
      <c r="M13" s="1" t="s">
        <v>117</v>
      </c>
      <c r="N13" s="1" t="s">
        <v>117</v>
      </c>
      <c r="O13" s="1" t="s">
        <v>118</v>
      </c>
      <c r="P13" s="1" t="s">
        <v>119</v>
      </c>
      <c r="Q13" s="1" t="s">
        <v>194</v>
      </c>
      <c r="R13" s="1" t="s">
        <v>121</v>
      </c>
      <c r="S13" s="1" t="s">
        <v>122</v>
      </c>
      <c r="T13" s="1" t="s">
        <v>123</v>
      </c>
    </row>
    <row r="14" s="1" customFormat="1" spans="1:20">
      <c r="A14" s="3">
        <v>16665843675</v>
      </c>
      <c r="B14" s="1" t="s">
        <v>181</v>
      </c>
      <c r="C14" s="1" t="s">
        <v>195</v>
      </c>
      <c r="D14" s="1" t="s">
        <v>196</v>
      </c>
      <c r="E14" s="1" t="s">
        <v>197</v>
      </c>
      <c r="F14" s="1" t="s">
        <v>171</v>
      </c>
      <c r="G14" s="1" t="s">
        <v>113</v>
      </c>
      <c r="H14" s="1" t="s">
        <v>114</v>
      </c>
      <c r="I14" s="1" t="s">
        <v>198</v>
      </c>
      <c r="J14" s="1" t="s">
        <v>29</v>
      </c>
      <c r="K14" s="1" t="s">
        <v>199</v>
      </c>
      <c r="L14" s="1" t="s">
        <v>199</v>
      </c>
      <c r="M14" s="1" t="s">
        <v>117</v>
      </c>
      <c r="N14" s="1" t="s">
        <v>117</v>
      </c>
      <c r="O14" s="1" t="s">
        <v>118</v>
      </c>
      <c r="P14" s="1" t="s">
        <v>119</v>
      </c>
      <c r="Q14" s="1" t="s">
        <v>200</v>
      </c>
      <c r="R14" s="1" t="s">
        <v>121</v>
      </c>
      <c r="S14" s="1" t="s">
        <v>122</v>
      </c>
      <c r="T14" s="1" t="s">
        <v>123</v>
      </c>
    </row>
    <row r="15" s="1" customFormat="1" spans="1:20">
      <c r="A15" s="3">
        <v>16665660690</v>
      </c>
      <c r="B15" s="1" t="s">
        <v>181</v>
      </c>
      <c r="C15" s="1" t="s">
        <v>201</v>
      </c>
      <c r="D15" s="1" t="s">
        <v>202</v>
      </c>
      <c r="E15" s="1" t="s">
        <v>203</v>
      </c>
      <c r="F15" s="1" t="s">
        <v>109</v>
      </c>
      <c r="G15" s="1" t="s">
        <v>113</v>
      </c>
      <c r="H15" s="1" t="s">
        <v>114</v>
      </c>
      <c r="I15" s="1" t="s">
        <v>204</v>
      </c>
      <c r="J15" s="1" t="s">
        <v>29</v>
      </c>
      <c r="K15" s="1" t="s">
        <v>205</v>
      </c>
      <c r="L15" s="1" t="s">
        <v>205</v>
      </c>
      <c r="M15" s="1" t="s">
        <v>117</v>
      </c>
      <c r="N15" s="1" t="s">
        <v>117</v>
      </c>
      <c r="O15" s="1" t="s">
        <v>118</v>
      </c>
      <c r="P15" s="1" t="s">
        <v>119</v>
      </c>
      <c r="Q15" s="1" t="s">
        <v>206</v>
      </c>
      <c r="R15" s="1" t="s">
        <v>121</v>
      </c>
      <c r="S15" s="1" t="s">
        <v>122</v>
      </c>
      <c r="T15" s="1" t="s">
        <v>123</v>
      </c>
    </row>
    <row r="16" s="1" customFormat="1" spans="1:20">
      <c r="A16" s="3">
        <v>16655710586</v>
      </c>
      <c r="B16" s="1" t="s">
        <v>207</v>
      </c>
      <c r="C16" s="1" t="s">
        <v>208</v>
      </c>
      <c r="D16" s="1" t="s">
        <v>190</v>
      </c>
      <c r="E16" s="1" t="s">
        <v>209</v>
      </c>
      <c r="F16" s="1" t="s">
        <v>171</v>
      </c>
      <c r="G16" s="1" t="s">
        <v>113</v>
      </c>
      <c r="H16" s="1" t="s">
        <v>114</v>
      </c>
      <c r="I16" s="1" t="s">
        <v>210</v>
      </c>
      <c r="J16" s="1" t="s">
        <v>29</v>
      </c>
      <c r="K16" s="1" t="s">
        <v>211</v>
      </c>
      <c r="L16" s="1" t="s">
        <v>211</v>
      </c>
      <c r="M16" s="1" t="s">
        <v>117</v>
      </c>
      <c r="N16" s="1" t="s">
        <v>117</v>
      </c>
      <c r="O16" s="1" t="s">
        <v>118</v>
      </c>
      <c r="P16" s="1" t="s">
        <v>119</v>
      </c>
      <c r="Q16" s="1" t="s">
        <v>212</v>
      </c>
      <c r="R16" s="1" t="s">
        <v>121</v>
      </c>
      <c r="S16" s="1" t="s">
        <v>122</v>
      </c>
      <c r="T16" s="1" t="s">
        <v>123</v>
      </c>
    </row>
    <row r="17" s="1" customFormat="1" spans="1:20">
      <c r="A17" s="3">
        <v>16602808871</v>
      </c>
      <c r="B17" s="1" t="s">
        <v>213</v>
      </c>
      <c r="C17" s="1" t="s">
        <v>214</v>
      </c>
      <c r="D17" s="1" t="s">
        <v>215</v>
      </c>
      <c r="E17" s="1" t="s">
        <v>216</v>
      </c>
      <c r="F17" s="1" t="s">
        <v>154</v>
      </c>
      <c r="G17" s="1" t="s">
        <v>113</v>
      </c>
      <c r="H17" s="1" t="s">
        <v>114</v>
      </c>
      <c r="I17" s="1" t="s">
        <v>217</v>
      </c>
      <c r="J17" s="1" t="s">
        <v>29</v>
      </c>
      <c r="K17" s="1" t="s">
        <v>218</v>
      </c>
      <c r="L17" s="1" t="s">
        <v>218</v>
      </c>
      <c r="M17" s="1" t="s">
        <v>117</v>
      </c>
      <c r="N17" s="1" t="s">
        <v>117</v>
      </c>
      <c r="O17" s="1" t="s">
        <v>118</v>
      </c>
      <c r="P17" s="1" t="s">
        <v>119</v>
      </c>
      <c r="Q17" s="1" t="s">
        <v>219</v>
      </c>
      <c r="R17" s="1" t="s">
        <v>121</v>
      </c>
      <c r="S17" s="1" t="s">
        <v>122</v>
      </c>
      <c r="T17" s="1" t="s">
        <v>123</v>
      </c>
    </row>
    <row r="18" s="1" customFormat="1" spans="1:20">
      <c r="A18" s="3">
        <v>16540129137</v>
      </c>
      <c r="B18" s="1" t="s">
        <v>220</v>
      </c>
      <c r="C18" s="1" t="s">
        <v>221</v>
      </c>
      <c r="D18" s="1" t="s">
        <v>222</v>
      </c>
      <c r="E18" s="1" t="s">
        <v>223</v>
      </c>
      <c r="F18" s="1" t="s">
        <v>109</v>
      </c>
      <c r="G18" s="1" t="s">
        <v>113</v>
      </c>
      <c r="H18" s="1" t="s">
        <v>114</v>
      </c>
      <c r="I18" s="1" t="s">
        <v>224</v>
      </c>
      <c r="J18" s="1" t="s">
        <v>29</v>
      </c>
      <c r="K18" s="1" t="s">
        <v>225</v>
      </c>
      <c r="L18" s="1" t="s">
        <v>225</v>
      </c>
      <c r="M18" s="1" t="s">
        <v>117</v>
      </c>
      <c r="N18" s="1" t="s">
        <v>117</v>
      </c>
      <c r="O18" s="1" t="s">
        <v>118</v>
      </c>
      <c r="P18" s="1" t="s">
        <v>119</v>
      </c>
      <c r="Q18" s="1" t="s">
        <v>226</v>
      </c>
      <c r="R18" s="1" t="s">
        <v>121</v>
      </c>
      <c r="S18" s="1" t="s">
        <v>122</v>
      </c>
      <c r="T18" s="1" t="s">
        <v>123</v>
      </c>
    </row>
    <row r="19" s="1" customFormat="1" spans="1:20">
      <c r="A19" s="3">
        <v>16539316598</v>
      </c>
      <c r="B19" s="1" t="s">
        <v>227</v>
      </c>
      <c r="C19" s="1" t="s">
        <v>228</v>
      </c>
      <c r="D19" s="1" t="s">
        <v>229</v>
      </c>
      <c r="E19" s="1" t="s">
        <v>230</v>
      </c>
      <c r="F19" s="1" t="s">
        <v>167</v>
      </c>
      <c r="G19" s="1" t="s">
        <v>113</v>
      </c>
      <c r="H19" s="1" t="s">
        <v>114</v>
      </c>
      <c r="I19" s="1" t="s">
        <v>231</v>
      </c>
      <c r="J19" s="1" t="s">
        <v>29</v>
      </c>
      <c r="K19" s="1" t="s">
        <v>232</v>
      </c>
      <c r="L19" s="1" t="s">
        <v>232</v>
      </c>
      <c r="M19" s="1" t="s">
        <v>117</v>
      </c>
      <c r="N19" s="1" t="s">
        <v>117</v>
      </c>
      <c r="O19" s="1" t="s">
        <v>118</v>
      </c>
      <c r="P19" s="1" t="s">
        <v>119</v>
      </c>
      <c r="Q19" s="1" t="s">
        <v>233</v>
      </c>
      <c r="R19" s="1" t="s">
        <v>121</v>
      </c>
      <c r="S19" s="1" t="s">
        <v>122</v>
      </c>
      <c r="T19" s="1" t="s">
        <v>123</v>
      </c>
    </row>
    <row r="20" s="1" customFormat="1" spans="1:20">
      <c r="A20" s="3">
        <v>16506678881</v>
      </c>
      <c r="B20" s="1" t="s">
        <v>234</v>
      </c>
      <c r="C20" s="1" t="s">
        <v>235</v>
      </c>
      <c r="D20" s="1" t="s">
        <v>236</v>
      </c>
      <c r="E20" s="1" t="s">
        <v>237</v>
      </c>
      <c r="F20" s="1" t="s">
        <v>109</v>
      </c>
      <c r="G20" s="1" t="s">
        <v>113</v>
      </c>
      <c r="H20" s="1" t="s">
        <v>114</v>
      </c>
      <c r="I20" s="1" t="s">
        <v>118</v>
      </c>
      <c r="J20" s="1" t="s">
        <v>29</v>
      </c>
      <c r="K20" s="1" t="s">
        <v>118</v>
      </c>
      <c r="L20" s="1" t="s">
        <v>118</v>
      </c>
      <c r="M20" s="1" t="s">
        <v>117</v>
      </c>
      <c r="N20" s="1" t="s">
        <v>117</v>
      </c>
      <c r="O20" s="1" t="s">
        <v>118</v>
      </c>
      <c r="P20" s="1" t="s">
        <v>119</v>
      </c>
      <c r="Q20" s="1" t="s">
        <v>238</v>
      </c>
      <c r="R20" s="1" t="s">
        <v>121</v>
      </c>
      <c r="S20" s="1" t="s">
        <v>122</v>
      </c>
      <c r="T20" s="1" t="s">
        <v>123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2021-11-05T01:53:41Z</dcterms:created>
  <dcterms:modified xsi:type="dcterms:W3CDTF">2021-11-05T02:01:26Z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B5D16A648BDF434B8FEC89ECE9855DC0</vt:lpwstr>
  </property>
  <property fmtid="{D5CDD505-2E9C-101B-9397-08002B2CF9AE}" pid="3" name="KSOProductBuildVer">
    <vt:lpwstr>2052-11.1.0.11045</vt:lpwstr>
  </property>
</Properties>
</file>