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<sst xmlns="http://schemas.openxmlformats.org/spreadsheetml/2006/main" count="1109" uniqueCount="419">
  <si>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</si>
  <si>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</si>
  <si>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</si>
  <si>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</si>
  <si>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</si>
  <si>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</si>
  <si>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</si>
  <si>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</si>
  <si>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</si>
  <si>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</si>
  <si>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</si>
  <si>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</si>
  <si>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</si>
  <si>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</si>
  <si>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</si>
  <si>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</si>
  <si>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</si>
  <si>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</si>
  <si>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</si>
  <si>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</si>
  <si>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</si>
  <si>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</si>
  <si>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</si>
  <si>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</si>
  <si>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</si>
  <si>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</si>
  <si>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</si>
  <si>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[普吉岛]芭东帕拉贡温泉度假酒店(SHA Plus+)(Patong Paragon Resort &amp; Spa(SHA Plus+))(8162192)</t>
  </si>
  <si>
    <t>豪华房&lt;1&gt;&lt;不退款&gt;&lt;2人入住&gt;</t>
  </si>
  <si>
    <t>USD</t>
  </si>
  <si>
    <t>Devellano/Anthony Edward,Duangapinan/Kanyawat</t>
  </si>
  <si>
    <t>CA6352211108USD-W</t>
  </si>
  <si>
    <t>未提现</t>
  </si>
  <si>
    <t>携程开票</t>
  </si>
  <si>
    <t>[蒂贝维尔]斯卡尔洛特珍珠赌场度假酒店(Scarlet Pearl Casino Resort)(39915555)</t>
  </si>
  <si>
    <t>奢华房特大床(至少连住2晚及以上)&lt;2人入住&gt;&lt;不退款&gt;</t>
  </si>
  <si>
    <t>Dillard/David</t>
  </si>
  <si>
    <t>[圣奥古斯丁]弗拉格勒旅馆(The Flagler Inn)(39907259)</t>
  </si>
  <si>
    <t>标准客房2张大床(至少连住2晚及以上)&lt;2人入住&gt;&lt;不退款&gt;</t>
  </si>
  <si>
    <t>Gibson/Mary Margaret</t>
  </si>
  <si>
    <t>[哈瓦苏湖城]岛屿套房酒店(Island Suites)(40029486)</t>
  </si>
  <si>
    <t>高级套房(至少连住2晚及以上)&lt;2人入住&gt;&lt;不退款&gt;&lt;早餐&gt;</t>
  </si>
  <si>
    <t>Port/Jacob,Bartlett/Alexandria</t>
  </si>
  <si>
    <t>[兰卡威]兰卡威庭院度假村(The Fint Hus Langkawi)(39579951)</t>
  </si>
  <si>
    <t>豪华间(至少连住2晚及以上)&lt;2人入住&gt;&lt;不退款&gt;&lt;早餐&gt;</t>
  </si>
  <si>
    <t>Tanaka/Lisa</t>
  </si>
  <si>
    <t>[格雷梅]阿耳忒弥斯洞窟酒店(Artemis Cave Suites)(22548120)</t>
  </si>
  <si>
    <t>豪华岩洞房(至少连住2晚及以上)&lt;2人入住&gt;&lt;不退款&gt;&lt;早餐&gt;</t>
  </si>
  <si>
    <t>Li/Linwei,Lei/Tong</t>
  </si>
  <si>
    <t>[圣胡安]喜来登圣胡安老城酒店(Sheraton Old San Juan Hotel)(17491419)</t>
  </si>
  <si>
    <t>湾景特大床房(至少连住2晚及以上)&lt;2人入住&gt;&lt;不退款&gt;&lt;早餐&gt;</t>
  </si>
  <si>
    <t>Rastogi/Rohan</t>
  </si>
  <si>
    <t>[约翰内斯堡]梅尔维尔塔楼旅馆(Melville Turret Guesthouse)(39514110)</t>
  </si>
  <si>
    <t>标准双人间(至少连住2晚及以上)&lt;2人入住&gt;&lt;不退款&gt;</t>
  </si>
  <si>
    <t>monnier/morgan</t>
  </si>
  <si>
    <t>[兰卡威]兰卡威阿迪雅酒店(Adya Hotel Langkawi)(8981793)</t>
  </si>
  <si>
    <t>高级房&lt;2人入住&gt;&lt;不退款&gt;</t>
  </si>
  <si>
    <t>Md amin/Mohd Sazalli</t>
  </si>
  <si>
    <t>[新加坡]新加坡富丽敦酒店(Staycation Approved)(The Fullerton Hotel Singapore (Staycation Approved))(8289739)</t>
  </si>
  <si>
    <t>遗产房&lt;不退款&gt;&lt;2人入住&gt;</t>
  </si>
  <si>
    <t>Wong/Woon Kay</t>
  </si>
  <si>
    <t>取消</t>
  </si>
  <si>
    <t>阶梯</t>
  </si>
  <si>
    <t>[纽约]纽约曼哈顿/金融区菲尔德客栈万豪酒店(Fairfield Inn by Marriott New York Manhattan/Financial District)(15868442)</t>
  </si>
  <si>
    <t>客房（1张特大床）&lt;2人入住&gt;&lt;不退款&gt;&lt;早餐&gt;&lt;普通会员&gt;</t>
  </si>
  <si>
    <t>Richardson/Savhanna,Reinsant/Anna</t>
  </si>
  <si>
    <t>[马六甲]马六甲颐庭酒店(Eco Tree Hotel Melaka)(44689797)</t>
  </si>
  <si>
    <t>行政豪华双床房&lt;2人入住&gt;&lt;不退款&gt;</t>
  </si>
  <si>
    <t>amirah binti baharudin/athirah,amirah binti baharudin/athirah</t>
  </si>
  <si>
    <t>[旧金山]弥萨罗酒店(Mithila Hotel)(40016268)</t>
  </si>
  <si>
    <t>标准间1张大床&lt;2人入住&gt;&lt;不退款&gt;</t>
  </si>
  <si>
    <t>HSU/HSIN-WEI,Kanazawa/Mizuki</t>
  </si>
  <si>
    <t>109546175329feb8fd</t>
  </si>
  <si>
    <t>[卡塞尔]艾尔绿洲酒店(Hotel El Oasis)(39569266)</t>
  </si>
  <si>
    <t>双人间(至少连住2晚及以上)&lt;2人入住&gt;&lt;不退款&gt;&lt;早餐&gt;</t>
  </si>
  <si>
    <t>Azorin Sierra/Francisco</t>
  </si>
  <si>
    <t>[希登梅多斯]圣地亚哥韦尔克度假村(Welk Resorts San Diego)(39952835)</t>
  </si>
  <si>
    <t>1卧绿色套房别墅&lt;2人入住&gt;&lt;不退款&gt;</t>
  </si>
  <si>
    <t>Sakota/Barbara</t>
  </si>
  <si>
    <t>[波梅罗迪]沃马海尔格旅馆(Pousada Oma Helga)(39533442)</t>
  </si>
  <si>
    <t>标准四联房&lt;不退款&gt;&lt;2人入住&gt;</t>
  </si>
  <si>
    <t>Nardi/Marlene Plucinski,Backes/Luiz Carlos</t>
  </si>
  <si>
    <t>[巴科洛德]色达国会大厦中央酒店(Seda Capitol Central)(39534060)</t>
  </si>
  <si>
    <t>豪华间&lt;2人入住&gt;&lt;不退款&gt;</t>
  </si>
  <si>
    <t>Mirasol/Richard David,Mirasol/Richard David</t>
  </si>
  <si>
    <t>[圣路易斯]圣路易斯市中心万怡酒店/会议中心(Courtyard St. Louis Downtown/Convention Center)(15332124)</t>
  </si>
  <si>
    <t>特大床房&lt;1&gt;&lt;2人入住&gt;&lt;IBU黄金会员专享&gt;&lt;不退款&gt;&lt;普通会员&gt;</t>
  </si>
  <si>
    <t>Ryan/Sean M,Nolan/Nicole K</t>
  </si>
  <si>
    <t>[瑟堡]瑟堡 - 伊科德维尔基里亚德酒店(Kyriad Cherbourg - Equeurdreville)(45977282)</t>
  </si>
  <si>
    <t>双床房&lt;不退款&gt;&lt;2人入住&gt;</t>
  </si>
  <si>
    <t>Leib/Alexandra</t>
  </si>
  <si>
    <t>[好莱坞]玛格丽塔维尔好莱坞海滩度假村(Margaritaville Hollywood Beach Resort)(40023033)</t>
  </si>
  <si>
    <t>日落大号床间 - 带2张大号床 - 享有内陆景观(至少连住2晚及以上)&lt;2人入住&gt;&lt;不退款&gt;</t>
  </si>
  <si>
    <t>valdes/orlando</t>
  </si>
  <si>
    <t>8074SC345287</t>
  </si>
  <si>
    <t>[马萨特兰]马萨特兰丽柏酒店(Park Inn by Radisson Mazatlán)(39524244)</t>
  </si>
  <si>
    <t>客房1张特大床&lt;不退款&gt;&lt;2人入住&gt;</t>
  </si>
  <si>
    <t>Fernandez balbona/Martha lorena</t>
  </si>
  <si>
    <t>125F9B21</t>
  </si>
  <si>
    <t>[塔韦尼]塔维尼钟楼酒店(Campanile Taverny)(39495673)</t>
  </si>
  <si>
    <t>双人房（下一代）&lt;2人入住&gt;&lt;不退款&gt;</t>
  </si>
  <si>
    <t>Lydie/MARIVINGT</t>
  </si>
  <si>
    <t>[乔治市]槟城亚美尼亚街传统酒店(Armenian Street Heritage Hotel Penang)(8981682)</t>
  </si>
  <si>
    <t>高级双床房&lt;2&gt;&lt;不退款&gt;&lt;2人入住&gt;</t>
  </si>
  <si>
    <t>Karthikasan/Muhamad Nurman,Karthikasan/Muhamad Nurman,Karthikasan/Muhamad Nurman,Karthikasan/Muhamad Nurman</t>
  </si>
  <si>
    <t>[欧文]达拉斯 - 欧文家乡开放式客房红屋顶酒店(HomeTowne Studios by Red Roof Dallas - Irving)(40056199)</t>
  </si>
  <si>
    <t>标准工作室1张大床&lt;不退款&gt;&lt;2人入住&gt;</t>
  </si>
  <si>
    <t>Shaw/Whitney,Coleman/Keron D</t>
  </si>
  <si>
    <t>1044-481282</t>
  </si>
  <si>
    <t>[迪拜]迪拜朱美拉宜必思尚品酒店(Ibis Styles Dubai Jumeira)(16046618)</t>
  </si>
  <si>
    <t>标准大床房&lt;1&gt;(至少连住2晚及以上)&lt;2人入住&gt;&lt;不退款&gt;</t>
  </si>
  <si>
    <t>Dadakhodjaeva/Yana</t>
  </si>
  <si>
    <t>Acknowledged</t>
  </si>
  <si>
    <t>[温哥华]华美达温德姆华市中心酒店(Ramada by Wyndham Vancouver Downtown)(8857535)</t>
  </si>
  <si>
    <t>酒店随机房型(至少连住2晚及以上)&lt;2人入住&gt;&lt;不退款&gt;</t>
  </si>
  <si>
    <t>Dieleman/Joshua</t>
  </si>
  <si>
    <t>[Diamandveld]Road Lodge - 金伯利(Road Lodge Kimberley)(39580851)</t>
  </si>
  <si>
    <t>双人房&lt;2人入住&gt;&lt;不退款&gt;</t>
  </si>
  <si>
    <t>FANG/JING</t>
  </si>
  <si>
    <t>340BB7S6</t>
  </si>
  <si>
    <t>[沃威克]沃里克普罗维登斯机场6号汽车旅馆 - I-95(Motel 6-Warwick, RI - Providence Airport - I-95)(39982771)</t>
  </si>
  <si>
    <t>标准客房1张大床&lt;不退款&gt;&lt;2人入住&gt;</t>
  </si>
  <si>
    <t>Brevette/Geralda</t>
  </si>
  <si>
    <t>QAKHUFK63R</t>
  </si>
  <si>
    <t>[唐格朗]阿维亚瑞宾泰罗酒店(Aviary Bintaro)(39510920)</t>
  </si>
  <si>
    <t>豪华双床房&lt;不退款&gt;&lt;2人入住&gt;</t>
  </si>
  <si>
    <t>Hutahayan/Ramli,Hutahayan/Ramli</t>
  </si>
  <si>
    <t>[普安那公园]贝斯特霍斯特旅馆(Best Host Inn)(39925042)</t>
  </si>
  <si>
    <t>大号床套房(至少连住2晚及以上)&lt;2人入住&gt;&lt;不退款&gt;</t>
  </si>
  <si>
    <t>Goward/Andrew Christopher,Pearson/Asiamarie Tyler</t>
  </si>
  <si>
    <t>acknowledge</t>
  </si>
  <si>
    <t>[马尔萨奈拉科特]第戎马尔萨奈拉科特真实巴拉丁斯酒店(Authentic by Balladins Dijon / Marsannay-la-Côte)(40473517)</t>
  </si>
  <si>
    <t>标准双人间&lt;不退款&gt;&lt;2人入住&gt;</t>
  </si>
  <si>
    <t>DOUICHER/Amine</t>
  </si>
  <si>
    <t>321-113966-7448</t>
  </si>
  <si>
    <t>[托莱多]托莱多欧洲之星酒店(Eurostars Toledo)(19031264)</t>
  </si>
  <si>
    <t>双床房(至少连住2晚及以上)&lt;2人入住&gt;&lt;不退款&gt;</t>
  </si>
  <si>
    <t>Bermudez/Maria Jesus</t>
  </si>
  <si>
    <t>E045-280507</t>
  </si>
  <si>
    <t>[圣保罗]至尊酒店(Hotel Unique)(16979846)</t>
  </si>
  <si>
    <t>标准房&lt;1&gt;&lt;2人入住&gt;&lt;不退款&gt;</t>
  </si>
  <si>
    <t>Vieira/Bruno luiz</t>
  </si>
  <si>
    <t>RES003541-6566</t>
  </si>
  <si>
    <t>[圣安东尼奥]德克萨斯圣安东尼奥 - 医学中心 6 号汽车旅馆(Studio 6 San Antonio, TX - Medical Center)(40063218)</t>
  </si>
  <si>
    <t>Mayo/Joe Michael</t>
  </si>
  <si>
    <t>[洛杉矶]洛杉矶机场希尔顿酒店(Hilton Los Angeles Airport)(8236620)</t>
  </si>
  <si>
    <t>酒店随机房型&lt;2人入住&gt;&lt;不退款&gt;</t>
  </si>
  <si>
    <t>ZHANG/LEI</t>
  </si>
  <si>
    <t>[伊斯坦布尔]本勒酒店(Benler Hotel)(39499457)</t>
  </si>
  <si>
    <t>双人房&lt;2人入住&gt;&lt;不退款&gt;&lt;早餐&gt;</t>
  </si>
  <si>
    <t>Rybalko/Kateryna</t>
  </si>
  <si>
    <t>退单</t>
  </si>
  <si>
    <t>[吉隆坡]铂尔曼吉隆坡城市中心大酒店(Pullman Kuala Lumpur City Centre Hotel &amp; Residences)(9568211)</t>
  </si>
  <si>
    <t>尊贵豪华房&lt;不退款&gt;&lt;2人入住&gt;</t>
  </si>
  <si>
    <t>Rozaini/Eleena</t>
  </si>
  <si>
    <t>，</t>
  </si>
  <si>
    <t>A211108160807481</t>
  </si>
  <si>
    <t>USD / THB 当前参考汇率: 33.033</t>
  </si>
  <si>
    <t>总计： 8256.99 USD/
272753.15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</si>
  <si>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</si>
  <si>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</si>
  <si>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</si>
  <si>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</si>
  <si>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</si>
  <si>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</si>
  <si>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</si>
  <si>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</si>
  <si>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</si>
  <si>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</si>
  <si>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</si>
  <si>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</si>
  <si>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</si>
  <si>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</si>
  <si>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</si>
  <si>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</si>
  <si>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</si>
  <si>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</si>
  <si>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2290170</t>
  </si>
  <si>
    <t>吉隆坡市中心铂尔曼酒店与公寓</t>
  </si>
  <si>
    <t>Rozaini Eleena</t>
  </si>
  <si>
    <t>2021-11-07</t>
  </si>
  <si>
    <t>退房日周结</t>
  </si>
  <si>
    <t>1012.78</t>
  </si>
  <si>
    <t>158.00</t>
  </si>
  <si>
    <t>0</t>
  </si>
  <si>
    <t>0.00</t>
  </si>
  <si>
    <t>携程国际直连(CIT)</t>
  </si>
  <si>
    <t>2021-11-05 10:58:23</t>
  </si>
  <si>
    <t>否</t>
  </si>
  <si>
    <t>汇智国际旅游发展有限公司</t>
  </si>
  <si>
    <t>直连</t>
  </si>
  <si>
    <t>2289903</t>
  </si>
  <si>
    <t>本勒酒店</t>
  </si>
  <si>
    <t>Rybalko Kateryna</t>
  </si>
  <si>
    <t>834.61</t>
  </si>
  <si>
    <t>130.00</t>
  </si>
  <si>
    <t>2021-11-05 01:04:33</t>
  </si>
  <si>
    <t>2021-11-04</t>
  </si>
  <si>
    <t>2289009</t>
  </si>
  <si>
    <t>洛杉矶机场希尔顿酒店</t>
  </si>
  <si>
    <t>ZHANG LEI</t>
  </si>
  <si>
    <t>2035.17</t>
  </si>
  <si>
    <t>317.00</t>
  </si>
  <si>
    <t>2021-11-04 10:06:48</t>
  </si>
  <si>
    <t>2021-11-03</t>
  </si>
  <si>
    <t>2288802</t>
  </si>
  <si>
    <t>圣安东尼奥医学中心 6 号开放式公寓酒店</t>
  </si>
  <si>
    <t>Mayo Joe Michael</t>
  </si>
  <si>
    <t>904.44</t>
  </si>
  <si>
    <t>141.00</t>
  </si>
  <si>
    <t>2021-11-03 23:18:49</t>
  </si>
  <si>
    <t>2288557</t>
  </si>
  <si>
    <t>至尊酒店</t>
  </si>
  <si>
    <t>Vieira Bruno luiz</t>
  </si>
  <si>
    <t>6286.21</t>
  </si>
  <si>
    <t>980.00</t>
  </si>
  <si>
    <t>2021-11-03 18:55:58</t>
  </si>
  <si>
    <t>2288535</t>
  </si>
  <si>
    <t>托莱多欧洲之星酒店</t>
  </si>
  <si>
    <t>Bermudez Maria Jesus</t>
  </si>
  <si>
    <t>910.86</t>
  </si>
  <si>
    <t>142.00</t>
  </si>
  <si>
    <t>2021-11-03 18:40:11</t>
  </si>
  <si>
    <t>2288528</t>
  </si>
  <si>
    <t>第戎马尔萨奈拉巴拉丁斯酒店</t>
  </si>
  <si>
    <t>DOUICHER Amine</t>
  </si>
  <si>
    <t>744.08</t>
  </si>
  <si>
    <t>116.00</t>
  </si>
  <si>
    <t>2021-11-03 18:45:48</t>
  </si>
  <si>
    <t>2288487</t>
  </si>
  <si>
    <t>贝斯特霍斯特旅馆</t>
  </si>
  <si>
    <t>Goward Andrew Christopher,Pearson Asiamarie Tyler</t>
  </si>
  <si>
    <t>2021-11-06</t>
  </si>
  <si>
    <t>1424.02</t>
  </si>
  <si>
    <t>222.00</t>
  </si>
  <si>
    <t>2021-11-03 18:13:32</t>
  </si>
  <si>
    <t>2288263</t>
  </si>
  <si>
    <t>阿维亚瑞宾泰罗酒店</t>
  </si>
  <si>
    <t>Hutahayan Ramli,Hutahayan Ramli</t>
  </si>
  <si>
    <t>2021-11-03 13:05:11</t>
  </si>
  <si>
    <t>2021-11-02</t>
  </si>
  <si>
    <t>2288037</t>
  </si>
  <si>
    <t>罗得岛华威普罗维登斯机场 I-95 6 号汽车旅馆</t>
  </si>
  <si>
    <t>Brevette Geralda</t>
  </si>
  <si>
    <t>1808.33</t>
  </si>
  <si>
    <t>282.00</t>
  </si>
  <si>
    <t>2021-11-02 21:23:54</t>
  </si>
  <si>
    <t>2288013</t>
  </si>
  <si>
    <t>Road Lodge - 金伯利</t>
  </si>
  <si>
    <t>FANG JING</t>
  </si>
  <si>
    <t>602.78</t>
  </si>
  <si>
    <t>94.00</t>
  </si>
  <si>
    <t>2021-11-02 23:38:48</t>
  </si>
  <si>
    <t>2287573</t>
  </si>
  <si>
    <t>华美达温德姆华市中心酒店</t>
  </si>
  <si>
    <t>Dieleman Joshua</t>
  </si>
  <si>
    <t>795.15</t>
  </si>
  <si>
    <t>124.00</t>
  </si>
  <si>
    <t>2021-11-02 04:51:09</t>
  </si>
  <si>
    <t>2287567</t>
  </si>
  <si>
    <t>迪拜朱美拉宜必思尚品酒店</t>
  </si>
  <si>
    <t>Dadakhodjaeva Yana</t>
  </si>
  <si>
    <t>1013.18</t>
  </si>
  <si>
    <t>2021-11-02 04:08:10</t>
  </si>
  <si>
    <t>2287541</t>
  </si>
  <si>
    <t>达拉斯家乡开放式客房酒店 - 艾文</t>
  </si>
  <si>
    <t>Shaw Whitney,Coleman Keron D</t>
  </si>
  <si>
    <t>782.33</t>
  </si>
  <si>
    <t>122.00</t>
  </si>
  <si>
    <t>2021-11-02 02:14:23</t>
  </si>
  <si>
    <t>2021-11-01</t>
  </si>
  <si>
    <t>2287246</t>
  </si>
  <si>
    <t>槟城亚美尼亚街传统酒店</t>
  </si>
  <si>
    <t>Karthikasan Muhamad Nurman,Karthikasan Muhamad Nurman,Karthikasan Muhamad Nurman,Karthikasan Muhamad Nurman</t>
  </si>
  <si>
    <t>1013.92</t>
  </si>
  <si>
    <t>157.98</t>
  </si>
  <si>
    <t>2021-11-01 17:53:43</t>
  </si>
  <si>
    <t>2021-10-30</t>
  </si>
  <si>
    <t>2285837</t>
  </si>
  <si>
    <t>塔瓦尼钟楼酒店</t>
  </si>
  <si>
    <t>Lydie MARIVINGT</t>
  </si>
  <si>
    <t>911.36</t>
  </si>
  <si>
    <t>2021-10-30 11:46:05</t>
  </si>
  <si>
    <t>2285737</t>
  </si>
  <si>
    <t>马萨特兰丽笙公园酒店</t>
  </si>
  <si>
    <t>Fernandez balbona Martha lorena</t>
  </si>
  <si>
    <t>2021-10-31</t>
  </si>
  <si>
    <t>1020.46</t>
  </si>
  <si>
    <t>159.00</t>
  </si>
  <si>
    <t>2021-10-30 09:03:10</t>
  </si>
  <si>
    <t>2021-10-29</t>
  </si>
  <si>
    <t>2285516</t>
  </si>
  <si>
    <t>玛格丽特维尔好莱坞海滩渡假村</t>
  </si>
  <si>
    <t>valdes orlando</t>
  </si>
  <si>
    <t>4298.43</t>
  </si>
  <si>
    <t>671.00</t>
  </si>
  <si>
    <t>2021-10-29 22:25:34</t>
  </si>
  <si>
    <t>2285200</t>
  </si>
  <si>
    <t>瑟堡基里亚德酒店 - 埃屈厄尔德勒维尔市</t>
  </si>
  <si>
    <t>Leib Alexandra</t>
  </si>
  <si>
    <t>1191.52</t>
  </si>
  <si>
    <t>186.00</t>
  </si>
  <si>
    <t>2021-10-29 16:20:28</t>
  </si>
  <si>
    <t>2021-10-28</t>
  </si>
  <si>
    <t>2284450</t>
  </si>
  <si>
    <t>圣路易斯市中心万怡酒店/会议中心</t>
  </si>
  <si>
    <t>Ryan Sean M,Nolan Nicole K</t>
  </si>
  <si>
    <t>1499.00</t>
  </si>
  <si>
    <t>234.00</t>
  </si>
  <si>
    <t>2021-10-28 13:13:49</t>
  </si>
  <si>
    <t>2021-10-26</t>
  </si>
  <si>
    <t>2283558</t>
  </si>
  <si>
    <t>色達首都中央酒店</t>
  </si>
  <si>
    <t>Mirasol Richard David,Mirasol Richard David</t>
  </si>
  <si>
    <t>652.80</t>
  </si>
  <si>
    <t>102.00</t>
  </si>
  <si>
    <t>2021-10-26 18:02:26</t>
  </si>
  <si>
    <t>2283357</t>
  </si>
  <si>
    <t>沃马海尔格旅馆</t>
  </si>
  <si>
    <t>Nardi Marlene Plucinski,Backes Luiz Carlos</t>
  </si>
  <si>
    <t>832.00</t>
  </si>
  <si>
    <t>2021-10-26 08:04:26</t>
  </si>
  <si>
    <t>2021-10-24</t>
  </si>
  <si>
    <t>2282737</t>
  </si>
  <si>
    <t>绿洲酒店</t>
  </si>
  <si>
    <t>Azorin Sierra Francisco</t>
  </si>
  <si>
    <t>1036.64</t>
  </si>
  <si>
    <t>162.00</t>
  </si>
  <si>
    <t>2021-10-26 23:03:55</t>
  </si>
  <si>
    <t>2282669</t>
  </si>
  <si>
    <t>弥萨罗酒店</t>
  </si>
  <si>
    <t>HSU HSIN-WEI,Kanazawa Mizuki</t>
  </si>
  <si>
    <t>953.45</t>
  </si>
  <si>
    <t>149.00</t>
  </si>
  <si>
    <t>2021-10-24 18:14:47</t>
  </si>
  <si>
    <t>2021-10-23</t>
  </si>
  <si>
    <t>2282419</t>
  </si>
  <si>
    <t>马六甲颐庭酒店</t>
  </si>
  <si>
    <t>amirah binti baharudin athirah,amirah binti baharudin athirah</t>
  </si>
  <si>
    <t>332.75</t>
  </si>
  <si>
    <t>52.00</t>
  </si>
  <si>
    <t>2021-10-23 23:15:18</t>
  </si>
  <si>
    <t>2021-10-22</t>
  </si>
  <si>
    <t>2281480</t>
  </si>
  <si>
    <t>纽约曼哈顿/金融区菲尔德客栈万豪酒店</t>
  </si>
  <si>
    <t>Richardson Savhanna,Reinsant Anna</t>
  </si>
  <si>
    <t>1941.02</t>
  </si>
  <si>
    <t>303.00</t>
  </si>
  <si>
    <t>2021-10-22 02:45:15</t>
  </si>
  <si>
    <t>2021-10-20</t>
  </si>
  <si>
    <t>2280669</t>
  </si>
  <si>
    <t>新加坡富丽敦酒店</t>
  </si>
  <si>
    <t>Wong Woon Kay</t>
  </si>
  <si>
    <t>3928.37</t>
  </si>
  <si>
    <t>614.00</t>
  </si>
  <si>
    <t>2021-10-20 14:46:39</t>
  </si>
  <si>
    <t>2021-10-19</t>
  </si>
  <si>
    <t>2280366</t>
  </si>
  <si>
    <t>兰卡威阿迪雅酒店</t>
  </si>
  <si>
    <t>Md amin Mohd Sazalli</t>
  </si>
  <si>
    <t>412.42</t>
  </si>
  <si>
    <t>64.00</t>
  </si>
  <si>
    <t>2021-10-19 22:47:20</t>
  </si>
  <si>
    <t>2021-10-16</t>
  </si>
  <si>
    <t>2278774</t>
  </si>
  <si>
    <t>梅尔维尔图雷特旅馆</t>
  </si>
  <si>
    <t>monnier morgan</t>
  </si>
  <si>
    <t>1367.21</t>
  </si>
  <si>
    <t>212.00</t>
  </si>
  <si>
    <t>2021-10-16 21:38:44</t>
  </si>
  <si>
    <t>2021-10-12</t>
  </si>
  <si>
    <t>2276100</t>
  </si>
  <si>
    <t>喜来登圣胡安老城酒店</t>
  </si>
  <si>
    <t>Rastogi Rohan</t>
  </si>
  <si>
    <t>2320.83</t>
  </si>
  <si>
    <t>359.00</t>
  </si>
  <si>
    <t>2021-10-12 11:36:19</t>
  </si>
  <si>
    <t>2275961</t>
  </si>
  <si>
    <t>阿耳忒弥斯洞窟酒店</t>
  </si>
  <si>
    <t>Li Linwei,Lei Tong</t>
  </si>
  <si>
    <t>2391.94</t>
  </si>
  <si>
    <t>370.00</t>
  </si>
  <si>
    <t>2021-10-12 03:51:56</t>
  </si>
  <si>
    <t>2021-10-10</t>
  </si>
  <si>
    <t>2275267</t>
  </si>
  <si>
    <t>兰卡威庭院酒店</t>
  </si>
  <si>
    <t>Tanaka Lisa</t>
  </si>
  <si>
    <t>54.00</t>
  </si>
  <si>
    <t>53</t>
  </si>
  <si>
    <t>348</t>
  </si>
  <si>
    <t>2021-10-21 18:01:35</t>
  </si>
  <si>
    <t>2021-10-06</t>
  </si>
  <si>
    <t>2273633</t>
  </si>
  <si>
    <t>岛屿套房酒店</t>
  </si>
  <si>
    <t>Port Jacob,Bartlett Alexandria</t>
  </si>
  <si>
    <t>1383.12</t>
  </si>
  <si>
    <t>214.00</t>
  </si>
  <si>
    <t>2021-10-06 13:50:43</t>
  </si>
  <si>
    <t>2021-10-04</t>
  </si>
  <si>
    <t>2272432</t>
  </si>
  <si>
    <t>杰伯德旅馆</t>
  </si>
  <si>
    <t>Gibson Mary Margaret</t>
  </si>
  <si>
    <t>1602.87</t>
  </si>
  <si>
    <t>248.00</t>
  </si>
  <si>
    <t>2021-10-04 08:05:52</t>
  </si>
  <si>
    <t>2021-09-27</t>
  </si>
  <si>
    <t>2266046</t>
  </si>
  <si>
    <t>思佳丽珍珠赌场度假村</t>
  </si>
  <si>
    <t>Dillard David</t>
  </si>
  <si>
    <t>2434.68</t>
  </si>
  <si>
    <t>376.00</t>
  </si>
  <si>
    <t>2021-09-27 08:29:17</t>
  </si>
  <si>
    <t>2021-09-22</t>
  </si>
  <si>
    <t>2260874</t>
  </si>
  <si>
    <t>芭东帕拉贡温泉度假酒店</t>
  </si>
  <si>
    <t>Devellano Anthony Edward,Duangapinan Kanyawat</t>
  </si>
  <si>
    <t>1270.81</t>
  </si>
  <si>
    <t>196.00</t>
  </si>
  <si>
    <t>2021-09-22 08:09:18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</si>
</sst>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3" fillId="9" borderId="1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16336450522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44506</v>
      </c>
      <c r="H2" s="4">
        <v>1</v>
      </c>
      <c r="I2" s="4">
        <v>7</v>
      </c>
      <c r="J2" s="4">
        <v>7</v>
      </c>
      <c r="K2" s="4" t="s">
        <v>29</v>
      </c>
      <c r="L2" s="4">
        <v>196</v>
      </c>
      <c r="M2" s="4">
        <v>196</v>
      </c>
      <c r="N2" s="4" t="s">
        <v>30</v>
      </c>
      <c r="O2" s="4" t="s">
        <v>31</v>
      </c>
      <c r="P2" s="4" t="s">
        <v>32</v>
      </c>
      <c r="Q2" s="4">
        <v>0</v>
      </c>
      <c r="R2" s="6">
        <v>44461</v>
      </c>
      <c r="S2" s="5">
        <v>44508</v>
      </c>
      <c r="T2" s="4" t="s">
        <v>33</v>
      </c>
      <c r="U2" s="4">
        <v>196</v>
      </c>
      <c r="V2" s="4">
        <v>0</v>
      </c>
      <c r="W2" s="4">
        <v>0</v>
      </c>
      <c r="X2" s="4">
        <v>2260874</v>
      </c>
      <c r="Y2" s="4">
        <v>219222</v>
      </c>
    </row>
    <row r="3" s="4" customFormat="1" spans="1:25">
      <c r="A3" s="4">
        <v>16380214994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44505</v>
      </c>
      <c r="G3" s="5">
        <v>44507</v>
      </c>
      <c r="H3" s="4">
        <v>1</v>
      </c>
      <c r="I3" s="4">
        <v>2</v>
      </c>
      <c r="J3" s="4">
        <v>2</v>
      </c>
      <c r="K3" s="4" t="s">
        <v>29</v>
      </c>
      <c r="L3" s="4">
        <v>376</v>
      </c>
      <c r="M3" s="4">
        <v>376</v>
      </c>
      <c r="N3" s="4" t="s">
        <v>36</v>
      </c>
      <c r="O3" s="4" t="s">
        <v>31</v>
      </c>
      <c r="P3" s="4" t="s">
        <v>32</v>
      </c>
      <c r="Q3" s="4">
        <v>0</v>
      </c>
      <c r="R3" s="6">
        <v>44466</v>
      </c>
      <c r="S3" s="5">
        <v>44508</v>
      </c>
      <c r="T3" s="4" t="s">
        <v>33</v>
      </c>
      <c r="U3" s="4">
        <v>376</v>
      </c>
      <c r="V3" s="4">
        <v>0</v>
      </c>
      <c r="W3" s="4">
        <v>0</v>
      </c>
      <c r="X3" s="4">
        <v>2266046</v>
      </c>
      <c r="Y3" s="4">
        <v>98148564</v>
      </c>
    </row>
    <row r="4" s="4" customFormat="1" spans="1:25">
      <c r="A4" s="4">
        <v>16460441462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44505</v>
      </c>
      <c r="G4" s="5">
        <v>44507</v>
      </c>
      <c r="H4" s="4">
        <v>1</v>
      </c>
      <c r="I4" s="4">
        <v>2</v>
      </c>
      <c r="J4" s="4">
        <v>2</v>
      </c>
      <c r="K4" s="4" t="s">
        <v>29</v>
      </c>
      <c r="L4" s="4">
        <v>248</v>
      </c>
      <c r="M4" s="4">
        <v>248</v>
      </c>
      <c r="N4" s="4" t="s">
        <v>39</v>
      </c>
      <c r="O4" s="4" t="s">
        <v>31</v>
      </c>
      <c r="P4" s="4" t="s">
        <v>32</v>
      </c>
      <c r="Q4" s="4">
        <v>0</v>
      </c>
      <c r="R4" s="6">
        <v>44473</v>
      </c>
      <c r="S4" s="5">
        <v>44508</v>
      </c>
      <c r="T4" s="4" t="s">
        <v>33</v>
      </c>
      <c r="U4" s="4">
        <v>248</v>
      </c>
      <c r="V4" s="4">
        <v>0</v>
      </c>
      <c r="W4" s="4">
        <v>0</v>
      </c>
      <c r="X4" s="4">
        <v>2272432</v>
      </c>
      <c r="Y4" s="4">
        <v>26560966</v>
      </c>
    </row>
    <row r="5" s="4" customFormat="1" spans="1:25">
      <c r="A5" s="4">
        <v>16480221680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44505</v>
      </c>
      <c r="G5" s="5">
        <v>44507</v>
      </c>
      <c r="H5" s="4">
        <v>1</v>
      </c>
      <c r="I5" s="4">
        <v>2</v>
      </c>
      <c r="J5" s="4">
        <v>2</v>
      </c>
      <c r="K5" s="4" t="s">
        <v>29</v>
      </c>
      <c r="L5" s="4">
        <v>214</v>
      </c>
      <c r="M5" s="4">
        <v>214</v>
      </c>
      <c r="N5" s="4" t="s">
        <v>42</v>
      </c>
      <c r="O5" s="4" t="s">
        <v>31</v>
      </c>
      <c r="P5" s="4" t="s">
        <v>32</v>
      </c>
      <c r="Q5" s="4">
        <v>0</v>
      </c>
      <c r="R5" s="6">
        <v>44475</v>
      </c>
      <c r="S5" s="5">
        <v>44508</v>
      </c>
      <c r="T5" s="4" t="s">
        <v>33</v>
      </c>
      <c r="U5" s="4">
        <v>214</v>
      </c>
      <c r="V5" s="4">
        <v>0</v>
      </c>
      <c r="W5" s="4">
        <v>0</v>
      </c>
      <c r="X5" s="4">
        <v>2273633</v>
      </c>
      <c r="Y5" s="4">
        <v>1839673952</v>
      </c>
    </row>
    <row r="6" s="4" customFormat="1" spans="1:24">
      <c r="A6" s="4">
        <v>16511516072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44500</v>
      </c>
      <c r="G6" s="5">
        <v>44503</v>
      </c>
      <c r="H6" s="4">
        <v>1</v>
      </c>
      <c r="I6" s="4">
        <v>3</v>
      </c>
      <c r="J6" s="4">
        <v>3</v>
      </c>
      <c r="K6" s="4" t="s">
        <v>29</v>
      </c>
      <c r="L6" s="4">
        <v>162</v>
      </c>
      <c r="M6" s="4">
        <v>162</v>
      </c>
      <c r="N6" s="4" t="s">
        <v>45</v>
      </c>
      <c r="O6" s="4" t="s">
        <v>31</v>
      </c>
      <c r="P6" s="4" t="s">
        <v>32</v>
      </c>
      <c r="Q6" s="4">
        <v>0</v>
      </c>
      <c r="R6" s="6">
        <v>44479</v>
      </c>
      <c r="S6" s="5">
        <v>44508</v>
      </c>
      <c r="T6" s="4" t="s">
        <v>33</v>
      </c>
      <c r="U6" s="4">
        <v>162</v>
      </c>
      <c r="V6" s="4">
        <v>0</v>
      </c>
      <c r="W6" s="4">
        <v>0</v>
      </c>
      <c r="X6" s="4">
        <v>2275267</v>
      </c>
    </row>
    <row r="7" s="4" customFormat="1" spans="1:25">
      <c r="A7" s="4">
        <v>16521803365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44500</v>
      </c>
      <c r="G7" s="5">
        <v>44503</v>
      </c>
      <c r="H7" s="4">
        <v>1</v>
      </c>
      <c r="I7" s="4">
        <v>3</v>
      </c>
      <c r="J7" s="4">
        <v>3</v>
      </c>
      <c r="K7" s="4" t="s">
        <v>29</v>
      </c>
      <c r="L7" s="4">
        <v>370</v>
      </c>
      <c r="M7" s="4">
        <v>370</v>
      </c>
      <c r="N7" s="4" t="s">
        <v>48</v>
      </c>
      <c r="O7" s="4" t="s">
        <v>31</v>
      </c>
      <c r="P7" s="4" t="s">
        <v>32</v>
      </c>
      <c r="Q7" s="4">
        <v>0</v>
      </c>
      <c r="R7" s="6">
        <v>44481</v>
      </c>
      <c r="S7" s="5">
        <v>44508</v>
      </c>
      <c r="T7" s="4" t="s">
        <v>33</v>
      </c>
      <c r="U7" s="4">
        <v>370</v>
      </c>
      <c r="V7" s="4">
        <v>0</v>
      </c>
      <c r="W7" s="4">
        <v>0</v>
      </c>
      <c r="X7" s="4">
        <v>2275961</v>
      </c>
      <c r="Y7" s="4">
        <v>3068570</v>
      </c>
    </row>
    <row r="8" s="4" customFormat="1" spans="1:25">
      <c r="A8" s="4">
        <v>16522729892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44499</v>
      </c>
      <c r="G8" s="5">
        <v>44501</v>
      </c>
      <c r="H8" s="4">
        <v>1</v>
      </c>
      <c r="I8" s="4">
        <v>2</v>
      </c>
      <c r="J8" s="4">
        <v>2</v>
      </c>
      <c r="K8" s="4" t="s">
        <v>29</v>
      </c>
      <c r="L8" s="4">
        <v>359</v>
      </c>
      <c r="M8" s="4">
        <v>359</v>
      </c>
      <c r="N8" s="4" t="s">
        <v>51</v>
      </c>
      <c r="O8" s="4" t="s">
        <v>31</v>
      </c>
      <c r="P8" s="4" t="s">
        <v>32</v>
      </c>
      <c r="Q8" s="4">
        <v>0</v>
      </c>
      <c r="R8" s="6">
        <v>44481</v>
      </c>
      <c r="S8" s="5">
        <v>44508</v>
      </c>
      <c r="T8" s="4" t="s">
        <v>33</v>
      </c>
      <c r="U8" s="4">
        <v>359</v>
      </c>
      <c r="V8" s="4">
        <v>0</v>
      </c>
      <c r="W8" s="4">
        <v>0</v>
      </c>
      <c r="X8" s="4">
        <v>2276100</v>
      </c>
      <c r="Y8" s="4">
        <v>80450359</v>
      </c>
    </row>
    <row r="9" s="4" customFormat="1" spans="1:25">
      <c r="A9" s="4">
        <v>16573202769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44498</v>
      </c>
      <c r="G9" s="5">
        <v>44502</v>
      </c>
      <c r="H9" s="4">
        <v>1</v>
      </c>
      <c r="I9" s="4">
        <v>4</v>
      </c>
      <c r="J9" s="4">
        <v>4</v>
      </c>
      <c r="K9" s="4" t="s">
        <v>29</v>
      </c>
      <c r="L9" s="4">
        <v>212</v>
      </c>
      <c r="M9" s="4">
        <v>212</v>
      </c>
      <c r="N9" s="4" t="s">
        <v>54</v>
      </c>
      <c r="O9" s="4" t="s">
        <v>31</v>
      </c>
      <c r="P9" s="4" t="s">
        <v>32</v>
      </c>
      <c r="Q9" s="4">
        <v>0</v>
      </c>
      <c r="R9" s="6">
        <v>44485</v>
      </c>
      <c r="S9" s="5">
        <v>44508</v>
      </c>
      <c r="T9" s="4" t="s">
        <v>33</v>
      </c>
      <c r="U9" s="4">
        <v>212</v>
      </c>
      <c r="V9" s="4">
        <v>0</v>
      </c>
      <c r="W9" s="4">
        <v>0</v>
      </c>
      <c r="X9" s="4">
        <v>2278774</v>
      </c>
      <c r="Y9" s="4">
        <v>70039426</v>
      </c>
    </row>
    <row r="10" s="4" customFormat="1" spans="1:24">
      <c r="A10" s="4">
        <v>16601737930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44500</v>
      </c>
      <c r="G10" s="5">
        <v>44502</v>
      </c>
      <c r="H10" s="4">
        <v>1</v>
      </c>
      <c r="I10" s="4">
        <v>2</v>
      </c>
      <c r="J10" s="4">
        <v>2</v>
      </c>
      <c r="K10" s="4" t="s">
        <v>29</v>
      </c>
      <c r="L10" s="4">
        <v>64</v>
      </c>
      <c r="M10" s="4">
        <v>64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44488</v>
      </c>
      <c r="S10" s="5">
        <v>44508</v>
      </c>
      <c r="T10" s="4" t="s">
        <v>33</v>
      </c>
      <c r="U10" s="4">
        <v>64</v>
      </c>
      <c r="V10" s="4">
        <v>0</v>
      </c>
      <c r="W10" s="4">
        <v>0</v>
      </c>
      <c r="X10" s="4">
        <v>2280366</v>
      </c>
    </row>
    <row r="11" s="4" customFormat="1" spans="1:25">
      <c r="A11" s="4">
        <v>16609562088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44505</v>
      </c>
      <c r="G11" s="5">
        <v>44507</v>
      </c>
      <c r="H11" s="4">
        <v>1</v>
      </c>
      <c r="I11" s="4">
        <v>2</v>
      </c>
      <c r="J11" s="4">
        <v>2</v>
      </c>
      <c r="K11" s="4" t="s">
        <v>29</v>
      </c>
      <c r="L11" s="4">
        <v>614</v>
      </c>
      <c r="M11" s="4">
        <v>614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44489</v>
      </c>
      <c r="S11" s="5">
        <v>44508</v>
      </c>
      <c r="T11" s="4" t="s">
        <v>33</v>
      </c>
      <c r="U11" s="4">
        <v>614</v>
      </c>
      <c r="V11" s="4">
        <v>0</v>
      </c>
      <c r="W11" s="4">
        <v>0</v>
      </c>
      <c r="X11" s="4">
        <v>2280669</v>
      </c>
      <c r="Y11" s="4">
        <v>4013939</v>
      </c>
    </row>
    <row r="12" s="4" customFormat="1" spans="1:24">
      <c r="A12" s="4">
        <v>16511516072</v>
      </c>
      <c r="B12" s="4" t="s">
        <v>25</v>
      </c>
      <c r="C12" s="4" t="s">
        <v>61</v>
      </c>
      <c r="D12" s="4" t="s">
        <v>43</v>
      </c>
      <c r="E12" s="4" t="s">
        <v>44</v>
      </c>
      <c r="F12" s="5">
        <v>44500</v>
      </c>
      <c r="G12" s="5">
        <v>44503</v>
      </c>
      <c r="H12" s="4">
        <v>1</v>
      </c>
      <c r="I12" s="4">
        <v>3</v>
      </c>
      <c r="J12" s="4">
        <v>3</v>
      </c>
      <c r="K12" s="4" t="s">
        <v>29</v>
      </c>
      <c r="L12" s="4">
        <v>-162</v>
      </c>
      <c r="M12" s="4">
        <v>-162</v>
      </c>
      <c r="N12" s="4" t="s">
        <v>45</v>
      </c>
      <c r="O12" s="4" t="s">
        <v>31</v>
      </c>
      <c r="P12" s="4" t="s">
        <v>32</v>
      </c>
      <c r="Q12" s="4">
        <v>0</v>
      </c>
      <c r="R12" s="6">
        <v>44479</v>
      </c>
      <c r="S12" s="5">
        <v>44508</v>
      </c>
      <c r="T12" s="4" t="s">
        <v>33</v>
      </c>
      <c r="U12" s="4">
        <v>-162</v>
      </c>
      <c r="V12" s="4">
        <v>0</v>
      </c>
      <c r="W12" s="4">
        <v>0</v>
      </c>
      <c r="X12" s="4">
        <v>2275267</v>
      </c>
    </row>
    <row r="13" s="4" customFormat="1" spans="1:24">
      <c r="A13" s="4">
        <v>16511516072</v>
      </c>
      <c r="B13" s="4" t="s">
        <v>25</v>
      </c>
      <c r="C13" s="4" t="s">
        <v>62</v>
      </c>
      <c r="D13" s="4" t="s">
        <v>43</v>
      </c>
      <c r="E13" s="4" t="s">
        <v>44</v>
      </c>
      <c r="F13" s="5">
        <v>44500</v>
      </c>
      <c r="G13" s="5">
        <v>44503</v>
      </c>
      <c r="H13" s="4">
        <v>1</v>
      </c>
      <c r="I13" s="4">
        <v>3</v>
      </c>
      <c r="J13" s="4">
        <v>3</v>
      </c>
      <c r="K13" s="4" t="s">
        <v>29</v>
      </c>
      <c r="L13" s="4">
        <v>53.99</v>
      </c>
      <c r="M13" s="4">
        <v>53.99</v>
      </c>
      <c r="N13" s="4" t="s">
        <v>45</v>
      </c>
      <c r="O13" s="4" t="s">
        <v>31</v>
      </c>
      <c r="P13" s="4" t="s">
        <v>32</v>
      </c>
      <c r="Q13" s="4">
        <v>0</v>
      </c>
      <c r="R13" s="6">
        <v>44479</v>
      </c>
      <c r="S13" s="5">
        <v>44508</v>
      </c>
      <c r="T13" s="4" t="s">
        <v>33</v>
      </c>
      <c r="U13" s="4">
        <v>53.99</v>
      </c>
      <c r="V13" s="4">
        <v>0</v>
      </c>
      <c r="W13" s="4">
        <v>0</v>
      </c>
      <c r="X13" s="4">
        <v>2275267</v>
      </c>
    </row>
    <row r="14" s="4" customFormat="1" spans="1:25">
      <c r="A14" s="4">
        <v>16624639029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44499</v>
      </c>
      <c r="G14" s="5">
        <v>44501</v>
      </c>
      <c r="H14" s="4">
        <v>1</v>
      </c>
      <c r="I14" s="4">
        <v>2</v>
      </c>
      <c r="J14" s="4">
        <v>2</v>
      </c>
      <c r="K14" s="4" t="s">
        <v>29</v>
      </c>
      <c r="L14" s="4">
        <v>303</v>
      </c>
      <c r="M14" s="4">
        <v>303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44491</v>
      </c>
      <c r="S14" s="5">
        <v>44508</v>
      </c>
      <c r="T14" s="4" t="s">
        <v>33</v>
      </c>
      <c r="U14" s="4">
        <v>303</v>
      </c>
      <c r="V14" s="4">
        <v>0</v>
      </c>
      <c r="W14" s="4">
        <v>0</v>
      </c>
      <c r="X14" s="4">
        <v>2281480</v>
      </c>
      <c r="Y14" s="4">
        <v>89303951</v>
      </c>
    </row>
    <row r="15" s="4" customFormat="1" spans="1:24">
      <c r="A15" s="4">
        <v>16647145085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44505</v>
      </c>
      <c r="G15" s="5">
        <v>44507</v>
      </c>
      <c r="H15" s="4">
        <v>1</v>
      </c>
      <c r="I15" s="4">
        <v>2</v>
      </c>
      <c r="J15" s="4">
        <v>2</v>
      </c>
      <c r="K15" s="4" t="s">
        <v>29</v>
      </c>
      <c r="L15" s="4">
        <v>52</v>
      </c>
      <c r="M15" s="4">
        <v>52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44492</v>
      </c>
      <c r="S15" s="5">
        <v>44508</v>
      </c>
      <c r="T15" s="4" t="s">
        <v>33</v>
      </c>
      <c r="U15" s="4">
        <v>52</v>
      </c>
      <c r="V15" s="4">
        <v>0</v>
      </c>
      <c r="W15" s="4">
        <v>0</v>
      </c>
      <c r="X15" s="4">
        <v>2282419</v>
      </c>
    </row>
    <row r="16" s="4" customFormat="1" spans="1:25">
      <c r="A16" s="4">
        <v>16649719132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44505</v>
      </c>
      <c r="G16" s="5">
        <v>44507</v>
      </c>
      <c r="H16" s="4">
        <v>1</v>
      </c>
      <c r="I16" s="4">
        <v>2</v>
      </c>
      <c r="J16" s="4">
        <v>2</v>
      </c>
      <c r="K16" s="4" t="s">
        <v>29</v>
      </c>
      <c r="L16" s="4">
        <v>149</v>
      </c>
      <c r="M16" s="4">
        <v>149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44493</v>
      </c>
      <c r="S16" s="5">
        <v>44508</v>
      </c>
      <c r="T16" s="4" t="s">
        <v>33</v>
      </c>
      <c r="U16" s="4">
        <v>149</v>
      </c>
      <c r="V16" s="4">
        <v>0</v>
      </c>
      <c r="W16" s="4">
        <v>0</v>
      </c>
      <c r="X16" s="4">
        <v>2282669</v>
      </c>
      <c r="Y16" s="4" t="s">
        <v>72</v>
      </c>
    </row>
    <row r="17" s="4" customFormat="1" spans="1:24">
      <c r="A17" s="4">
        <v>16654429253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44499</v>
      </c>
      <c r="G17" s="5">
        <v>44501</v>
      </c>
      <c r="H17" s="4">
        <v>1</v>
      </c>
      <c r="I17" s="4">
        <v>2</v>
      </c>
      <c r="J17" s="4">
        <v>2</v>
      </c>
      <c r="K17" s="4" t="s">
        <v>29</v>
      </c>
      <c r="L17" s="4">
        <v>162</v>
      </c>
      <c r="M17" s="4">
        <v>162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44493</v>
      </c>
      <c r="S17" s="5">
        <v>44508</v>
      </c>
      <c r="T17" s="4" t="s">
        <v>33</v>
      </c>
      <c r="U17" s="4">
        <v>162</v>
      </c>
      <c r="V17" s="4">
        <v>0</v>
      </c>
      <c r="W17" s="4">
        <v>0</v>
      </c>
      <c r="X17" s="4">
        <v>2282737</v>
      </c>
    </row>
    <row r="18" s="4" customFormat="1" spans="1:25">
      <c r="A18" s="4">
        <v>16665808916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44500</v>
      </c>
      <c r="G18" s="5">
        <v>44502</v>
      </c>
      <c r="H18" s="4">
        <v>1</v>
      </c>
      <c r="I18" s="4">
        <v>2</v>
      </c>
      <c r="J18" s="4">
        <v>2</v>
      </c>
      <c r="K18" s="4" t="s">
        <v>29</v>
      </c>
      <c r="L18" s="4">
        <v>234</v>
      </c>
      <c r="M18" s="4">
        <v>234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44495</v>
      </c>
      <c r="S18" s="5">
        <v>44508</v>
      </c>
      <c r="T18" s="4" t="s">
        <v>33</v>
      </c>
      <c r="U18" s="4">
        <v>234</v>
      </c>
      <c r="V18" s="4">
        <v>0</v>
      </c>
      <c r="W18" s="4">
        <v>0</v>
      </c>
      <c r="X18" s="4">
        <v>2283317</v>
      </c>
      <c r="Y18" s="4">
        <v>782725</v>
      </c>
    </row>
    <row r="19" s="4" customFormat="1" spans="1:24">
      <c r="A19" s="4">
        <v>16665948047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44498</v>
      </c>
      <c r="G19" s="5">
        <v>44501</v>
      </c>
      <c r="H19" s="4">
        <v>1</v>
      </c>
      <c r="I19" s="4">
        <v>3</v>
      </c>
      <c r="J19" s="4">
        <v>3</v>
      </c>
      <c r="K19" s="4" t="s">
        <v>29</v>
      </c>
      <c r="L19" s="4">
        <v>130</v>
      </c>
      <c r="M19" s="4">
        <v>130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44495</v>
      </c>
      <c r="S19" s="5">
        <v>44508</v>
      </c>
      <c r="T19" s="4" t="s">
        <v>33</v>
      </c>
      <c r="U19" s="4">
        <v>130</v>
      </c>
      <c r="V19" s="4">
        <v>0</v>
      </c>
      <c r="W19" s="4">
        <v>0</v>
      </c>
      <c r="X19" s="4">
        <v>2283357</v>
      </c>
    </row>
    <row r="20" s="4" customFormat="1" spans="1:24">
      <c r="A20" s="4">
        <v>16668595451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44501</v>
      </c>
      <c r="G20" s="5">
        <v>44503</v>
      </c>
      <c r="H20" s="4">
        <v>1</v>
      </c>
      <c r="I20" s="4">
        <v>2</v>
      </c>
      <c r="J20" s="4">
        <v>2</v>
      </c>
      <c r="K20" s="4" t="s">
        <v>29</v>
      </c>
      <c r="L20" s="4">
        <v>102</v>
      </c>
      <c r="M20" s="4">
        <v>102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44495</v>
      </c>
      <c r="S20" s="5">
        <v>44508</v>
      </c>
      <c r="T20" s="4" t="s">
        <v>33</v>
      </c>
      <c r="U20" s="4">
        <v>102</v>
      </c>
      <c r="V20" s="4">
        <v>0</v>
      </c>
      <c r="W20" s="4">
        <v>0</v>
      </c>
      <c r="X20" s="4">
        <v>2283558</v>
      </c>
    </row>
    <row r="21" s="4" customFormat="1" spans="1:25">
      <c r="A21" s="4">
        <v>16681290996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44500</v>
      </c>
      <c r="G21" s="5">
        <v>44502</v>
      </c>
      <c r="H21" s="4">
        <v>1</v>
      </c>
      <c r="I21" s="4">
        <v>2</v>
      </c>
      <c r="J21" s="4">
        <v>2</v>
      </c>
      <c r="K21" s="4" t="s">
        <v>29</v>
      </c>
      <c r="L21" s="4">
        <v>234</v>
      </c>
      <c r="M21" s="4">
        <v>234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44497</v>
      </c>
      <c r="S21" s="5">
        <v>44508</v>
      </c>
      <c r="T21" s="4" t="s">
        <v>33</v>
      </c>
      <c r="U21" s="4">
        <v>234</v>
      </c>
      <c r="V21" s="4">
        <v>0</v>
      </c>
      <c r="W21" s="4">
        <v>0</v>
      </c>
      <c r="X21" s="4">
        <v>2284450</v>
      </c>
      <c r="Y21" s="4">
        <v>95062017</v>
      </c>
    </row>
    <row r="22" s="4" customFormat="1" spans="1:24">
      <c r="A22" s="4">
        <v>16692991355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44498</v>
      </c>
      <c r="G22" s="5">
        <v>44501</v>
      </c>
      <c r="H22" s="4">
        <v>1</v>
      </c>
      <c r="I22" s="4">
        <v>3</v>
      </c>
      <c r="J22" s="4">
        <v>3</v>
      </c>
      <c r="K22" s="4" t="s">
        <v>29</v>
      </c>
      <c r="L22" s="4">
        <v>186</v>
      </c>
      <c r="M22" s="4">
        <v>186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44498</v>
      </c>
      <c r="S22" s="5">
        <v>44508</v>
      </c>
      <c r="T22" s="4" t="s">
        <v>33</v>
      </c>
      <c r="U22" s="4">
        <v>186</v>
      </c>
      <c r="V22" s="4">
        <v>0</v>
      </c>
      <c r="W22" s="4">
        <v>0</v>
      </c>
      <c r="X22" s="4">
        <v>2285200</v>
      </c>
    </row>
    <row r="23" s="4" customFormat="1" spans="1:25">
      <c r="A23" s="4">
        <v>16694785133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44503</v>
      </c>
      <c r="G23" s="5">
        <v>44505</v>
      </c>
      <c r="H23" s="4">
        <v>1</v>
      </c>
      <c r="I23" s="4">
        <v>2</v>
      </c>
      <c r="J23" s="4">
        <v>2</v>
      </c>
      <c r="K23" s="4" t="s">
        <v>29</v>
      </c>
      <c r="L23" s="4">
        <v>671</v>
      </c>
      <c r="M23" s="4">
        <v>671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44498</v>
      </c>
      <c r="S23" s="5">
        <v>44508</v>
      </c>
      <c r="T23" s="4" t="s">
        <v>33</v>
      </c>
      <c r="U23" s="4">
        <v>671</v>
      </c>
      <c r="V23" s="4">
        <v>0</v>
      </c>
      <c r="W23" s="4">
        <v>0</v>
      </c>
      <c r="X23" s="4">
        <v>2285516</v>
      </c>
      <c r="Y23" s="4" t="s">
        <v>94</v>
      </c>
    </row>
    <row r="24" s="4" customFormat="1" spans="1:25">
      <c r="A24" s="4">
        <v>16695786500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44500</v>
      </c>
      <c r="G24" s="5">
        <v>44503</v>
      </c>
      <c r="H24" s="4">
        <v>1</v>
      </c>
      <c r="I24" s="4">
        <v>3</v>
      </c>
      <c r="J24" s="4">
        <v>3</v>
      </c>
      <c r="K24" s="4" t="s">
        <v>29</v>
      </c>
      <c r="L24" s="4">
        <v>159</v>
      </c>
      <c r="M24" s="4">
        <v>159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44499</v>
      </c>
      <c r="S24" s="5">
        <v>44508</v>
      </c>
      <c r="T24" s="4" t="s">
        <v>33</v>
      </c>
      <c r="U24" s="4">
        <v>159</v>
      </c>
      <c r="V24" s="4">
        <v>0</v>
      </c>
      <c r="W24" s="4">
        <v>0</v>
      </c>
      <c r="X24" s="4">
        <v>2285737</v>
      </c>
      <c r="Y24" s="4" t="s">
        <v>98</v>
      </c>
    </row>
    <row r="25" s="4" customFormat="1" spans="1:24">
      <c r="A25" s="4">
        <v>16703098976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44499</v>
      </c>
      <c r="G25" s="5">
        <v>44501</v>
      </c>
      <c r="H25" s="4">
        <v>1</v>
      </c>
      <c r="I25" s="4">
        <v>2</v>
      </c>
      <c r="J25" s="4">
        <v>2</v>
      </c>
      <c r="K25" s="4" t="s">
        <v>29</v>
      </c>
      <c r="L25" s="4">
        <v>142</v>
      </c>
      <c r="M25" s="4">
        <v>142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44499</v>
      </c>
      <c r="S25" s="5">
        <v>44508</v>
      </c>
      <c r="T25" s="4" t="s">
        <v>33</v>
      </c>
      <c r="U25" s="4">
        <v>142</v>
      </c>
      <c r="V25" s="4">
        <v>0</v>
      </c>
      <c r="W25" s="4">
        <v>0</v>
      </c>
      <c r="X25" s="4">
        <v>2285837</v>
      </c>
    </row>
    <row r="26" s="4" customFormat="1" spans="1:26">
      <c r="A26" s="4">
        <v>16722920884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44502</v>
      </c>
      <c r="G26" s="5">
        <v>44505</v>
      </c>
      <c r="H26" s="4">
        <v>2</v>
      </c>
      <c r="I26" s="4">
        <v>3</v>
      </c>
      <c r="J26" s="4">
        <v>6</v>
      </c>
      <c r="K26" s="4" t="s">
        <v>29</v>
      </c>
      <c r="L26" s="4">
        <v>158</v>
      </c>
      <c r="M26" s="4">
        <v>158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44501</v>
      </c>
      <c r="S26" s="5">
        <v>44508</v>
      </c>
      <c r="T26" s="4" t="s">
        <v>33</v>
      </c>
      <c r="U26" s="4">
        <v>158</v>
      </c>
      <c r="V26" s="4">
        <v>0</v>
      </c>
      <c r="W26" s="4">
        <v>0</v>
      </c>
      <c r="X26" s="4">
        <v>2287246</v>
      </c>
      <c r="Y26" s="4">
        <v>125354579</v>
      </c>
      <c r="Z26" s="4">
        <v>1125354587</v>
      </c>
    </row>
    <row r="27" s="4" customFormat="1" spans="1:25">
      <c r="A27" s="4">
        <v>16724938122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44502</v>
      </c>
      <c r="G27" s="5">
        <v>44504</v>
      </c>
      <c r="H27" s="4">
        <v>1</v>
      </c>
      <c r="I27" s="4">
        <v>2</v>
      </c>
      <c r="J27" s="4">
        <v>2</v>
      </c>
      <c r="K27" s="4" t="s">
        <v>29</v>
      </c>
      <c r="L27" s="4">
        <v>122</v>
      </c>
      <c r="M27" s="4">
        <v>122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44502</v>
      </c>
      <c r="S27" s="5">
        <v>44508</v>
      </c>
      <c r="T27" s="4" t="s">
        <v>33</v>
      </c>
      <c r="U27" s="4">
        <v>122</v>
      </c>
      <c r="V27" s="4">
        <v>0</v>
      </c>
      <c r="W27" s="4">
        <v>0</v>
      </c>
      <c r="X27" s="4">
        <v>2287541</v>
      </c>
      <c r="Y27" s="4" t="s">
        <v>108</v>
      </c>
    </row>
    <row r="28" s="4" customFormat="1" spans="1:25">
      <c r="A28" s="4">
        <v>16725016716</v>
      </c>
      <c r="B28" s="4" t="s">
        <v>25</v>
      </c>
      <c r="C28" s="4" t="s">
        <v>26</v>
      </c>
      <c r="D28" s="4" t="s">
        <v>109</v>
      </c>
      <c r="E28" s="4" t="s">
        <v>110</v>
      </c>
      <c r="F28" s="5">
        <v>44503</v>
      </c>
      <c r="G28" s="5">
        <v>44505</v>
      </c>
      <c r="H28" s="4">
        <v>1</v>
      </c>
      <c r="I28" s="4">
        <v>2</v>
      </c>
      <c r="J28" s="4">
        <v>2</v>
      </c>
      <c r="K28" s="4" t="s">
        <v>29</v>
      </c>
      <c r="L28" s="4">
        <v>158</v>
      </c>
      <c r="M28" s="4">
        <v>158</v>
      </c>
      <c r="N28" s="4" t="s">
        <v>111</v>
      </c>
      <c r="O28" s="4" t="s">
        <v>31</v>
      </c>
      <c r="P28" s="4" t="s">
        <v>32</v>
      </c>
      <c r="Q28" s="4">
        <v>0</v>
      </c>
      <c r="R28" s="6">
        <v>44502</v>
      </c>
      <c r="S28" s="5">
        <v>44508</v>
      </c>
      <c r="T28" s="4" t="s">
        <v>33</v>
      </c>
      <c r="U28" s="4">
        <v>158</v>
      </c>
      <c r="V28" s="4">
        <v>0</v>
      </c>
      <c r="W28" s="4">
        <v>0</v>
      </c>
      <c r="X28" s="4">
        <v>2287567</v>
      </c>
      <c r="Y28" s="4" t="s">
        <v>112</v>
      </c>
    </row>
    <row r="29" s="4" customFormat="1" spans="1:24">
      <c r="A29" s="4">
        <v>16725028450</v>
      </c>
      <c r="B29" s="4" t="s">
        <v>25</v>
      </c>
      <c r="C29" s="4" t="s">
        <v>26</v>
      </c>
      <c r="D29" s="4" t="s">
        <v>113</v>
      </c>
      <c r="E29" s="4" t="s">
        <v>114</v>
      </c>
      <c r="F29" s="5">
        <v>44505</v>
      </c>
      <c r="G29" s="5">
        <v>44507</v>
      </c>
      <c r="H29" s="4">
        <v>1</v>
      </c>
      <c r="I29" s="4">
        <v>2</v>
      </c>
      <c r="J29" s="4">
        <v>2</v>
      </c>
      <c r="K29" s="4" t="s">
        <v>29</v>
      </c>
      <c r="L29" s="4">
        <v>124</v>
      </c>
      <c r="M29" s="4">
        <v>124</v>
      </c>
      <c r="N29" s="4" t="s">
        <v>115</v>
      </c>
      <c r="O29" s="4" t="s">
        <v>31</v>
      </c>
      <c r="P29" s="4" t="s">
        <v>32</v>
      </c>
      <c r="Q29" s="4">
        <v>0</v>
      </c>
      <c r="R29" s="6">
        <v>44502</v>
      </c>
      <c r="S29" s="5">
        <v>44508</v>
      </c>
      <c r="T29" s="4" t="s">
        <v>33</v>
      </c>
      <c r="U29" s="4">
        <v>124</v>
      </c>
      <c r="V29" s="4">
        <v>0</v>
      </c>
      <c r="W29" s="4">
        <v>0</v>
      </c>
      <c r="X29" s="4">
        <v>2287573</v>
      </c>
    </row>
    <row r="30" s="4" customFormat="1" spans="1:25">
      <c r="A30" s="4">
        <v>16727848139</v>
      </c>
      <c r="B30" s="4" t="s">
        <v>25</v>
      </c>
      <c r="C30" s="4" t="s">
        <v>26</v>
      </c>
      <c r="D30" s="4" t="s">
        <v>116</v>
      </c>
      <c r="E30" s="4" t="s">
        <v>117</v>
      </c>
      <c r="F30" s="5">
        <v>44503</v>
      </c>
      <c r="G30" s="5">
        <v>44505</v>
      </c>
      <c r="H30" s="4">
        <v>1</v>
      </c>
      <c r="I30" s="4">
        <v>2</v>
      </c>
      <c r="J30" s="4">
        <v>2</v>
      </c>
      <c r="K30" s="4" t="s">
        <v>29</v>
      </c>
      <c r="L30" s="4">
        <v>94</v>
      </c>
      <c r="M30" s="4">
        <v>94</v>
      </c>
      <c r="N30" s="4" t="s">
        <v>118</v>
      </c>
      <c r="O30" s="4" t="s">
        <v>31</v>
      </c>
      <c r="P30" s="4" t="s">
        <v>32</v>
      </c>
      <c r="Q30" s="4">
        <v>0</v>
      </c>
      <c r="R30" s="6">
        <v>44502</v>
      </c>
      <c r="S30" s="5">
        <v>44508</v>
      </c>
      <c r="T30" s="4" t="s">
        <v>33</v>
      </c>
      <c r="U30" s="4">
        <v>94</v>
      </c>
      <c r="V30" s="4">
        <v>0</v>
      </c>
      <c r="W30" s="4">
        <v>0</v>
      </c>
      <c r="X30" s="4">
        <v>2288013</v>
      </c>
      <c r="Y30" s="4" t="s">
        <v>119</v>
      </c>
    </row>
    <row r="31" s="4" customFormat="1" spans="1:25">
      <c r="A31" s="4">
        <v>16728011783</v>
      </c>
      <c r="B31" s="4" t="s">
        <v>25</v>
      </c>
      <c r="C31" s="4" t="s">
        <v>26</v>
      </c>
      <c r="D31" s="4" t="s">
        <v>120</v>
      </c>
      <c r="E31" s="4" t="s">
        <v>121</v>
      </c>
      <c r="F31" s="5">
        <v>44502</v>
      </c>
      <c r="G31" s="5">
        <v>44505</v>
      </c>
      <c r="H31" s="4">
        <v>1</v>
      </c>
      <c r="I31" s="4">
        <v>3</v>
      </c>
      <c r="J31" s="4">
        <v>3</v>
      </c>
      <c r="K31" s="4" t="s">
        <v>29</v>
      </c>
      <c r="L31" s="4">
        <v>282</v>
      </c>
      <c r="M31" s="4">
        <v>282</v>
      </c>
      <c r="N31" s="4" t="s">
        <v>122</v>
      </c>
      <c r="O31" s="4" t="s">
        <v>31</v>
      </c>
      <c r="P31" s="4" t="s">
        <v>32</v>
      </c>
      <c r="Q31" s="4">
        <v>0</v>
      </c>
      <c r="R31" s="6">
        <v>44502</v>
      </c>
      <c r="S31" s="5">
        <v>44508</v>
      </c>
      <c r="T31" s="4" t="s">
        <v>33</v>
      </c>
      <c r="U31" s="4">
        <v>282</v>
      </c>
      <c r="V31" s="4">
        <v>0</v>
      </c>
      <c r="W31" s="4">
        <v>0</v>
      </c>
      <c r="X31" s="4">
        <v>2288037</v>
      </c>
      <c r="Y31" s="4" t="s">
        <v>123</v>
      </c>
    </row>
    <row r="32" s="4" customFormat="1" spans="1:25">
      <c r="A32" s="4">
        <v>16729728749</v>
      </c>
      <c r="B32" s="4" t="s">
        <v>25</v>
      </c>
      <c r="C32" s="4" t="s">
        <v>26</v>
      </c>
      <c r="D32" s="4" t="s">
        <v>124</v>
      </c>
      <c r="E32" s="4" t="s">
        <v>125</v>
      </c>
      <c r="F32" s="5">
        <v>44503</v>
      </c>
      <c r="G32" s="5">
        <v>44505</v>
      </c>
      <c r="H32" s="4">
        <v>1</v>
      </c>
      <c r="I32" s="4">
        <v>2</v>
      </c>
      <c r="J32" s="4">
        <v>2</v>
      </c>
      <c r="K32" s="4" t="s">
        <v>29</v>
      </c>
      <c r="L32" s="4">
        <v>116</v>
      </c>
      <c r="M32" s="4">
        <v>116</v>
      </c>
      <c r="N32" s="4" t="s">
        <v>126</v>
      </c>
      <c r="O32" s="4" t="s">
        <v>31</v>
      </c>
      <c r="P32" s="4" t="s">
        <v>32</v>
      </c>
      <c r="Q32" s="4">
        <v>0</v>
      </c>
      <c r="R32" s="6">
        <v>44503</v>
      </c>
      <c r="S32" s="5">
        <v>44508</v>
      </c>
      <c r="T32" s="4" t="s">
        <v>33</v>
      </c>
      <c r="U32" s="4">
        <v>116</v>
      </c>
      <c r="V32" s="4">
        <v>0</v>
      </c>
      <c r="W32" s="4">
        <v>0</v>
      </c>
      <c r="X32" s="4">
        <v>2288263</v>
      </c>
      <c r="Y32" s="4">
        <v>1852459877</v>
      </c>
    </row>
    <row r="33" s="4" customFormat="1" spans="1:25">
      <c r="A33" s="4">
        <v>16735292673</v>
      </c>
      <c r="B33" s="4" t="s">
        <v>25</v>
      </c>
      <c r="C33" s="4" t="s">
        <v>26</v>
      </c>
      <c r="D33" s="4" t="s">
        <v>127</v>
      </c>
      <c r="E33" s="4" t="s">
        <v>128</v>
      </c>
      <c r="F33" s="5">
        <v>44503</v>
      </c>
      <c r="G33" s="5">
        <v>44506</v>
      </c>
      <c r="H33" s="4">
        <v>1</v>
      </c>
      <c r="I33" s="4">
        <v>3</v>
      </c>
      <c r="J33" s="4">
        <v>3</v>
      </c>
      <c r="K33" s="4" t="s">
        <v>29</v>
      </c>
      <c r="L33" s="4">
        <v>222</v>
      </c>
      <c r="M33" s="4">
        <v>222</v>
      </c>
      <c r="N33" s="4" t="s">
        <v>129</v>
      </c>
      <c r="O33" s="4" t="s">
        <v>31</v>
      </c>
      <c r="P33" s="4" t="s">
        <v>32</v>
      </c>
      <c r="Q33" s="4">
        <v>0</v>
      </c>
      <c r="R33" s="6">
        <v>44503</v>
      </c>
      <c r="S33" s="5">
        <v>44508</v>
      </c>
      <c r="T33" s="4" t="s">
        <v>33</v>
      </c>
      <c r="U33" s="4">
        <v>222</v>
      </c>
      <c r="V33" s="4">
        <v>0</v>
      </c>
      <c r="W33" s="4">
        <v>0</v>
      </c>
      <c r="X33" s="4">
        <v>2288487</v>
      </c>
      <c r="Y33" s="4" t="s">
        <v>130</v>
      </c>
    </row>
    <row r="34" s="4" customFormat="1" spans="1:25">
      <c r="A34" s="4">
        <v>16735403365</v>
      </c>
      <c r="B34" s="4" t="s">
        <v>25</v>
      </c>
      <c r="C34" s="4" t="s">
        <v>26</v>
      </c>
      <c r="D34" s="4" t="s">
        <v>131</v>
      </c>
      <c r="E34" s="4" t="s">
        <v>132</v>
      </c>
      <c r="F34" s="5">
        <v>44503</v>
      </c>
      <c r="G34" s="5">
        <v>44505</v>
      </c>
      <c r="H34" s="4">
        <v>1</v>
      </c>
      <c r="I34" s="4">
        <v>2</v>
      </c>
      <c r="J34" s="4">
        <v>2</v>
      </c>
      <c r="K34" s="4" t="s">
        <v>29</v>
      </c>
      <c r="L34" s="4">
        <v>116</v>
      </c>
      <c r="M34" s="4">
        <v>116</v>
      </c>
      <c r="N34" s="4" t="s">
        <v>133</v>
      </c>
      <c r="O34" s="4" t="s">
        <v>31</v>
      </c>
      <c r="P34" s="4" t="s">
        <v>32</v>
      </c>
      <c r="Q34" s="4">
        <v>0</v>
      </c>
      <c r="R34" s="6">
        <v>44503</v>
      </c>
      <c r="S34" s="5">
        <v>44508</v>
      </c>
      <c r="T34" s="4" t="s">
        <v>33</v>
      </c>
      <c r="U34" s="4">
        <v>116</v>
      </c>
      <c r="V34" s="4">
        <v>0</v>
      </c>
      <c r="W34" s="4">
        <v>0</v>
      </c>
      <c r="X34" s="4">
        <v>2288528</v>
      </c>
      <c r="Y34" s="4" t="s">
        <v>134</v>
      </c>
    </row>
    <row r="35" s="4" customFormat="1" spans="1:25">
      <c r="A35" s="4">
        <v>16735534342</v>
      </c>
      <c r="B35" s="4" t="s">
        <v>25</v>
      </c>
      <c r="C35" s="4" t="s">
        <v>26</v>
      </c>
      <c r="D35" s="4" t="s">
        <v>135</v>
      </c>
      <c r="E35" s="4" t="s">
        <v>136</v>
      </c>
      <c r="F35" s="5">
        <v>44503</v>
      </c>
      <c r="G35" s="5">
        <v>44505</v>
      </c>
      <c r="H35" s="4">
        <v>1</v>
      </c>
      <c r="I35" s="4">
        <v>2</v>
      </c>
      <c r="J35" s="4">
        <v>2</v>
      </c>
      <c r="K35" s="4" t="s">
        <v>29</v>
      </c>
      <c r="L35" s="4">
        <v>142</v>
      </c>
      <c r="M35" s="4">
        <v>142</v>
      </c>
      <c r="N35" s="4" t="s">
        <v>137</v>
      </c>
      <c r="O35" s="4" t="s">
        <v>31</v>
      </c>
      <c r="P35" s="4" t="s">
        <v>32</v>
      </c>
      <c r="Q35" s="4">
        <v>0</v>
      </c>
      <c r="R35" s="6">
        <v>44503</v>
      </c>
      <c r="S35" s="5">
        <v>44508</v>
      </c>
      <c r="T35" s="4" t="s">
        <v>33</v>
      </c>
      <c r="U35" s="4">
        <v>142</v>
      </c>
      <c r="V35" s="4">
        <v>0</v>
      </c>
      <c r="W35" s="4">
        <v>0</v>
      </c>
      <c r="X35" s="4">
        <v>2288535</v>
      </c>
      <c r="Y35" s="4" t="s">
        <v>138</v>
      </c>
    </row>
    <row r="36" s="4" customFormat="1" spans="1:25">
      <c r="A36" s="4">
        <v>16735640618</v>
      </c>
      <c r="B36" s="4" t="s">
        <v>25</v>
      </c>
      <c r="C36" s="4" t="s">
        <v>26</v>
      </c>
      <c r="D36" s="4" t="s">
        <v>139</v>
      </c>
      <c r="E36" s="4" t="s">
        <v>140</v>
      </c>
      <c r="F36" s="5">
        <v>44503</v>
      </c>
      <c r="G36" s="5">
        <v>44507</v>
      </c>
      <c r="H36" s="4">
        <v>1</v>
      </c>
      <c r="I36" s="4">
        <v>4</v>
      </c>
      <c r="J36" s="4">
        <v>4</v>
      </c>
      <c r="K36" s="4" t="s">
        <v>29</v>
      </c>
      <c r="L36" s="4">
        <v>980</v>
      </c>
      <c r="M36" s="4">
        <v>980</v>
      </c>
      <c r="N36" s="4" t="s">
        <v>141</v>
      </c>
      <c r="O36" s="4" t="s">
        <v>31</v>
      </c>
      <c r="P36" s="4" t="s">
        <v>32</v>
      </c>
      <c r="Q36" s="4">
        <v>0</v>
      </c>
      <c r="R36" s="6">
        <v>44503</v>
      </c>
      <c r="S36" s="5">
        <v>44508</v>
      </c>
      <c r="T36" s="4" t="s">
        <v>33</v>
      </c>
      <c r="U36" s="4">
        <v>980</v>
      </c>
      <c r="V36" s="4">
        <v>0</v>
      </c>
      <c r="W36" s="4">
        <v>0</v>
      </c>
      <c r="X36" s="4">
        <v>2288557</v>
      </c>
      <c r="Y36" s="4" t="s">
        <v>142</v>
      </c>
    </row>
    <row r="37" s="4" customFormat="1" spans="1:25">
      <c r="A37" s="4">
        <v>16736832006</v>
      </c>
      <c r="B37" s="4" t="s">
        <v>25</v>
      </c>
      <c r="C37" s="4" t="s">
        <v>26</v>
      </c>
      <c r="D37" s="4" t="s">
        <v>143</v>
      </c>
      <c r="E37" s="4" t="s">
        <v>121</v>
      </c>
      <c r="F37" s="5">
        <v>44505</v>
      </c>
      <c r="G37" s="5">
        <v>44507</v>
      </c>
      <c r="H37" s="4">
        <v>1</v>
      </c>
      <c r="I37" s="4">
        <v>2</v>
      </c>
      <c r="J37" s="4">
        <v>2</v>
      </c>
      <c r="K37" s="4" t="s">
        <v>29</v>
      </c>
      <c r="L37" s="4">
        <v>141</v>
      </c>
      <c r="M37" s="4">
        <v>141</v>
      </c>
      <c r="N37" s="4" t="s">
        <v>144</v>
      </c>
      <c r="O37" s="4" t="s">
        <v>31</v>
      </c>
      <c r="P37" s="4" t="s">
        <v>32</v>
      </c>
      <c r="Q37" s="4">
        <v>0</v>
      </c>
      <c r="R37" s="6">
        <v>44503</v>
      </c>
      <c r="S37" s="5">
        <v>44508</v>
      </c>
      <c r="T37" s="4" t="s">
        <v>33</v>
      </c>
      <c r="U37" s="4">
        <v>141</v>
      </c>
      <c r="V37" s="4">
        <v>0</v>
      </c>
      <c r="W37" s="4">
        <v>0</v>
      </c>
      <c r="X37" s="4">
        <v>2288802</v>
      </c>
      <c r="Y37" s="4" t="s">
        <v>130</v>
      </c>
    </row>
    <row r="38" s="4" customFormat="1" spans="1:24">
      <c r="A38" s="4">
        <v>16737750130</v>
      </c>
      <c r="B38" s="4" t="s">
        <v>25</v>
      </c>
      <c r="C38" s="4" t="s">
        <v>26</v>
      </c>
      <c r="D38" s="4" t="s">
        <v>145</v>
      </c>
      <c r="E38" s="4" t="s">
        <v>146</v>
      </c>
      <c r="F38" s="5">
        <v>44505</v>
      </c>
      <c r="G38" s="5">
        <v>44507</v>
      </c>
      <c r="H38" s="4">
        <v>1</v>
      </c>
      <c r="I38" s="4">
        <v>2</v>
      </c>
      <c r="J38" s="4">
        <v>2</v>
      </c>
      <c r="K38" s="4" t="s">
        <v>29</v>
      </c>
      <c r="L38" s="4">
        <v>317</v>
      </c>
      <c r="M38" s="4">
        <v>317</v>
      </c>
      <c r="N38" s="4" t="s">
        <v>147</v>
      </c>
      <c r="O38" s="4" t="s">
        <v>31</v>
      </c>
      <c r="P38" s="4" t="s">
        <v>32</v>
      </c>
      <c r="Q38" s="4">
        <v>0</v>
      </c>
      <c r="R38" s="6">
        <v>44504</v>
      </c>
      <c r="S38" s="5">
        <v>44508</v>
      </c>
      <c r="T38" s="4" t="s">
        <v>33</v>
      </c>
      <c r="U38" s="4">
        <v>317</v>
      </c>
      <c r="V38" s="4">
        <v>0</v>
      </c>
      <c r="W38" s="4">
        <v>0</v>
      </c>
      <c r="X38" s="4">
        <v>2289009</v>
      </c>
    </row>
    <row r="39" s="4" customFormat="1" spans="1:24">
      <c r="A39" s="4">
        <v>16741132161</v>
      </c>
      <c r="B39" s="4" t="s">
        <v>25</v>
      </c>
      <c r="C39" s="4" t="s">
        <v>26</v>
      </c>
      <c r="D39" s="4" t="s">
        <v>148</v>
      </c>
      <c r="E39" s="4" t="s">
        <v>149</v>
      </c>
      <c r="F39" s="5">
        <v>44505</v>
      </c>
      <c r="G39" s="5">
        <v>44507</v>
      </c>
      <c r="H39" s="4">
        <v>1</v>
      </c>
      <c r="I39" s="4">
        <v>2</v>
      </c>
      <c r="J39" s="4">
        <v>2</v>
      </c>
      <c r="K39" s="4" t="s">
        <v>29</v>
      </c>
      <c r="L39" s="4">
        <v>130</v>
      </c>
      <c r="M39" s="4">
        <v>130</v>
      </c>
      <c r="N39" s="4" t="s">
        <v>150</v>
      </c>
      <c r="O39" s="4" t="s">
        <v>31</v>
      </c>
      <c r="P39" s="4" t="s">
        <v>32</v>
      </c>
      <c r="Q39" s="4">
        <v>0</v>
      </c>
      <c r="R39" s="6">
        <v>44505</v>
      </c>
      <c r="S39" s="5">
        <v>44508</v>
      </c>
      <c r="T39" s="4" t="s">
        <v>33</v>
      </c>
      <c r="U39" s="4">
        <v>130</v>
      </c>
      <c r="V39" s="4">
        <v>0</v>
      </c>
      <c r="W39" s="4">
        <v>0</v>
      </c>
      <c r="X39" s="4">
        <v>2289903</v>
      </c>
    </row>
    <row r="40" s="4" customFormat="1" spans="1:25">
      <c r="A40" s="4">
        <v>16665808916</v>
      </c>
      <c r="B40" s="4" t="s">
        <v>25</v>
      </c>
      <c r="C40" s="4" t="s">
        <v>151</v>
      </c>
      <c r="D40" s="4" t="s">
        <v>76</v>
      </c>
      <c r="E40" s="4" t="s">
        <v>77</v>
      </c>
      <c r="F40" s="5">
        <v>44500</v>
      </c>
      <c r="G40" s="5">
        <v>44502</v>
      </c>
      <c r="H40" s="4">
        <v>1</v>
      </c>
      <c r="I40" s="4">
        <v>2</v>
      </c>
      <c r="J40" s="4">
        <v>2</v>
      </c>
      <c r="K40" s="4" t="s">
        <v>29</v>
      </c>
      <c r="L40" s="4">
        <v>-234</v>
      </c>
      <c r="M40" s="4">
        <v>-234</v>
      </c>
      <c r="N40" s="4" t="s">
        <v>78</v>
      </c>
      <c r="O40" s="4" t="s">
        <v>31</v>
      </c>
      <c r="P40" s="4" t="s">
        <v>32</v>
      </c>
      <c r="Q40" s="4">
        <v>0</v>
      </c>
      <c r="R40" s="6">
        <v>44495</v>
      </c>
      <c r="S40" s="5">
        <v>44508</v>
      </c>
      <c r="T40" s="4" t="s">
        <v>33</v>
      </c>
      <c r="U40" s="4">
        <v>-234</v>
      </c>
      <c r="V40" s="4">
        <v>0</v>
      </c>
      <c r="W40" s="4">
        <v>0</v>
      </c>
      <c r="X40" s="4">
        <v>2283317</v>
      </c>
      <c r="Y40" s="4">
        <v>782725</v>
      </c>
    </row>
    <row r="41" s="4" customFormat="1" spans="1:24">
      <c r="A41" s="4">
        <v>16741775757</v>
      </c>
      <c r="B41" s="4" t="s">
        <v>25</v>
      </c>
      <c r="C41" s="4" t="s">
        <v>26</v>
      </c>
      <c r="D41" s="4" t="s">
        <v>152</v>
      </c>
      <c r="E41" s="4" t="s">
        <v>153</v>
      </c>
      <c r="F41" s="5">
        <v>44505</v>
      </c>
      <c r="G41" s="5">
        <v>44507</v>
      </c>
      <c r="H41" s="4">
        <v>1</v>
      </c>
      <c r="I41" s="4">
        <v>2</v>
      </c>
      <c r="J41" s="4">
        <v>2</v>
      </c>
      <c r="K41" s="4" t="s">
        <v>29</v>
      </c>
      <c r="L41" s="4">
        <v>158</v>
      </c>
      <c r="M41" s="4">
        <v>158</v>
      </c>
      <c r="N41" s="4" t="s">
        <v>154</v>
      </c>
      <c r="O41" s="4" t="s">
        <v>31</v>
      </c>
      <c r="P41" s="4" t="s">
        <v>32</v>
      </c>
      <c r="Q41" s="4">
        <v>0</v>
      </c>
      <c r="R41" s="6">
        <v>44505</v>
      </c>
      <c r="S41" s="5">
        <v>44508</v>
      </c>
      <c r="T41" s="4" t="s">
        <v>33</v>
      </c>
      <c r="U41" s="4">
        <v>158</v>
      </c>
      <c r="V41" s="4">
        <v>0</v>
      </c>
      <c r="W41" s="4">
        <v>0</v>
      </c>
      <c r="X41" s="4">
        <v>2290170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workbookViewId="0">
      <selection activeCell="A46" sqref="A46:A48"/>
    </sheetView>
  </sheetViews>
  <sheetFormatPr defaultColWidth="9" defaultRowHeight="13.5"/>
  <cols>
    <col min="1" max="1" width="11.875" style="4" customWidth="1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hidden="1" spans="1:9">
      <c r="A2" s="4">
        <v>16336450522</v>
      </c>
      <c r="B2" s="5">
        <v>44499</v>
      </c>
      <c r="C2" s="5">
        <v>44506</v>
      </c>
      <c r="D2" s="4">
        <v>196</v>
      </c>
      <c r="E2" s="4" t="str">
        <f>VLOOKUP(A2,HOP!A:L,12,0)</f>
        <v>196.00</v>
      </c>
      <c r="F2" s="4" t="str">
        <f>VLOOKUP(A2,HOP!A:C,3,0)</f>
        <v>2260874</v>
      </c>
      <c r="G2" s="4">
        <f>D2-E2</f>
        <v>0</v>
      </c>
      <c r="H2" s="4" t="str">
        <f>$H$1&amp;F2</f>
        <v>，2260874</v>
      </c>
      <c r="I2" s="4" t="str">
        <f>VLOOKUP(A2,HOP!A:T,20,0)</f>
        <v>直连</v>
      </c>
    </row>
    <row r="3" s="4" customFormat="1" hidden="1" spans="1:9">
      <c r="A3" s="4">
        <v>16380214994</v>
      </c>
      <c r="B3" s="5">
        <v>44505</v>
      </c>
      <c r="C3" s="5">
        <v>44507</v>
      </c>
      <c r="D3" s="4">
        <v>376</v>
      </c>
      <c r="E3" s="4" t="str">
        <f>VLOOKUP(A3,HOP!A:L,12,0)</f>
        <v>376.00</v>
      </c>
      <c r="F3" s="4" t="str">
        <f>VLOOKUP(A3,HOP!A:C,3,0)</f>
        <v>2266046</v>
      </c>
      <c r="G3" s="4">
        <f>D3-E3</f>
        <v>0</v>
      </c>
      <c r="H3" s="4" t="str">
        <f>$H$1&amp;F3</f>
        <v>，2266046</v>
      </c>
      <c r="I3" s="4" t="str">
        <f>VLOOKUP(A3,HOP!A:T,20,0)</f>
        <v>直连</v>
      </c>
    </row>
    <row r="4" s="4" customFormat="1" hidden="1" spans="1:9">
      <c r="A4" s="4">
        <v>16460441462</v>
      </c>
      <c r="B4" s="5">
        <v>44505</v>
      </c>
      <c r="C4" s="5">
        <v>44507</v>
      </c>
      <c r="D4" s="4">
        <v>248</v>
      </c>
      <c r="E4" s="4" t="str">
        <f>VLOOKUP(A4,HOP!A:L,12,0)</f>
        <v>248.00</v>
      </c>
      <c r="F4" s="4" t="str">
        <f>VLOOKUP(A4,HOP!A:C,3,0)</f>
        <v>2272432</v>
      </c>
      <c r="G4" s="4">
        <f>D4-E4</f>
        <v>0</v>
      </c>
      <c r="H4" s="4" t="str">
        <f>$H$1&amp;F4</f>
        <v>，2272432</v>
      </c>
      <c r="I4" s="4" t="str">
        <f>VLOOKUP(A4,HOP!A:T,20,0)</f>
        <v>直连</v>
      </c>
    </row>
    <row r="5" s="4" customFormat="1" hidden="1" spans="1:9">
      <c r="A5" s="4">
        <v>16480221680</v>
      </c>
      <c r="B5" s="5">
        <v>44505</v>
      </c>
      <c r="C5" s="5">
        <v>44507</v>
      </c>
      <c r="D5" s="4">
        <v>214</v>
      </c>
      <c r="E5" s="4" t="str">
        <f>VLOOKUP(A5,HOP!A:L,12,0)</f>
        <v>214.00</v>
      </c>
      <c r="F5" s="4" t="str">
        <f>VLOOKUP(A5,HOP!A:C,3,0)</f>
        <v>2273633</v>
      </c>
      <c r="G5" s="4">
        <f>D5-E5</f>
        <v>0</v>
      </c>
      <c r="H5" s="4" t="str">
        <f>$H$1&amp;F5</f>
        <v>，2273633</v>
      </c>
      <c r="I5" s="4" t="str">
        <f>VLOOKUP(A5,HOP!A:T,20,0)</f>
        <v>直连</v>
      </c>
    </row>
    <row r="6" s="4" customFormat="1" hidden="1" spans="1:9">
      <c r="A6" s="4">
        <v>16521803365</v>
      </c>
      <c r="B6" s="5">
        <v>44500</v>
      </c>
      <c r="C6" s="5">
        <v>44503</v>
      </c>
      <c r="D6" s="4">
        <v>370</v>
      </c>
      <c r="E6" s="4" t="str">
        <f>VLOOKUP(A6,HOP!A:L,12,0)</f>
        <v>370.00</v>
      </c>
      <c r="F6" s="4" t="str">
        <f>VLOOKUP(A6,HOP!A:C,3,0)</f>
        <v>2275961</v>
      </c>
      <c r="G6" s="4">
        <f>D6-E6</f>
        <v>0</v>
      </c>
      <c r="H6" s="4" t="str">
        <f>$H$1&amp;F6</f>
        <v>，2275961</v>
      </c>
      <c r="I6" s="4" t="str">
        <f>VLOOKUP(A6,HOP!A:T,20,0)</f>
        <v>直连</v>
      </c>
    </row>
    <row r="7" s="4" customFormat="1" hidden="1" spans="1:9">
      <c r="A7" s="4">
        <v>16522729892</v>
      </c>
      <c r="B7" s="5">
        <v>44499</v>
      </c>
      <c r="C7" s="5">
        <v>44501</v>
      </c>
      <c r="D7" s="4">
        <v>359</v>
      </c>
      <c r="E7" s="4" t="str">
        <f>VLOOKUP(A7,HOP!A:L,12,0)</f>
        <v>359.00</v>
      </c>
      <c r="F7" s="4" t="str">
        <f>VLOOKUP(A7,HOP!A:C,3,0)</f>
        <v>2276100</v>
      </c>
      <c r="G7" s="4">
        <f>D7-E7</f>
        <v>0</v>
      </c>
      <c r="H7" s="4" t="str">
        <f>$H$1&amp;F7</f>
        <v>，2276100</v>
      </c>
      <c r="I7" s="4" t="str">
        <f>VLOOKUP(A7,HOP!A:T,20,0)</f>
        <v>直连</v>
      </c>
    </row>
    <row r="8" s="4" customFormat="1" hidden="1" spans="1:9">
      <c r="A8" s="4">
        <v>16573202769</v>
      </c>
      <c r="B8" s="5">
        <v>44498</v>
      </c>
      <c r="C8" s="5">
        <v>44502</v>
      </c>
      <c r="D8" s="4">
        <v>212</v>
      </c>
      <c r="E8" s="4" t="str">
        <f>VLOOKUP(A8,HOP!A:L,12,0)</f>
        <v>212.00</v>
      </c>
      <c r="F8" s="4" t="str">
        <f>VLOOKUP(A8,HOP!A:C,3,0)</f>
        <v>2278774</v>
      </c>
      <c r="G8" s="4">
        <f>D8-E8</f>
        <v>0</v>
      </c>
      <c r="H8" s="4" t="str">
        <f>$H$1&amp;F8</f>
        <v>，2278774</v>
      </c>
      <c r="I8" s="4" t="str">
        <f>VLOOKUP(A8,HOP!A:T,20,0)</f>
        <v>直连</v>
      </c>
    </row>
    <row r="9" s="4" customFormat="1" hidden="1" spans="1:9">
      <c r="A9" s="4">
        <v>16601737930</v>
      </c>
      <c r="B9" s="5">
        <v>44500</v>
      </c>
      <c r="C9" s="5">
        <v>44502</v>
      </c>
      <c r="D9" s="4">
        <v>64</v>
      </c>
      <c r="E9" s="4" t="str">
        <f>VLOOKUP(A9,HOP!A:L,12,0)</f>
        <v>64.00</v>
      </c>
      <c r="F9" s="4" t="str">
        <f>VLOOKUP(A9,HOP!A:C,3,0)</f>
        <v>2280366</v>
      </c>
      <c r="G9" s="4">
        <f>D9-E9</f>
        <v>0</v>
      </c>
      <c r="H9" s="4" t="str">
        <f>$H$1&amp;F9</f>
        <v>，2280366</v>
      </c>
      <c r="I9" s="4" t="str">
        <f>VLOOKUP(A9,HOP!A:T,20,0)</f>
        <v>直连</v>
      </c>
    </row>
    <row r="10" s="4" customFormat="1" hidden="1" spans="1:9">
      <c r="A10" s="4">
        <v>16609562088</v>
      </c>
      <c r="B10" s="5">
        <v>44505</v>
      </c>
      <c r="C10" s="5">
        <v>44507</v>
      </c>
      <c r="D10" s="4">
        <v>614</v>
      </c>
      <c r="E10" s="4" t="str">
        <f>VLOOKUP(A10,HOP!A:L,12,0)</f>
        <v>614.00</v>
      </c>
      <c r="F10" s="4" t="str">
        <f>VLOOKUP(A10,HOP!A:C,3,0)</f>
        <v>2280669</v>
      </c>
      <c r="G10" s="4">
        <f>D10-E10</f>
        <v>0</v>
      </c>
      <c r="H10" s="4" t="str">
        <f>$H$1&amp;F10</f>
        <v>，2280669</v>
      </c>
      <c r="I10" s="4" t="str">
        <f>VLOOKUP(A10,HOP!A:T,20,0)</f>
        <v>直连</v>
      </c>
    </row>
    <row r="11" s="4" customFormat="1" spans="1:9">
      <c r="A11" s="4">
        <v>16511516072</v>
      </c>
      <c r="B11" s="5">
        <v>44500</v>
      </c>
      <c r="C11" s="5">
        <v>44503</v>
      </c>
      <c r="D11" s="4">
        <v>53.99</v>
      </c>
      <c r="E11" s="4" t="str">
        <f>VLOOKUP(A11,HOP!A:L,12,0)</f>
        <v>54.00</v>
      </c>
      <c r="F11" s="4" t="str">
        <f>VLOOKUP(A11,HOP!A:C,3,0)</f>
        <v>2275267</v>
      </c>
      <c r="G11" s="4">
        <f t="shared" ref="G11:G39" si="0">D11-E11</f>
        <v>-0.00999999999999801</v>
      </c>
      <c r="H11" s="4" t="str">
        <f t="shared" ref="H11:H39" si="1">$H$1&amp;F11</f>
        <v>，2275267</v>
      </c>
      <c r="I11" s="4" t="str">
        <f>VLOOKUP(A11,HOP!A:T,20,0)</f>
        <v>直连</v>
      </c>
    </row>
    <row r="12" s="4" customFormat="1" hidden="1" spans="1:9">
      <c r="A12" s="4">
        <v>16624639029</v>
      </c>
      <c r="B12" s="5">
        <v>44499</v>
      </c>
      <c r="C12" s="5">
        <v>44501</v>
      </c>
      <c r="D12" s="4">
        <v>303</v>
      </c>
      <c r="E12" s="4" t="str">
        <f>VLOOKUP(A12,HOP!A:L,12,0)</f>
        <v>303.00</v>
      </c>
      <c r="F12" s="4" t="str">
        <f>VLOOKUP(A12,HOP!A:C,3,0)</f>
        <v>2281480</v>
      </c>
      <c r="G12" s="4">
        <f t="shared" si="0"/>
        <v>0</v>
      </c>
      <c r="H12" s="4" t="str">
        <f t="shared" si="1"/>
        <v>，2281480</v>
      </c>
      <c r="I12" s="4" t="str">
        <f>VLOOKUP(A12,HOP!A:T,20,0)</f>
        <v>直连</v>
      </c>
    </row>
    <row r="13" s="4" customFormat="1" hidden="1" spans="1:9">
      <c r="A13" s="4">
        <v>16647145085</v>
      </c>
      <c r="B13" s="5">
        <v>44505</v>
      </c>
      <c r="C13" s="5">
        <v>44507</v>
      </c>
      <c r="D13" s="4">
        <v>52</v>
      </c>
      <c r="E13" s="4" t="str">
        <f>VLOOKUP(A13,HOP!A:L,12,0)</f>
        <v>52.00</v>
      </c>
      <c r="F13" s="4" t="str">
        <f>VLOOKUP(A13,HOP!A:C,3,0)</f>
        <v>2282419</v>
      </c>
      <c r="G13" s="4">
        <f t="shared" si="0"/>
        <v>0</v>
      </c>
      <c r="H13" s="4" t="str">
        <f t="shared" si="1"/>
        <v>，2282419</v>
      </c>
      <c r="I13" s="4" t="str">
        <f>VLOOKUP(A13,HOP!A:T,20,0)</f>
        <v>直连</v>
      </c>
    </row>
    <row r="14" s="4" customFormat="1" hidden="1" spans="1:9">
      <c r="A14" s="4">
        <v>16649719132</v>
      </c>
      <c r="B14" s="5">
        <v>44505</v>
      </c>
      <c r="C14" s="5">
        <v>44507</v>
      </c>
      <c r="D14" s="4">
        <v>149</v>
      </c>
      <c r="E14" s="4" t="str">
        <f>VLOOKUP(A14,HOP!A:L,12,0)</f>
        <v>149.00</v>
      </c>
      <c r="F14" s="4" t="str">
        <f>VLOOKUP(A14,HOP!A:C,3,0)</f>
        <v>2282669</v>
      </c>
      <c r="G14" s="4">
        <f t="shared" si="0"/>
        <v>0</v>
      </c>
      <c r="H14" s="4" t="str">
        <f t="shared" si="1"/>
        <v>，2282669</v>
      </c>
      <c r="I14" s="4" t="str">
        <f>VLOOKUP(A14,HOP!A:T,20,0)</f>
        <v>直连</v>
      </c>
    </row>
    <row r="15" s="4" customFormat="1" hidden="1" spans="1:9">
      <c r="A15" s="4">
        <v>16654429253</v>
      </c>
      <c r="B15" s="5">
        <v>44499</v>
      </c>
      <c r="C15" s="5">
        <v>44501</v>
      </c>
      <c r="D15" s="4">
        <v>162</v>
      </c>
      <c r="E15" s="4" t="str">
        <f>VLOOKUP(A15,HOP!A:L,12,0)</f>
        <v>162.00</v>
      </c>
      <c r="F15" s="4" t="str">
        <f>VLOOKUP(A15,HOP!A:C,3,0)</f>
        <v>2282737</v>
      </c>
      <c r="G15" s="4">
        <f t="shared" si="0"/>
        <v>0</v>
      </c>
      <c r="H15" s="4" t="str">
        <f t="shared" si="1"/>
        <v>，2282737</v>
      </c>
      <c r="I15" s="4" t="str">
        <f>VLOOKUP(A15,HOP!A:T,20,0)</f>
        <v>直连</v>
      </c>
    </row>
    <row r="16" s="4" customFormat="1" hidden="1" spans="1:9">
      <c r="A16" s="4">
        <v>16665808916</v>
      </c>
      <c r="B16" s="5">
        <v>44500</v>
      </c>
      <c r="C16" s="5">
        <v>44502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16665948047</v>
      </c>
      <c r="B17" s="5">
        <v>44498</v>
      </c>
      <c r="C17" s="5">
        <v>44501</v>
      </c>
      <c r="D17" s="4">
        <v>130</v>
      </c>
      <c r="E17" s="4" t="str">
        <f>VLOOKUP(A17,HOP!A:L,12,0)</f>
        <v>130.00</v>
      </c>
      <c r="F17" s="4" t="str">
        <f>VLOOKUP(A17,HOP!A:C,3,0)</f>
        <v>2283357</v>
      </c>
      <c r="G17" s="4">
        <f t="shared" si="0"/>
        <v>0</v>
      </c>
      <c r="H17" s="4" t="str">
        <f t="shared" si="1"/>
        <v>，2283357</v>
      </c>
      <c r="I17" s="4" t="str">
        <f>VLOOKUP(A17,HOP!A:T,20,0)</f>
        <v>直连</v>
      </c>
    </row>
    <row r="18" s="4" customFormat="1" hidden="1" spans="1:9">
      <c r="A18" s="4">
        <v>16668595451</v>
      </c>
      <c r="B18" s="5">
        <v>44501</v>
      </c>
      <c r="C18" s="5">
        <v>44503</v>
      </c>
      <c r="D18" s="4">
        <v>102</v>
      </c>
      <c r="E18" s="4" t="str">
        <f>VLOOKUP(A18,HOP!A:L,12,0)</f>
        <v>102.00</v>
      </c>
      <c r="F18" s="4" t="str">
        <f>VLOOKUP(A18,HOP!A:C,3,0)</f>
        <v>2283558</v>
      </c>
      <c r="G18" s="4">
        <f t="shared" si="0"/>
        <v>0</v>
      </c>
      <c r="H18" s="4" t="str">
        <f t="shared" si="1"/>
        <v>，2283558</v>
      </c>
      <c r="I18" s="4" t="str">
        <f>VLOOKUP(A18,HOP!A:T,20,0)</f>
        <v>直连</v>
      </c>
    </row>
    <row r="19" s="4" customFormat="1" hidden="1" spans="1:9">
      <c r="A19" s="4">
        <v>16681290996</v>
      </c>
      <c r="B19" s="5">
        <v>44500</v>
      </c>
      <c r="C19" s="5">
        <v>44502</v>
      </c>
      <c r="D19" s="4">
        <v>234</v>
      </c>
      <c r="E19" s="4" t="str">
        <f>VLOOKUP(A19,HOP!A:L,12,0)</f>
        <v>234.00</v>
      </c>
      <c r="F19" s="4" t="str">
        <f>VLOOKUP(A19,HOP!A:C,3,0)</f>
        <v>2284450</v>
      </c>
      <c r="G19" s="4">
        <f t="shared" si="0"/>
        <v>0</v>
      </c>
      <c r="H19" s="4" t="str">
        <f t="shared" si="1"/>
        <v>，2284450</v>
      </c>
      <c r="I19" s="4" t="str">
        <f>VLOOKUP(A19,HOP!A:T,20,0)</f>
        <v>直连</v>
      </c>
    </row>
    <row r="20" s="4" customFormat="1" hidden="1" spans="1:9">
      <c r="A20" s="4">
        <v>16692991355</v>
      </c>
      <c r="B20" s="5">
        <v>44498</v>
      </c>
      <c r="C20" s="5">
        <v>44501</v>
      </c>
      <c r="D20" s="4">
        <v>186</v>
      </c>
      <c r="E20" s="4" t="str">
        <f>VLOOKUP(A20,HOP!A:L,12,0)</f>
        <v>186.00</v>
      </c>
      <c r="F20" s="4" t="str">
        <f>VLOOKUP(A20,HOP!A:C,3,0)</f>
        <v>2285200</v>
      </c>
      <c r="G20" s="4">
        <f t="shared" si="0"/>
        <v>0</v>
      </c>
      <c r="H20" s="4" t="str">
        <f t="shared" si="1"/>
        <v>，2285200</v>
      </c>
      <c r="I20" s="4" t="str">
        <f>VLOOKUP(A20,HOP!A:T,20,0)</f>
        <v>直连</v>
      </c>
    </row>
    <row r="21" s="4" customFormat="1" hidden="1" spans="1:9">
      <c r="A21" s="4">
        <v>16694785133</v>
      </c>
      <c r="B21" s="5">
        <v>44503</v>
      </c>
      <c r="C21" s="5">
        <v>44505</v>
      </c>
      <c r="D21" s="4">
        <v>671</v>
      </c>
      <c r="E21" s="4" t="str">
        <f>VLOOKUP(A21,HOP!A:L,12,0)</f>
        <v>671.00</v>
      </c>
      <c r="F21" s="4" t="str">
        <f>VLOOKUP(A21,HOP!A:C,3,0)</f>
        <v>2285516</v>
      </c>
      <c r="G21" s="4">
        <f t="shared" si="0"/>
        <v>0</v>
      </c>
      <c r="H21" s="4" t="str">
        <f t="shared" si="1"/>
        <v>，2285516</v>
      </c>
      <c r="I21" s="4" t="str">
        <f>VLOOKUP(A21,HOP!A:T,20,0)</f>
        <v>直连</v>
      </c>
    </row>
    <row r="22" s="4" customFormat="1" hidden="1" spans="1:9">
      <c r="A22" s="4">
        <v>16695786500</v>
      </c>
      <c r="B22" s="5">
        <v>44500</v>
      </c>
      <c r="C22" s="5">
        <v>44503</v>
      </c>
      <c r="D22" s="4">
        <v>159</v>
      </c>
      <c r="E22" s="4" t="str">
        <f>VLOOKUP(A22,HOP!A:L,12,0)</f>
        <v>159.00</v>
      </c>
      <c r="F22" s="4" t="str">
        <f>VLOOKUP(A22,HOP!A:C,3,0)</f>
        <v>2285737</v>
      </c>
      <c r="G22" s="4">
        <f t="shared" si="0"/>
        <v>0</v>
      </c>
      <c r="H22" s="4" t="str">
        <f t="shared" si="1"/>
        <v>，2285737</v>
      </c>
      <c r="I22" s="4" t="str">
        <f>VLOOKUP(A22,HOP!A:T,20,0)</f>
        <v>直连</v>
      </c>
    </row>
    <row r="23" s="4" customFormat="1" hidden="1" spans="1:9">
      <c r="A23" s="4">
        <v>16703098976</v>
      </c>
      <c r="B23" s="5">
        <v>44499</v>
      </c>
      <c r="C23" s="5">
        <v>44501</v>
      </c>
      <c r="D23" s="4">
        <v>142</v>
      </c>
      <c r="E23" s="4" t="str">
        <f>VLOOKUP(A23,HOP!A:L,12,0)</f>
        <v>142.00</v>
      </c>
      <c r="F23" s="4" t="str">
        <f>VLOOKUP(A23,HOP!A:C,3,0)</f>
        <v>2285837</v>
      </c>
      <c r="G23" s="4">
        <f t="shared" si="0"/>
        <v>0</v>
      </c>
      <c r="H23" s="4" t="str">
        <f t="shared" si="1"/>
        <v>，2285837</v>
      </c>
      <c r="I23" s="4" t="str">
        <f>VLOOKUP(A23,HOP!A:T,20,0)</f>
        <v>直连</v>
      </c>
    </row>
    <row r="24" s="4" customFormat="1" spans="1:9">
      <c r="A24" s="4">
        <v>16722920884</v>
      </c>
      <c r="B24" s="5">
        <v>44502</v>
      </c>
      <c r="C24" s="5">
        <v>44505</v>
      </c>
      <c r="D24" s="4">
        <v>158</v>
      </c>
      <c r="E24" s="4" t="str">
        <f>VLOOKUP(A24,HOP!A:L,12,0)</f>
        <v>157.98</v>
      </c>
      <c r="F24" s="4" t="str">
        <f>VLOOKUP(A24,HOP!A:C,3,0)</f>
        <v>2287246</v>
      </c>
      <c r="G24" s="4">
        <f t="shared" si="0"/>
        <v>0.0200000000000102</v>
      </c>
      <c r="H24" s="4" t="str">
        <f t="shared" si="1"/>
        <v>，2287246</v>
      </c>
      <c r="I24" s="4" t="str">
        <f>VLOOKUP(A24,HOP!A:T,20,0)</f>
        <v>直连</v>
      </c>
    </row>
    <row r="25" s="4" customFormat="1" hidden="1" spans="1:9">
      <c r="A25" s="4">
        <v>16724938122</v>
      </c>
      <c r="B25" s="5">
        <v>44502</v>
      </c>
      <c r="C25" s="5">
        <v>44504</v>
      </c>
      <c r="D25" s="4">
        <v>122</v>
      </c>
      <c r="E25" s="4" t="str">
        <f>VLOOKUP(A25,HOP!A:L,12,0)</f>
        <v>122.00</v>
      </c>
      <c r="F25" s="4" t="str">
        <f>VLOOKUP(A25,HOP!A:C,3,0)</f>
        <v>2287541</v>
      </c>
      <c r="G25" s="4">
        <f t="shared" si="0"/>
        <v>0</v>
      </c>
      <c r="H25" s="4" t="str">
        <f t="shared" si="1"/>
        <v>，2287541</v>
      </c>
      <c r="I25" s="4" t="str">
        <f>VLOOKUP(A25,HOP!A:T,20,0)</f>
        <v>直连</v>
      </c>
    </row>
    <row r="26" s="4" customFormat="1" hidden="1" spans="1:9">
      <c r="A26" s="4">
        <v>16725016716</v>
      </c>
      <c r="B26" s="5">
        <v>44503</v>
      </c>
      <c r="C26" s="5">
        <v>44505</v>
      </c>
      <c r="D26" s="4">
        <v>158</v>
      </c>
      <c r="E26" s="4" t="str">
        <f>VLOOKUP(A26,HOP!A:L,12,0)</f>
        <v>158.00</v>
      </c>
      <c r="F26" s="4" t="str">
        <f>VLOOKUP(A26,HOP!A:C,3,0)</f>
        <v>2287567</v>
      </c>
      <c r="G26" s="4">
        <f t="shared" si="0"/>
        <v>0</v>
      </c>
      <c r="H26" s="4" t="str">
        <f t="shared" si="1"/>
        <v>，2287567</v>
      </c>
      <c r="I26" s="4" t="str">
        <f>VLOOKUP(A26,HOP!A:T,20,0)</f>
        <v>直连</v>
      </c>
    </row>
    <row r="27" s="4" customFormat="1" hidden="1" spans="1:9">
      <c r="A27" s="4">
        <v>16725028450</v>
      </c>
      <c r="B27" s="5">
        <v>44505</v>
      </c>
      <c r="C27" s="5">
        <v>44507</v>
      </c>
      <c r="D27" s="4">
        <v>124</v>
      </c>
      <c r="E27" s="4" t="str">
        <f>VLOOKUP(A27,HOP!A:L,12,0)</f>
        <v>124.00</v>
      </c>
      <c r="F27" s="4" t="str">
        <f>VLOOKUP(A27,HOP!A:C,3,0)</f>
        <v>2287573</v>
      </c>
      <c r="G27" s="4">
        <f t="shared" si="0"/>
        <v>0</v>
      </c>
      <c r="H27" s="4" t="str">
        <f t="shared" si="1"/>
        <v>，2287573</v>
      </c>
      <c r="I27" s="4" t="str">
        <f>VLOOKUP(A27,HOP!A:T,20,0)</f>
        <v>直连</v>
      </c>
    </row>
    <row r="28" s="4" customFormat="1" hidden="1" spans="1:9">
      <c r="A28" s="4">
        <v>16727848139</v>
      </c>
      <c r="B28" s="5">
        <v>44503</v>
      </c>
      <c r="C28" s="5">
        <v>44505</v>
      </c>
      <c r="D28" s="4">
        <v>94</v>
      </c>
      <c r="E28" s="4" t="str">
        <f>VLOOKUP(A28,HOP!A:L,12,0)</f>
        <v>94.00</v>
      </c>
      <c r="F28" s="4" t="str">
        <f>VLOOKUP(A28,HOP!A:C,3,0)</f>
        <v>2288013</v>
      </c>
      <c r="G28" s="4">
        <f t="shared" si="0"/>
        <v>0</v>
      </c>
      <c r="H28" s="4" t="str">
        <f t="shared" si="1"/>
        <v>，2288013</v>
      </c>
      <c r="I28" s="4" t="str">
        <f>VLOOKUP(A28,HOP!A:T,20,0)</f>
        <v>直连</v>
      </c>
    </row>
    <row r="29" s="4" customFormat="1" hidden="1" spans="1:9">
      <c r="A29" s="4">
        <v>16728011783</v>
      </c>
      <c r="B29" s="5">
        <v>44502</v>
      </c>
      <c r="C29" s="5">
        <v>44505</v>
      </c>
      <c r="D29" s="4">
        <v>282</v>
      </c>
      <c r="E29" s="4" t="str">
        <f>VLOOKUP(A29,HOP!A:L,12,0)</f>
        <v>282.00</v>
      </c>
      <c r="F29" s="4" t="str">
        <f>VLOOKUP(A29,HOP!A:C,3,0)</f>
        <v>2288037</v>
      </c>
      <c r="G29" s="4">
        <f t="shared" si="0"/>
        <v>0</v>
      </c>
      <c r="H29" s="4" t="str">
        <f t="shared" si="1"/>
        <v>，2288037</v>
      </c>
      <c r="I29" s="4" t="str">
        <f>VLOOKUP(A29,HOP!A:T,20,0)</f>
        <v>直连</v>
      </c>
    </row>
    <row r="30" s="4" customFormat="1" hidden="1" spans="1:9">
      <c r="A30" s="4">
        <v>16729728749</v>
      </c>
      <c r="B30" s="5">
        <v>44503</v>
      </c>
      <c r="C30" s="5">
        <v>44505</v>
      </c>
      <c r="D30" s="4">
        <v>116</v>
      </c>
      <c r="E30" s="4" t="str">
        <f>VLOOKUP(A30,HOP!A:L,12,0)</f>
        <v>116.00</v>
      </c>
      <c r="F30" s="4" t="str">
        <f>VLOOKUP(A30,HOP!A:C,3,0)</f>
        <v>2288263</v>
      </c>
      <c r="G30" s="4">
        <f t="shared" si="0"/>
        <v>0</v>
      </c>
      <c r="H30" s="4" t="str">
        <f t="shared" si="1"/>
        <v>，2288263</v>
      </c>
      <c r="I30" s="4" t="str">
        <f>VLOOKUP(A30,HOP!A:T,20,0)</f>
        <v>直连</v>
      </c>
    </row>
    <row r="31" s="4" customFormat="1" hidden="1" spans="1:9">
      <c r="A31" s="4">
        <v>16735292673</v>
      </c>
      <c r="B31" s="5">
        <v>44503</v>
      </c>
      <c r="C31" s="5">
        <v>44506</v>
      </c>
      <c r="D31" s="4">
        <v>222</v>
      </c>
      <c r="E31" s="4" t="str">
        <f>VLOOKUP(A31,HOP!A:L,12,0)</f>
        <v>222.00</v>
      </c>
      <c r="F31" s="4" t="str">
        <f>VLOOKUP(A31,HOP!A:C,3,0)</f>
        <v>2288487</v>
      </c>
      <c r="G31" s="4">
        <f t="shared" si="0"/>
        <v>0</v>
      </c>
      <c r="H31" s="4" t="str">
        <f t="shared" si="1"/>
        <v>，2288487</v>
      </c>
      <c r="I31" s="4" t="str">
        <f>VLOOKUP(A31,HOP!A:T,20,0)</f>
        <v>直连</v>
      </c>
    </row>
    <row r="32" s="4" customFormat="1" hidden="1" spans="1:9">
      <c r="A32" s="4">
        <v>16735403365</v>
      </c>
      <c r="B32" s="5">
        <v>44503</v>
      </c>
      <c r="C32" s="5">
        <v>44505</v>
      </c>
      <c r="D32" s="4">
        <v>116</v>
      </c>
      <c r="E32" s="4" t="str">
        <f>VLOOKUP(A32,HOP!A:L,12,0)</f>
        <v>116.00</v>
      </c>
      <c r="F32" s="4" t="str">
        <f>VLOOKUP(A32,HOP!A:C,3,0)</f>
        <v>2288528</v>
      </c>
      <c r="G32" s="4">
        <f t="shared" si="0"/>
        <v>0</v>
      </c>
      <c r="H32" s="4" t="str">
        <f t="shared" si="1"/>
        <v>，2288528</v>
      </c>
      <c r="I32" s="4" t="str">
        <f>VLOOKUP(A32,HOP!A:T,20,0)</f>
        <v>直连</v>
      </c>
    </row>
    <row r="33" s="4" customFormat="1" hidden="1" spans="1:9">
      <c r="A33" s="4">
        <v>16735534342</v>
      </c>
      <c r="B33" s="5">
        <v>44503</v>
      </c>
      <c r="C33" s="5">
        <v>44505</v>
      </c>
      <c r="D33" s="4">
        <v>142</v>
      </c>
      <c r="E33" s="4" t="str">
        <f>VLOOKUP(A33,HOP!A:L,12,0)</f>
        <v>142.00</v>
      </c>
      <c r="F33" s="4" t="str">
        <f>VLOOKUP(A33,HOP!A:C,3,0)</f>
        <v>2288535</v>
      </c>
      <c r="G33" s="4">
        <f t="shared" si="0"/>
        <v>0</v>
      </c>
      <c r="H33" s="4" t="str">
        <f t="shared" si="1"/>
        <v>，2288535</v>
      </c>
      <c r="I33" s="4" t="str">
        <f>VLOOKUP(A33,HOP!A:T,20,0)</f>
        <v>直连</v>
      </c>
    </row>
    <row r="34" s="4" customFormat="1" hidden="1" spans="1:9">
      <c r="A34" s="4">
        <v>16735640618</v>
      </c>
      <c r="B34" s="5">
        <v>44503</v>
      </c>
      <c r="C34" s="5">
        <v>44507</v>
      </c>
      <c r="D34" s="4">
        <v>980</v>
      </c>
      <c r="E34" s="4" t="str">
        <f>VLOOKUP(A34,HOP!A:L,12,0)</f>
        <v>980.00</v>
      </c>
      <c r="F34" s="4" t="str">
        <f>VLOOKUP(A34,HOP!A:C,3,0)</f>
        <v>2288557</v>
      </c>
      <c r="G34" s="4">
        <f t="shared" si="0"/>
        <v>0</v>
      </c>
      <c r="H34" s="4" t="str">
        <f t="shared" si="1"/>
        <v>，2288557</v>
      </c>
      <c r="I34" s="4" t="str">
        <f>VLOOKUP(A34,HOP!A:T,20,0)</f>
        <v>直连</v>
      </c>
    </row>
    <row r="35" s="4" customFormat="1" hidden="1" spans="1:9">
      <c r="A35" s="4">
        <v>16736832006</v>
      </c>
      <c r="B35" s="5">
        <v>44505</v>
      </c>
      <c r="C35" s="5">
        <v>44507</v>
      </c>
      <c r="D35" s="4">
        <v>141</v>
      </c>
      <c r="E35" s="4" t="str">
        <f>VLOOKUP(A35,HOP!A:L,12,0)</f>
        <v>141.00</v>
      </c>
      <c r="F35" s="4" t="str">
        <f>VLOOKUP(A35,HOP!A:C,3,0)</f>
        <v>2288802</v>
      </c>
      <c r="G35" s="4">
        <f t="shared" si="0"/>
        <v>0</v>
      </c>
      <c r="H35" s="4" t="str">
        <f t="shared" si="1"/>
        <v>，2288802</v>
      </c>
      <c r="I35" s="4" t="str">
        <f>VLOOKUP(A35,HOP!A:T,20,0)</f>
        <v>直连</v>
      </c>
    </row>
    <row r="36" s="4" customFormat="1" hidden="1" spans="1:9">
      <c r="A36" s="4">
        <v>16737750130</v>
      </c>
      <c r="B36" s="5">
        <v>44505</v>
      </c>
      <c r="C36" s="5">
        <v>44507</v>
      </c>
      <c r="D36" s="4">
        <v>317</v>
      </c>
      <c r="E36" s="4" t="str">
        <f>VLOOKUP(A36,HOP!A:L,12,0)</f>
        <v>317.00</v>
      </c>
      <c r="F36" s="4" t="str">
        <f>VLOOKUP(A36,HOP!A:C,3,0)</f>
        <v>2289009</v>
      </c>
      <c r="G36" s="4">
        <f t="shared" si="0"/>
        <v>0</v>
      </c>
      <c r="H36" s="4" t="str">
        <f t="shared" si="1"/>
        <v>，2289009</v>
      </c>
      <c r="I36" s="4" t="str">
        <f>VLOOKUP(A36,HOP!A:T,20,0)</f>
        <v>直连</v>
      </c>
    </row>
    <row r="37" s="4" customFormat="1" hidden="1" spans="1:9">
      <c r="A37" s="4">
        <v>16741132161</v>
      </c>
      <c r="B37" s="5">
        <v>44505</v>
      </c>
      <c r="C37" s="5">
        <v>44507</v>
      </c>
      <c r="D37" s="4">
        <v>130</v>
      </c>
      <c r="E37" s="4" t="str">
        <f>VLOOKUP(A37,HOP!A:L,12,0)</f>
        <v>130.00</v>
      </c>
      <c r="F37" s="4" t="str">
        <f>VLOOKUP(A37,HOP!A:C,3,0)</f>
        <v>2289903</v>
      </c>
      <c r="G37" s="4">
        <f t="shared" si="0"/>
        <v>0</v>
      </c>
      <c r="H37" s="4" t="str">
        <f t="shared" si="1"/>
        <v>，2289903</v>
      </c>
      <c r="I37" s="4" t="str">
        <f>VLOOKUP(A37,HOP!A:T,20,0)</f>
        <v>直连</v>
      </c>
    </row>
    <row r="38" s="4" customFormat="1" hidden="1" spans="1:9">
      <c r="A38" s="4">
        <v>16741775757</v>
      </c>
      <c r="B38" s="5">
        <v>44505</v>
      </c>
      <c r="C38" s="5">
        <v>44507</v>
      </c>
      <c r="D38" s="4">
        <v>158</v>
      </c>
      <c r="E38" s="4" t="str">
        <f>VLOOKUP(A38,HOP!A:L,12,0)</f>
        <v>158.00</v>
      </c>
      <c r="F38" s="4" t="str">
        <f>VLOOKUP(A38,HOP!A:C,3,0)</f>
        <v>2290170</v>
      </c>
      <c r="G38" s="4">
        <f>D38-E38</f>
        <v>0</v>
      </c>
      <c r="H38" s="4" t="str">
        <f>$H$1&amp;F38</f>
        <v>，2290170</v>
      </c>
      <c r="I38" s="4" t="str">
        <f>VLOOKUP(A38,HOP!A:T,20,0)</f>
        <v>直连</v>
      </c>
    </row>
    <row r="40" spans="4:4">
      <c r="D40" s="4">
        <f>SUM(D2:D39)</f>
        <v>8256.99</v>
      </c>
    </row>
    <row r="46" spans="1:1">
      <c r="A46" s="4" t="s">
        <v>156</v>
      </c>
    </row>
    <row r="47" spans="1:1">
      <c r="A47" s="4" t="s">
        <v>157</v>
      </c>
    </row>
    <row r="48" spans="1:1">
      <c r="A48" s="4" t="s">
        <v>158</v>
      </c>
    </row>
  </sheetData>
  <autoFilter ref="A1:XFD40">
    <filterColumn colId="3">
      <filters blank="1">
        <filter val="52"/>
        <filter val="212"/>
        <filter val="94"/>
        <filter val="214"/>
        <filter val="614"/>
        <filter val="116"/>
        <filter val="196"/>
        <filter val="317"/>
        <filter val="158"/>
        <filter val="159"/>
        <filter val="359"/>
        <filter val="53.99"/>
        <filter val="122"/>
        <filter val="162"/>
        <filter val="222"/>
        <filter val="64"/>
        <filter val="124"/>
        <filter val="130"/>
        <filter val="370"/>
        <filter val="671"/>
        <filter val="234"/>
        <filter val="376"/>
        <filter val="980"/>
        <filter val="141"/>
        <filter val="102"/>
        <filter val="142"/>
        <filter val="282"/>
        <filter val="303"/>
        <filter val="186"/>
        <filter val="248"/>
        <filter val="149"/>
        <filter val="8256.99"/>
      </filters>
    </filterColumn>
    <filterColumn colId="6">
      <filters blank="1"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E42" sqref="E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13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</row>
    <row r="2" s="1" customFormat="1" spans="1:20">
      <c r="A2" s="3">
        <v>16741775757</v>
      </c>
      <c r="B2" s="1" t="s">
        <v>176</v>
      </c>
      <c r="C2" s="1" t="s">
        <v>177</v>
      </c>
      <c r="D2" s="1" t="s">
        <v>178</v>
      </c>
      <c r="E2" s="1" t="s">
        <v>179</v>
      </c>
      <c r="F2" s="1" t="s">
        <v>176</v>
      </c>
      <c r="G2" s="1" t="s">
        <v>180</v>
      </c>
      <c r="H2" s="1" t="s">
        <v>181</v>
      </c>
      <c r="I2" s="1" t="s">
        <v>182</v>
      </c>
      <c r="J2" s="1" t="s">
        <v>29</v>
      </c>
      <c r="K2" s="1" t="s">
        <v>183</v>
      </c>
      <c r="L2" s="1" t="s">
        <v>183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188</v>
      </c>
      <c r="S2" s="1" t="s">
        <v>189</v>
      </c>
      <c r="T2" s="1" t="s">
        <v>190</v>
      </c>
    </row>
    <row r="3" s="1" customFormat="1" spans="1:20">
      <c r="A3" s="3">
        <v>16741132161</v>
      </c>
      <c r="B3" s="1" t="s">
        <v>176</v>
      </c>
      <c r="C3" s="1" t="s">
        <v>191</v>
      </c>
      <c r="D3" s="1" t="s">
        <v>192</v>
      </c>
      <c r="E3" s="1" t="s">
        <v>193</v>
      </c>
      <c r="F3" s="1" t="s">
        <v>176</v>
      </c>
      <c r="G3" s="1" t="s">
        <v>180</v>
      </c>
      <c r="H3" s="1" t="s">
        <v>181</v>
      </c>
      <c r="I3" s="1" t="s">
        <v>194</v>
      </c>
      <c r="J3" s="1" t="s">
        <v>29</v>
      </c>
      <c r="K3" s="1" t="s">
        <v>195</v>
      </c>
      <c r="L3" s="1" t="s">
        <v>195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196</v>
      </c>
      <c r="R3" s="1" t="s">
        <v>188</v>
      </c>
      <c r="S3" s="1" t="s">
        <v>189</v>
      </c>
      <c r="T3" s="1" t="s">
        <v>190</v>
      </c>
    </row>
    <row r="4" s="1" customFormat="1" spans="1:20">
      <c r="A4" s="3">
        <v>16737750130</v>
      </c>
      <c r="B4" s="1" t="s">
        <v>197</v>
      </c>
      <c r="C4" s="1" t="s">
        <v>198</v>
      </c>
      <c r="D4" s="1" t="s">
        <v>199</v>
      </c>
      <c r="E4" s="1" t="s">
        <v>200</v>
      </c>
      <c r="F4" s="1" t="s">
        <v>176</v>
      </c>
      <c r="G4" s="1" t="s">
        <v>180</v>
      </c>
      <c r="H4" s="1" t="s">
        <v>181</v>
      </c>
      <c r="I4" s="1" t="s">
        <v>201</v>
      </c>
      <c r="J4" s="1" t="s">
        <v>29</v>
      </c>
      <c r="K4" s="1" t="s">
        <v>202</v>
      </c>
      <c r="L4" s="1" t="s">
        <v>202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203</v>
      </c>
      <c r="R4" s="1" t="s">
        <v>188</v>
      </c>
      <c r="S4" s="1" t="s">
        <v>189</v>
      </c>
      <c r="T4" s="1" t="s">
        <v>190</v>
      </c>
    </row>
    <row r="5" s="1" customFormat="1" spans="1:20">
      <c r="A5" s="3">
        <v>16736832006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176</v>
      </c>
      <c r="G5" s="1" t="s">
        <v>180</v>
      </c>
      <c r="H5" s="1" t="s">
        <v>181</v>
      </c>
      <c r="I5" s="1" t="s">
        <v>208</v>
      </c>
      <c r="J5" s="1" t="s">
        <v>29</v>
      </c>
      <c r="K5" s="1" t="s">
        <v>209</v>
      </c>
      <c r="L5" s="1" t="s">
        <v>209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210</v>
      </c>
      <c r="R5" s="1" t="s">
        <v>188</v>
      </c>
      <c r="S5" s="1" t="s">
        <v>189</v>
      </c>
      <c r="T5" s="1" t="s">
        <v>190</v>
      </c>
    </row>
    <row r="6" s="1" customFormat="1" spans="1:20">
      <c r="A6" s="3">
        <v>16735640618</v>
      </c>
      <c r="B6" s="1" t="s">
        <v>204</v>
      </c>
      <c r="C6" s="1" t="s">
        <v>211</v>
      </c>
      <c r="D6" s="1" t="s">
        <v>212</v>
      </c>
      <c r="E6" s="1" t="s">
        <v>213</v>
      </c>
      <c r="F6" s="1" t="s">
        <v>204</v>
      </c>
      <c r="G6" s="1" t="s">
        <v>180</v>
      </c>
      <c r="H6" s="1" t="s">
        <v>181</v>
      </c>
      <c r="I6" s="1" t="s">
        <v>214</v>
      </c>
      <c r="J6" s="1" t="s">
        <v>29</v>
      </c>
      <c r="K6" s="1" t="s">
        <v>215</v>
      </c>
      <c r="L6" s="1" t="s">
        <v>215</v>
      </c>
      <c r="M6" s="1" t="s">
        <v>184</v>
      </c>
      <c r="N6" s="1" t="s">
        <v>184</v>
      </c>
      <c r="O6" s="1" t="s">
        <v>185</v>
      </c>
      <c r="P6" s="1" t="s">
        <v>186</v>
      </c>
      <c r="Q6" s="1" t="s">
        <v>216</v>
      </c>
      <c r="R6" s="1" t="s">
        <v>188</v>
      </c>
      <c r="S6" s="1" t="s">
        <v>189</v>
      </c>
      <c r="T6" s="1" t="s">
        <v>190</v>
      </c>
    </row>
    <row r="7" s="1" customFormat="1" spans="1:20">
      <c r="A7" s="3">
        <v>16735534342</v>
      </c>
      <c r="B7" s="1" t="s">
        <v>204</v>
      </c>
      <c r="C7" s="1" t="s">
        <v>217</v>
      </c>
      <c r="D7" s="1" t="s">
        <v>218</v>
      </c>
      <c r="E7" s="1" t="s">
        <v>219</v>
      </c>
      <c r="F7" s="1" t="s">
        <v>204</v>
      </c>
      <c r="G7" s="1" t="s">
        <v>176</v>
      </c>
      <c r="H7" s="1" t="s">
        <v>181</v>
      </c>
      <c r="I7" s="1" t="s">
        <v>220</v>
      </c>
      <c r="J7" s="1" t="s">
        <v>29</v>
      </c>
      <c r="K7" s="1" t="s">
        <v>221</v>
      </c>
      <c r="L7" s="1" t="s">
        <v>221</v>
      </c>
      <c r="M7" s="1" t="s">
        <v>184</v>
      </c>
      <c r="N7" s="1" t="s">
        <v>184</v>
      </c>
      <c r="O7" s="1" t="s">
        <v>185</v>
      </c>
      <c r="P7" s="1" t="s">
        <v>186</v>
      </c>
      <c r="Q7" s="1" t="s">
        <v>222</v>
      </c>
      <c r="R7" s="1" t="s">
        <v>188</v>
      </c>
      <c r="S7" s="1" t="s">
        <v>189</v>
      </c>
      <c r="T7" s="1" t="s">
        <v>190</v>
      </c>
    </row>
    <row r="8" s="1" customFormat="1" spans="1:20">
      <c r="A8" s="3">
        <v>16735403365</v>
      </c>
      <c r="B8" s="1" t="s">
        <v>204</v>
      </c>
      <c r="C8" s="1" t="s">
        <v>223</v>
      </c>
      <c r="D8" s="1" t="s">
        <v>224</v>
      </c>
      <c r="E8" s="1" t="s">
        <v>225</v>
      </c>
      <c r="F8" s="1" t="s">
        <v>204</v>
      </c>
      <c r="G8" s="1" t="s">
        <v>176</v>
      </c>
      <c r="H8" s="1" t="s">
        <v>181</v>
      </c>
      <c r="I8" s="1" t="s">
        <v>226</v>
      </c>
      <c r="J8" s="1" t="s">
        <v>29</v>
      </c>
      <c r="K8" s="1" t="s">
        <v>227</v>
      </c>
      <c r="L8" s="1" t="s">
        <v>227</v>
      </c>
      <c r="M8" s="1" t="s">
        <v>184</v>
      </c>
      <c r="N8" s="1" t="s">
        <v>184</v>
      </c>
      <c r="O8" s="1" t="s">
        <v>185</v>
      </c>
      <c r="P8" s="1" t="s">
        <v>186</v>
      </c>
      <c r="Q8" s="1" t="s">
        <v>228</v>
      </c>
      <c r="R8" s="1" t="s">
        <v>188</v>
      </c>
      <c r="S8" s="1" t="s">
        <v>189</v>
      </c>
      <c r="T8" s="1" t="s">
        <v>190</v>
      </c>
    </row>
    <row r="9" s="1" customFormat="1" spans="1:20">
      <c r="A9" s="3">
        <v>16735292673</v>
      </c>
      <c r="B9" s="1" t="s">
        <v>204</v>
      </c>
      <c r="C9" s="1" t="s">
        <v>229</v>
      </c>
      <c r="D9" s="1" t="s">
        <v>230</v>
      </c>
      <c r="E9" s="1" t="s">
        <v>231</v>
      </c>
      <c r="F9" s="1" t="s">
        <v>204</v>
      </c>
      <c r="G9" s="1" t="s">
        <v>232</v>
      </c>
      <c r="H9" s="1" t="s">
        <v>181</v>
      </c>
      <c r="I9" s="1" t="s">
        <v>233</v>
      </c>
      <c r="J9" s="1" t="s">
        <v>29</v>
      </c>
      <c r="K9" s="1" t="s">
        <v>234</v>
      </c>
      <c r="L9" s="1" t="s">
        <v>234</v>
      </c>
      <c r="M9" s="1" t="s">
        <v>184</v>
      </c>
      <c r="N9" s="1" t="s">
        <v>184</v>
      </c>
      <c r="O9" s="1" t="s">
        <v>185</v>
      </c>
      <c r="P9" s="1" t="s">
        <v>186</v>
      </c>
      <c r="Q9" s="1" t="s">
        <v>235</v>
      </c>
      <c r="R9" s="1" t="s">
        <v>188</v>
      </c>
      <c r="S9" s="1" t="s">
        <v>189</v>
      </c>
      <c r="T9" s="1" t="s">
        <v>190</v>
      </c>
    </row>
    <row r="10" s="1" customFormat="1" spans="1:20">
      <c r="A10" s="3">
        <v>16729728749</v>
      </c>
      <c r="B10" s="1" t="s">
        <v>204</v>
      </c>
      <c r="C10" s="1" t="s">
        <v>236</v>
      </c>
      <c r="D10" s="1" t="s">
        <v>237</v>
      </c>
      <c r="E10" s="1" t="s">
        <v>238</v>
      </c>
      <c r="F10" s="1" t="s">
        <v>204</v>
      </c>
      <c r="G10" s="1" t="s">
        <v>176</v>
      </c>
      <c r="H10" s="1" t="s">
        <v>181</v>
      </c>
      <c r="I10" s="1" t="s">
        <v>226</v>
      </c>
      <c r="J10" s="1" t="s">
        <v>29</v>
      </c>
      <c r="K10" s="1" t="s">
        <v>227</v>
      </c>
      <c r="L10" s="1" t="s">
        <v>227</v>
      </c>
      <c r="M10" s="1" t="s">
        <v>184</v>
      </c>
      <c r="N10" s="1" t="s">
        <v>184</v>
      </c>
      <c r="O10" s="1" t="s">
        <v>185</v>
      </c>
      <c r="P10" s="1" t="s">
        <v>186</v>
      </c>
      <c r="Q10" s="1" t="s">
        <v>239</v>
      </c>
      <c r="R10" s="1" t="s">
        <v>188</v>
      </c>
      <c r="S10" s="1" t="s">
        <v>189</v>
      </c>
      <c r="T10" s="1" t="s">
        <v>190</v>
      </c>
    </row>
    <row r="11" s="1" customFormat="1" spans="1:20">
      <c r="A11" s="3">
        <v>16728011783</v>
      </c>
      <c r="B11" s="1" t="s">
        <v>240</v>
      </c>
      <c r="C11" s="1" t="s">
        <v>241</v>
      </c>
      <c r="D11" s="1" t="s">
        <v>242</v>
      </c>
      <c r="E11" s="1" t="s">
        <v>243</v>
      </c>
      <c r="F11" s="1" t="s">
        <v>240</v>
      </c>
      <c r="G11" s="1" t="s">
        <v>176</v>
      </c>
      <c r="H11" s="1" t="s">
        <v>181</v>
      </c>
      <c r="I11" s="1" t="s">
        <v>244</v>
      </c>
      <c r="J11" s="1" t="s">
        <v>29</v>
      </c>
      <c r="K11" s="1" t="s">
        <v>245</v>
      </c>
      <c r="L11" s="1" t="s">
        <v>245</v>
      </c>
      <c r="M11" s="1" t="s">
        <v>184</v>
      </c>
      <c r="N11" s="1" t="s">
        <v>184</v>
      </c>
      <c r="O11" s="1" t="s">
        <v>185</v>
      </c>
      <c r="P11" s="1" t="s">
        <v>186</v>
      </c>
      <c r="Q11" s="1" t="s">
        <v>246</v>
      </c>
      <c r="R11" s="1" t="s">
        <v>188</v>
      </c>
      <c r="S11" s="1" t="s">
        <v>189</v>
      </c>
      <c r="T11" s="1" t="s">
        <v>190</v>
      </c>
    </row>
    <row r="12" s="1" customFormat="1" spans="1:20">
      <c r="A12" s="3">
        <v>16727848139</v>
      </c>
      <c r="B12" s="1" t="s">
        <v>240</v>
      </c>
      <c r="C12" s="1" t="s">
        <v>247</v>
      </c>
      <c r="D12" s="1" t="s">
        <v>248</v>
      </c>
      <c r="E12" s="1" t="s">
        <v>249</v>
      </c>
      <c r="F12" s="1" t="s">
        <v>204</v>
      </c>
      <c r="G12" s="1" t="s">
        <v>176</v>
      </c>
      <c r="H12" s="1" t="s">
        <v>181</v>
      </c>
      <c r="I12" s="1" t="s">
        <v>250</v>
      </c>
      <c r="J12" s="1" t="s">
        <v>29</v>
      </c>
      <c r="K12" s="1" t="s">
        <v>251</v>
      </c>
      <c r="L12" s="1" t="s">
        <v>251</v>
      </c>
      <c r="M12" s="1" t="s">
        <v>184</v>
      </c>
      <c r="N12" s="1" t="s">
        <v>184</v>
      </c>
      <c r="O12" s="1" t="s">
        <v>185</v>
      </c>
      <c r="P12" s="1" t="s">
        <v>186</v>
      </c>
      <c r="Q12" s="1" t="s">
        <v>252</v>
      </c>
      <c r="R12" s="1" t="s">
        <v>188</v>
      </c>
      <c r="S12" s="1" t="s">
        <v>189</v>
      </c>
      <c r="T12" s="1" t="s">
        <v>190</v>
      </c>
    </row>
    <row r="13" s="1" customFormat="1" spans="1:20">
      <c r="A13" s="3">
        <v>16725028450</v>
      </c>
      <c r="B13" s="1" t="s">
        <v>240</v>
      </c>
      <c r="C13" s="1" t="s">
        <v>253</v>
      </c>
      <c r="D13" s="1" t="s">
        <v>254</v>
      </c>
      <c r="E13" s="1" t="s">
        <v>255</v>
      </c>
      <c r="F13" s="1" t="s">
        <v>176</v>
      </c>
      <c r="G13" s="1" t="s">
        <v>180</v>
      </c>
      <c r="H13" s="1" t="s">
        <v>181</v>
      </c>
      <c r="I13" s="1" t="s">
        <v>256</v>
      </c>
      <c r="J13" s="1" t="s">
        <v>29</v>
      </c>
      <c r="K13" s="1" t="s">
        <v>257</v>
      </c>
      <c r="L13" s="1" t="s">
        <v>257</v>
      </c>
      <c r="M13" s="1" t="s">
        <v>184</v>
      </c>
      <c r="N13" s="1" t="s">
        <v>184</v>
      </c>
      <c r="O13" s="1" t="s">
        <v>185</v>
      </c>
      <c r="P13" s="1" t="s">
        <v>186</v>
      </c>
      <c r="Q13" s="1" t="s">
        <v>258</v>
      </c>
      <c r="R13" s="1" t="s">
        <v>188</v>
      </c>
      <c r="S13" s="1" t="s">
        <v>189</v>
      </c>
      <c r="T13" s="1" t="s">
        <v>190</v>
      </c>
    </row>
    <row r="14" s="1" customFormat="1" spans="1:20">
      <c r="A14" s="3">
        <v>16725016716</v>
      </c>
      <c r="B14" s="1" t="s">
        <v>240</v>
      </c>
      <c r="C14" s="1" t="s">
        <v>259</v>
      </c>
      <c r="D14" s="1" t="s">
        <v>260</v>
      </c>
      <c r="E14" s="1" t="s">
        <v>261</v>
      </c>
      <c r="F14" s="1" t="s">
        <v>204</v>
      </c>
      <c r="G14" s="1" t="s">
        <v>176</v>
      </c>
      <c r="H14" s="1" t="s">
        <v>181</v>
      </c>
      <c r="I14" s="1" t="s">
        <v>262</v>
      </c>
      <c r="J14" s="1" t="s">
        <v>29</v>
      </c>
      <c r="K14" s="1" t="s">
        <v>183</v>
      </c>
      <c r="L14" s="1" t="s">
        <v>183</v>
      </c>
      <c r="M14" s="1" t="s">
        <v>184</v>
      </c>
      <c r="N14" s="1" t="s">
        <v>184</v>
      </c>
      <c r="O14" s="1" t="s">
        <v>185</v>
      </c>
      <c r="P14" s="1" t="s">
        <v>186</v>
      </c>
      <c r="Q14" s="1" t="s">
        <v>263</v>
      </c>
      <c r="R14" s="1" t="s">
        <v>188</v>
      </c>
      <c r="S14" s="1" t="s">
        <v>189</v>
      </c>
      <c r="T14" s="1" t="s">
        <v>190</v>
      </c>
    </row>
    <row r="15" s="1" customFormat="1" spans="1:20">
      <c r="A15" s="3">
        <v>16724938122</v>
      </c>
      <c r="B15" s="1" t="s">
        <v>240</v>
      </c>
      <c r="C15" s="1" t="s">
        <v>264</v>
      </c>
      <c r="D15" s="1" t="s">
        <v>265</v>
      </c>
      <c r="E15" s="1" t="s">
        <v>266</v>
      </c>
      <c r="F15" s="1" t="s">
        <v>240</v>
      </c>
      <c r="G15" s="1" t="s">
        <v>197</v>
      </c>
      <c r="H15" s="1" t="s">
        <v>181</v>
      </c>
      <c r="I15" s="1" t="s">
        <v>267</v>
      </c>
      <c r="J15" s="1" t="s">
        <v>29</v>
      </c>
      <c r="K15" s="1" t="s">
        <v>268</v>
      </c>
      <c r="L15" s="1" t="s">
        <v>268</v>
      </c>
      <c r="M15" s="1" t="s">
        <v>184</v>
      </c>
      <c r="N15" s="1" t="s">
        <v>184</v>
      </c>
      <c r="O15" s="1" t="s">
        <v>185</v>
      </c>
      <c r="P15" s="1" t="s">
        <v>186</v>
      </c>
      <c r="Q15" s="1" t="s">
        <v>269</v>
      </c>
      <c r="R15" s="1" t="s">
        <v>188</v>
      </c>
      <c r="S15" s="1" t="s">
        <v>189</v>
      </c>
      <c r="T15" s="1" t="s">
        <v>190</v>
      </c>
    </row>
    <row r="16" s="1" customFormat="1" spans="1:20">
      <c r="A16" s="3">
        <v>16722920884</v>
      </c>
      <c r="B16" s="1" t="s">
        <v>270</v>
      </c>
      <c r="C16" s="1" t="s">
        <v>271</v>
      </c>
      <c r="D16" s="1" t="s">
        <v>272</v>
      </c>
      <c r="E16" s="1" t="s">
        <v>273</v>
      </c>
      <c r="F16" s="1" t="s">
        <v>240</v>
      </c>
      <c r="G16" s="1" t="s">
        <v>176</v>
      </c>
      <c r="H16" s="1" t="s">
        <v>181</v>
      </c>
      <c r="I16" s="1" t="s">
        <v>274</v>
      </c>
      <c r="J16" s="1" t="s">
        <v>29</v>
      </c>
      <c r="K16" s="1" t="s">
        <v>275</v>
      </c>
      <c r="L16" s="1" t="s">
        <v>275</v>
      </c>
      <c r="M16" s="1" t="s">
        <v>184</v>
      </c>
      <c r="N16" s="1" t="s">
        <v>184</v>
      </c>
      <c r="O16" s="1" t="s">
        <v>185</v>
      </c>
      <c r="P16" s="1" t="s">
        <v>186</v>
      </c>
      <c r="Q16" s="1" t="s">
        <v>276</v>
      </c>
      <c r="R16" s="1" t="s">
        <v>188</v>
      </c>
      <c r="S16" s="1" t="s">
        <v>189</v>
      </c>
      <c r="T16" s="1" t="s">
        <v>190</v>
      </c>
    </row>
    <row r="17" s="1" customFormat="1" spans="1:20">
      <c r="A17" s="3">
        <v>16703098976</v>
      </c>
      <c r="B17" s="1" t="s">
        <v>277</v>
      </c>
      <c r="C17" s="1" t="s">
        <v>278</v>
      </c>
      <c r="D17" s="1" t="s">
        <v>279</v>
      </c>
      <c r="E17" s="1" t="s">
        <v>280</v>
      </c>
      <c r="F17" s="1" t="s">
        <v>277</v>
      </c>
      <c r="G17" s="1" t="s">
        <v>270</v>
      </c>
      <c r="H17" s="1" t="s">
        <v>181</v>
      </c>
      <c r="I17" s="1" t="s">
        <v>281</v>
      </c>
      <c r="J17" s="1" t="s">
        <v>29</v>
      </c>
      <c r="K17" s="1" t="s">
        <v>221</v>
      </c>
      <c r="L17" s="1" t="s">
        <v>221</v>
      </c>
      <c r="M17" s="1" t="s">
        <v>184</v>
      </c>
      <c r="N17" s="1" t="s">
        <v>184</v>
      </c>
      <c r="O17" s="1" t="s">
        <v>185</v>
      </c>
      <c r="P17" s="1" t="s">
        <v>186</v>
      </c>
      <c r="Q17" s="1" t="s">
        <v>282</v>
      </c>
      <c r="R17" s="1" t="s">
        <v>188</v>
      </c>
      <c r="S17" s="1" t="s">
        <v>189</v>
      </c>
      <c r="T17" s="1" t="s">
        <v>190</v>
      </c>
    </row>
    <row r="18" s="1" customFormat="1" spans="1:20">
      <c r="A18" s="3">
        <v>16695786500</v>
      </c>
      <c r="B18" s="1" t="s">
        <v>277</v>
      </c>
      <c r="C18" s="1" t="s">
        <v>283</v>
      </c>
      <c r="D18" s="1" t="s">
        <v>284</v>
      </c>
      <c r="E18" s="1" t="s">
        <v>285</v>
      </c>
      <c r="F18" s="1" t="s">
        <v>286</v>
      </c>
      <c r="G18" s="1" t="s">
        <v>204</v>
      </c>
      <c r="H18" s="1" t="s">
        <v>181</v>
      </c>
      <c r="I18" s="1" t="s">
        <v>287</v>
      </c>
      <c r="J18" s="1" t="s">
        <v>29</v>
      </c>
      <c r="K18" s="1" t="s">
        <v>288</v>
      </c>
      <c r="L18" s="1" t="s">
        <v>288</v>
      </c>
      <c r="M18" s="1" t="s">
        <v>184</v>
      </c>
      <c r="N18" s="1" t="s">
        <v>184</v>
      </c>
      <c r="O18" s="1" t="s">
        <v>185</v>
      </c>
      <c r="P18" s="1" t="s">
        <v>186</v>
      </c>
      <c r="Q18" s="1" t="s">
        <v>289</v>
      </c>
      <c r="R18" s="1" t="s">
        <v>188</v>
      </c>
      <c r="S18" s="1" t="s">
        <v>189</v>
      </c>
      <c r="T18" s="1" t="s">
        <v>190</v>
      </c>
    </row>
    <row r="19" s="1" customFormat="1" spans="1:20">
      <c r="A19" s="3">
        <v>16694785133</v>
      </c>
      <c r="B19" s="1" t="s">
        <v>290</v>
      </c>
      <c r="C19" s="1" t="s">
        <v>291</v>
      </c>
      <c r="D19" s="1" t="s">
        <v>292</v>
      </c>
      <c r="E19" s="1" t="s">
        <v>293</v>
      </c>
      <c r="F19" s="1" t="s">
        <v>204</v>
      </c>
      <c r="G19" s="1" t="s">
        <v>176</v>
      </c>
      <c r="H19" s="1" t="s">
        <v>181</v>
      </c>
      <c r="I19" s="1" t="s">
        <v>294</v>
      </c>
      <c r="J19" s="1" t="s">
        <v>29</v>
      </c>
      <c r="K19" s="1" t="s">
        <v>295</v>
      </c>
      <c r="L19" s="1" t="s">
        <v>295</v>
      </c>
      <c r="M19" s="1" t="s">
        <v>184</v>
      </c>
      <c r="N19" s="1" t="s">
        <v>184</v>
      </c>
      <c r="O19" s="1" t="s">
        <v>185</v>
      </c>
      <c r="P19" s="1" t="s">
        <v>186</v>
      </c>
      <c r="Q19" s="1" t="s">
        <v>296</v>
      </c>
      <c r="R19" s="1" t="s">
        <v>188</v>
      </c>
      <c r="S19" s="1" t="s">
        <v>189</v>
      </c>
      <c r="T19" s="1" t="s">
        <v>190</v>
      </c>
    </row>
    <row r="20" s="1" customFormat="1" spans="1:20">
      <c r="A20" s="3">
        <v>16692991355</v>
      </c>
      <c r="B20" s="1" t="s">
        <v>290</v>
      </c>
      <c r="C20" s="1" t="s">
        <v>297</v>
      </c>
      <c r="D20" s="1" t="s">
        <v>298</v>
      </c>
      <c r="E20" s="1" t="s">
        <v>299</v>
      </c>
      <c r="F20" s="1" t="s">
        <v>290</v>
      </c>
      <c r="G20" s="1" t="s">
        <v>270</v>
      </c>
      <c r="H20" s="1" t="s">
        <v>181</v>
      </c>
      <c r="I20" s="1" t="s">
        <v>300</v>
      </c>
      <c r="J20" s="1" t="s">
        <v>29</v>
      </c>
      <c r="K20" s="1" t="s">
        <v>301</v>
      </c>
      <c r="L20" s="1" t="s">
        <v>301</v>
      </c>
      <c r="M20" s="1" t="s">
        <v>184</v>
      </c>
      <c r="N20" s="1" t="s">
        <v>184</v>
      </c>
      <c r="O20" s="1" t="s">
        <v>185</v>
      </c>
      <c r="P20" s="1" t="s">
        <v>186</v>
      </c>
      <c r="Q20" s="1" t="s">
        <v>302</v>
      </c>
      <c r="R20" s="1" t="s">
        <v>188</v>
      </c>
      <c r="S20" s="1" t="s">
        <v>189</v>
      </c>
      <c r="T20" s="1" t="s">
        <v>190</v>
      </c>
    </row>
    <row r="21" s="1" customFormat="1" spans="1:20">
      <c r="A21" s="3">
        <v>16681290996</v>
      </c>
      <c r="B21" s="1" t="s">
        <v>303</v>
      </c>
      <c r="C21" s="1" t="s">
        <v>304</v>
      </c>
      <c r="D21" s="1" t="s">
        <v>305</v>
      </c>
      <c r="E21" s="1" t="s">
        <v>306</v>
      </c>
      <c r="F21" s="1" t="s">
        <v>286</v>
      </c>
      <c r="G21" s="1" t="s">
        <v>240</v>
      </c>
      <c r="H21" s="1" t="s">
        <v>181</v>
      </c>
      <c r="I21" s="1" t="s">
        <v>307</v>
      </c>
      <c r="J21" s="1" t="s">
        <v>29</v>
      </c>
      <c r="K21" s="1" t="s">
        <v>308</v>
      </c>
      <c r="L21" s="1" t="s">
        <v>308</v>
      </c>
      <c r="M21" s="1" t="s">
        <v>184</v>
      </c>
      <c r="N21" s="1" t="s">
        <v>184</v>
      </c>
      <c r="O21" s="1" t="s">
        <v>185</v>
      </c>
      <c r="P21" s="1" t="s">
        <v>186</v>
      </c>
      <c r="Q21" s="1" t="s">
        <v>309</v>
      </c>
      <c r="R21" s="1" t="s">
        <v>188</v>
      </c>
      <c r="S21" s="1" t="s">
        <v>189</v>
      </c>
      <c r="T21" s="1" t="s">
        <v>190</v>
      </c>
    </row>
    <row r="22" s="1" customFormat="1" spans="1:20">
      <c r="A22" s="3">
        <v>16668595451</v>
      </c>
      <c r="B22" s="1" t="s">
        <v>310</v>
      </c>
      <c r="C22" s="1" t="s">
        <v>311</v>
      </c>
      <c r="D22" s="1" t="s">
        <v>312</v>
      </c>
      <c r="E22" s="1" t="s">
        <v>313</v>
      </c>
      <c r="F22" s="1" t="s">
        <v>270</v>
      </c>
      <c r="G22" s="1" t="s">
        <v>204</v>
      </c>
      <c r="H22" s="1" t="s">
        <v>181</v>
      </c>
      <c r="I22" s="1" t="s">
        <v>314</v>
      </c>
      <c r="J22" s="1" t="s">
        <v>29</v>
      </c>
      <c r="K22" s="1" t="s">
        <v>315</v>
      </c>
      <c r="L22" s="1" t="s">
        <v>315</v>
      </c>
      <c r="M22" s="1" t="s">
        <v>184</v>
      </c>
      <c r="N22" s="1" t="s">
        <v>184</v>
      </c>
      <c r="O22" s="1" t="s">
        <v>185</v>
      </c>
      <c r="P22" s="1" t="s">
        <v>186</v>
      </c>
      <c r="Q22" s="1" t="s">
        <v>316</v>
      </c>
      <c r="R22" s="1" t="s">
        <v>188</v>
      </c>
      <c r="S22" s="1" t="s">
        <v>189</v>
      </c>
      <c r="T22" s="1" t="s">
        <v>190</v>
      </c>
    </row>
    <row r="23" s="1" customFormat="1" spans="1:20">
      <c r="A23" s="3">
        <v>16665948047</v>
      </c>
      <c r="B23" s="1" t="s">
        <v>310</v>
      </c>
      <c r="C23" s="1" t="s">
        <v>317</v>
      </c>
      <c r="D23" s="1" t="s">
        <v>318</v>
      </c>
      <c r="E23" s="1" t="s">
        <v>319</v>
      </c>
      <c r="F23" s="1" t="s">
        <v>290</v>
      </c>
      <c r="G23" s="1" t="s">
        <v>270</v>
      </c>
      <c r="H23" s="1" t="s">
        <v>181</v>
      </c>
      <c r="I23" s="1" t="s">
        <v>320</v>
      </c>
      <c r="J23" s="1" t="s">
        <v>29</v>
      </c>
      <c r="K23" s="1" t="s">
        <v>195</v>
      </c>
      <c r="L23" s="1" t="s">
        <v>195</v>
      </c>
      <c r="M23" s="1" t="s">
        <v>184</v>
      </c>
      <c r="N23" s="1" t="s">
        <v>184</v>
      </c>
      <c r="O23" s="1" t="s">
        <v>185</v>
      </c>
      <c r="P23" s="1" t="s">
        <v>186</v>
      </c>
      <c r="Q23" s="1" t="s">
        <v>321</v>
      </c>
      <c r="R23" s="1" t="s">
        <v>188</v>
      </c>
      <c r="S23" s="1" t="s">
        <v>189</v>
      </c>
      <c r="T23" s="1" t="s">
        <v>190</v>
      </c>
    </row>
    <row r="24" s="1" customFormat="1" spans="1:20">
      <c r="A24" s="3">
        <v>16654429253</v>
      </c>
      <c r="B24" s="1" t="s">
        <v>322</v>
      </c>
      <c r="C24" s="1" t="s">
        <v>323</v>
      </c>
      <c r="D24" s="1" t="s">
        <v>324</v>
      </c>
      <c r="E24" s="1" t="s">
        <v>325</v>
      </c>
      <c r="F24" s="1" t="s">
        <v>277</v>
      </c>
      <c r="G24" s="1" t="s">
        <v>270</v>
      </c>
      <c r="H24" s="1" t="s">
        <v>181</v>
      </c>
      <c r="I24" s="1" t="s">
        <v>326</v>
      </c>
      <c r="J24" s="1" t="s">
        <v>29</v>
      </c>
      <c r="K24" s="1" t="s">
        <v>327</v>
      </c>
      <c r="L24" s="1" t="s">
        <v>327</v>
      </c>
      <c r="M24" s="1" t="s">
        <v>184</v>
      </c>
      <c r="N24" s="1" t="s">
        <v>184</v>
      </c>
      <c r="O24" s="1" t="s">
        <v>185</v>
      </c>
      <c r="P24" s="1" t="s">
        <v>186</v>
      </c>
      <c r="Q24" s="1" t="s">
        <v>328</v>
      </c>
      <c r="R24" s="1" t="s">
        <v>188</v>
      </c>
      <c r="S24" s="1" t="s">
        <v>189</v>
      </c>
      <c r="T24" s="1" t="s">
        <v>190</v>
      </c>
    </row>
    <row r="25" s="1" customFormat="1" spans="1:20">
      <c r="A25" s="3">
        <v>16649719132</v>
      </c>
      <c r="B25" s="1" t="s">
        <v>322</v>
      </c>
      <c r="C25" s="1" t="s">
        <v>329</v>
      </c>
      <c r="D25" s="1" t="s">
        <v>330</v>
      </c>
      <c r="E25" s="1" t="s">
        <v>331</v>
      </c>
      <c r="F25" s="1" t="s">
        <v>176</v>
      </c>
      <c r="G25" s="1" t="s">
        <v>180</v>
      </c>
      <c r="H25" s="1" t="s">
        <v>181</v>
      </c>
      <c r="I25" s="1" t="s">
        <v>332</v>
      </c>
      <c r="J25" s="1" t="s">
        <v>29</v>
      </c>
      <c r="K25" s="1" t="s">
        <v>333</v>
      </c>
      <c r="L25" s="1" t="s">
        <v>333</v>
      </c>
      <c r="M25" s="1" t="s">
        <v>184</v>
      </c>
      <c r="N25" s="1" t="s">
        <v>184</v>
      </c>
      <c r="O25" s="1" t="s">
        <v>185</v>
      </c>
      <c r="P25" s="1" t="s">
        <v>186</v>
      </c>
      <c r="Q25" s="1" t="s">
        <v>334</v>
      </c>
      <c r="R25" s="1" t="s">
        <v>188</v>
      </c>
      <c r="S25" s="1" t="s">
        <v>189</v>
      </c>
      <c r="T25" s="1" t="s">
        <v>190</v>
      </c>
    </row>
    <row r="26" s="1" customFormat="1" spans="1:20">
      <c r="A26" s="3">
        <v>16647145085</v>
      </c>
      <c r="B26" s="1" t="s">
        <v>335</v>
      </c>
      <c r="C26" s="1" t="s">
        <v>336</v>
      </c>
      <c r="D26" s="1" t="s">
        <v>337</v>
      </c>
      <c r="E26" s="1" t="s">
        <v>338</v>
      </c>
      <c r="F26" s="1" t="s">
        <v>176</v>
      </c>
      <c r="G26" s="1" t="s">
        <v>180</v>
      </c>
      <c r="H26" s="1" t="s">
        <v>181</v>
      </c>
      <c r="I26" s="1" t="s">
        <v>339</v>
      </c>
      <c r="J26" s="1" t="s">
        <v>29</v>
      </c>
      <c r="K26" s="1" t="s">
        <v>340</v>
      </c>
      <c r="L26" s="1" t="s">
        <v>340</v>
      </c>
      <c r="M26" s="1" t="s">
        <v>184</v>
      </c>
      <c r="N26" s="1" t="s">
        <v>184</v>
      </c>
      <c r="O26" s="1" t="s">
        <v>185</v>
      </c>
      <c r="P26" s="1" t="s">
        <v>186</v>
      </c>
      <c r="Q26" s="1" t="s">
        <v>341</v>
      </c>
      <c r="R26" s="1" t="s">
        <v>188</v>
      </c>
      <c r="S26" s="1" t="s">
        <v>189</v>
      </c>
      <c r="T26" s="1" t="s">
        <v>190</v>
      </c>
    </row>
    <row r="27" s="1" customFormat="1" spans="1:20">
      <c r="A27" s="3">
        <v>16624639029</v>
      </c>
      <c r="B27" s="1" t="s">
        <v>342</v>
      </c>
      <c r="C27" s="1" t="s">
        <v>343</v>
      </c>
      <c r="D27" s="1" t="s">
        <v>344</v>
      </c>
      <c r="E27" s="1" t="s">
        <v>345</v>
      </c>
      <c r="F27" s="1" t="s">
        <v>277</v>
      </c>
      <c r="G27" s="1" t="s">
        <v>270</v>
      </c>
      <c r="H27" s="1" t="s">
        <v>181</v>
      </c>
      <c r="I27" s="1" t="s">
        <v>346</v>
      </c>
      <c r="J27" s="1" t="s">
        <v>29</v>
      </c>
      <c r="K27" s="1" t="s">
        <v>347</v>
      </c>
      <c r="L27" s="1" t="s">
        <v>347</v>
      </c>
      <c r="M27" s="1" t="s">
        <v>184</v>
      </c>
      <c r="N27" s="1" t="s">
        <v>184</v>
      </c>
      <c r="O27" s="1" t="s">
        <v>185</v>
      </c>
      <c r="P27" s="1" t="s">
        <v>186</v>
      </c>
      <c r="Q27" s="1" t="s">
        <v>348</v>
      </c>
      <c r="R27" s="1" t="s">
        <v>188</v>
      </c>
      <c r="S27" s="1" t="s">
        <v>189</v>
      </c>
      <c r="T27" s="1" t="s">
        <v>190</v>
      </c>
    </row>
    <row r="28" s="1" customFormat="1" spans="1:20">
      <c r="A28" s="3">
        <v>16609562088</v>
      </c>
      <c r="B28" s="1" t="s">
        <v>349</v>
      </c>
      <c r="C28" s="1" t="s">
        <v>350</v>
      </c>
      <c r="D28" s="1" t="s">
        <v>351</v>
      </c>
      <c r="E28" s="1" t="s">
        <v>352</v>
      </c>
      <c r="F28" s="1" t="s">
        <v>176</v>
      </c>
      <c r="G28" s="1" t="s">
        <v>180</v>
      </c>
      <c r="H28" s="1" t="s">
        <v>181</v>
      </c>
      <c r="I28" s="1" t="s">
        <v>353</v>
      </c>
      <c r="J28" s="1" t="s">
        <v>29</v>
      </c>
      <c r="K28" s="1" t="s">
        <v>354</v>
      </c>
      <c r="L28" s="1" t="s">
        <v>354</v>
      </c>
      <c r="M28" s="1" t="s">
        <v>184</v>
      </c>
      <c r="N28" s="1" t="s">
        <v>184</v>
      </c>
      <c r="O28" s="1" t="s">
        <v>185</v>
      </c>
      <c r="P28" s="1" t="s">
        <v>186</v>
      </c>
      <c r="Q28" s="1" t="s">
        <v>355</v>
      </c>
      <c r="R28" s="1" t="s">
        <v>188</v>
      </c>
      <c r="S28" s="1" t="s">
        <v>189</v>
      </c>
      <c r="T28" s="1" t="s">
        <v>190</v>
      </c>
    </row>
    <row r="29" s="1" customFormat="1" spans="1:20">
      <c r="A29" s="3">
        <v>16601737930</v>
      </c>
      <c r="B29" s="1" t="s">
        <v>356</v>
      </c>
      <c r="C29" s="1" t="s">
        <v>357</v>
      </c>
      <c r="D29" s="1" t="s">
        <v>358</v>
      </c>
      <c r="E29" s="1" t="s">
        <v>359</v>
      </c>
      <c r="F29" s="1" t="s">
        <v>286</v>
      </c>
      <c r="G29" s="1" t="s">
        <v>240</v>
      </c>
      <c r="H29" s="1" t="s">
        <v>181</v>
      </c>
      <c r="I29" s="1" t="s">
        <v>360</v>
      </c>
      <c r="J29" s="1" t="s">
        <v>29</v>
      </c>
      <c r="K29" s="1" t="s">
        <v>361</v>
      </c>
      <c r="L29" s="1" t="s">
        <v>361</v>
      </c>
      <c r="M29" s="1" t="s">
        <v>184</v>
      </c>
      <c r="N29" s="1" t="s">
        <v>184</v>
      </c>
      <c r="O29" s="1" t="s">
        <v>185</v>
      </c>
      <c r="P29" s="1" t="s">
        <v>186</v>
      </c>
      <c r="Q29" s="1" t="s">
        <v>362</v>
      </c>
      <c r="R29" s="1" t="s">
        <v>188</v>
      </c>
      <c r="S29" s="1" t="s">
        <v>189</v>
      </c>
      <c r="T29" s="1" t="s">
        <v>190</v>
      </c>
    </row>
    <row r="30" s="1" customFormat="1" spans="1:20">
      <c r="A30" s="3">
        <v>16573202769</v>
      </c>
      <c r="B30" s="1" t="s">
        <v>363</v>
      </c>
      <c r="C30" s="1" t="s">
        <v>364</v>
      </c>
      <c r="D30" s="1" t="s">
        <v>365</v>
      </c>
      <c r="E30" s="1" t="s">
        <v>366</v>
      </c>
      <c r="F30" s="1" t="s">
        <v>290</v>
      </c>
      <c r="G30" s="1" t="s">
        <v>240</v>
      </c>
      <c r="H30" s="1" t="s">
        <v>181</v>
      </c>
      <c r="I30" s="1" t="s">
        <v>367</v>
      </c>
      <c r="J30" s="1" t="s">
        <v>29</v>
      </c>
      <c r="K30" s="1" t="s">
        <v>368</v>
      </c>
      <c r="L30" s="1" t="s">
        <v>368</v>
      </c>
      <c r="M30" s="1" t="s">
        <v>184</v>
      </c>
      <c r="N30" s="1" t="s">
        <v>184</v>
      </c>
      <c r="O30" s="1" t="s">
        <v>185</v>
      </c>
      <c r="P30" s="1" t="s">
        <v>186</v>
      </c>
      <c r="Q30" s="1" t="s">
        <v>369</v>
      </c>
      <c r="R30" s="1" t="s">
        <v>188</v>
      </c>
      <c r="S30" s="1" t="s">
        <v>189</v>
      </c>
      <c r="T30" s="1" t="s">
        <v>190</v>
      </c>
    </row>
    <row r="31" s="1" customFormat="1" spans="1:20">
      <c r="A31" s="3">
        <v>16522729892</v>
      </c>
      <c r="B31" s="1" t="s">
        <v>370</v>
      </c>
      <c r="C31" s="1" t="s">
        <v>371</v>
      </c>
      <c r="D31" s="1" t="s">
        <v>372</v>
      </c>
      <c r="E31" s="1" t="s">
        <v>373</v>
      </c>
      <c r="F31" s="1" t="s">
        <v>277</v>
      </c>
      <c r="G31" s="1" t="s">
        <v>270</v>
      </c>
      <c r="H31" s="1" t="s">
        <v>181</v>
      </c>
      <c r="I31" s="1" t="s">
        <v>374</v>
      </c>
      <c r="J31" s="1" t="s">
        <v>29</v>
      </c>
      <c r="K31" s="1" t="s">
        <v>375</v>
      </c>
      <c r="L31" s="1" t="s">
        <v>375</v>
      </c>
      <c r="M31" s="1" t="s">
        <v>184</v>
      </c>
      <c r="N31" s="1" t="s">
        <v>184</v>
      </c>
      <c r="O31" s="1" t="s">
        <v>185</v>
      </c>
      <c r="P31" s="1" t="s">
        <v>186</v>
      </c>
      <c r="Q31" s="1" t="s">
        <v>376</v>
      </c>
      <c r="R31" s="1" t="s">
        <v>188</v>
      </c>
      <c r="S31" s="1" t="s">
        <v>189</v>
      </c>
      <c r="T31" s="1" t="s">
        <v>190</v>
      </c>
    </row>
    <row r="32" s="1" customFormat="1" spans="1:20">
      <c r="A32" s="3">
        <v>16521803365</v>
      </c>
      <c r="B32" s="1" t="s">
        <v>370</v>
      </c>
      <c r="C32" s="1" t="s">
        <v>377</v>
      </c>
      <c r="D32" s="1" t="s">
        <v>378</v>
      </c>
      <c r="E32" s="1" t="s">
        <v>379</v>
      </c>
      <c r="F32" s="1" t="s">
        <v>286</v>
      </c>
      <c r="G32" s="1" t="s">
        <v>204</v>
      </c>
      <c r="H32" s="1" t="s">
        <v>181</v>
      </c>
      <c r="I32" s="1" t="s">
        <v>380</v>
      </c>
      <c r="J32" s="1" t="s">
        <v>29</v>
      </c>
      <c r="K32" s="1" t="s">
        <v>381</v>
      </c>
      <c r="L32" s="1" t="s">
        <v>381</v>
      </c>
      <c r="M32" s="1" t="s">
        <v>184</v>
      </c>
      <c r="N32" s="1" t="s">
        <v>184</v>
      </c>
      <c r="O32" s="1" t="s">
        <v>185</v>
      </c>
      <c r="P32" s="1" t="s">
        <v>186</v>
      </c>
      <c r="Q32" s="1" t="s">
        <v>382</v>
      </c>
      <c r="R32" s="1" t="s">
        <v>188</v>
      </c>
      <c r="S32" s="1" t="s">
        <v>189</v>
      </c>
      <c r="T32" s="1" t="s">
        <v>190</v>
      </c>
    </row>
    <row r="33" s="1" customFormat="1" spans="1:20">
      <c r="A33" s="3">
        <v>16511516072</v>
      </c>
      <c r="B33" s="1" t="s">
        <v>383</v>
      </c>
      <c r="C33" s="1" t="s">
        <v>384</v>
      </c>
      <c r="D33" s="1" t="s">
        <v>385</v>
      </c>
      <c r="E33" s="1" t="s">
        <v>386</v>
      </c>
      <c r="F33" s="1" t="s">
        <v>286</v>
      </c>
      <c r="G33" s="1" t="s">
        <v>204</v>
      </c>
      <c r="H33" s="1" t="s">
        <v>181</v>
      </c>
      <c r="I33" s="1" t="s">
        <v>185</v>
      </c>
      <c r="J33" s="1" t="s">
        <v>29</v>
      </c>
      <c r="K33" s="1" t="s">
        <v>185</v>
      </c>
      <c r="L33" s="1" t="s">
        <v>387</v>
      </c>
      <c r="M33" s="1" t="s">
        <v>388</v>
      </c>
      <c r="N33" s="1" t="s">
        <v>389</v>
      </c>
      <c r="O33" s="1" t="s">
        <v>185</v>
      </c>
      <c r="P33" s="1" t="s">
        <v>186</v>
      </c>
      <c r="Q33" s="1" t="s">
        <v>390</v>
      </c>
      <c r="R33" s="1" t="s">
        <v>188</v>
      </c>
      <c r="S33" s="1" t="s">
        <v>189</v>
      </c>
      <c r="T33" s="1" t="s">
        <v>190</v>
      </c>
    </row>
    <row r="34" s="1" customFormat="1" spans="1:20">
      <c r="A34" s="3">
        <v>16480221680</v>
      </c>
      <c r="B34" s="1" t="s">
        <v>391</v>
      </c>
      <c r="C34" s="1" t="s">
        <v>392</v>
      </c>
      <c r="D34" s="1" t="s">
        <v>393</v>
      </c>
      <c r="E34" s="1" t="s">
        <v>394</v>
      </c>
      <c r="F34" s="1" t="s">
        <v>176</v>
      </c>
      <c r="G34" s="1" t="s">
        <v>180</v>
      </c>
      <c r="H34" s="1" t="s">
        <v>181</v>
      </c>
      <c r="I34" s="1" t="s">
        <v>395</v>
      </c>
      <c r="J34" s="1" t="s">
        <v>29</v>
      </c>
      <c r="K34" s="1" t="s">
        <v>396</v>
      </c>
      <c r="L34" s="1" t="s">
        <v>396</v>
      </c>
      <c r="M34" s="1" t="s">
        <v>184</v>
      </c>
      <c r="N34" s="1" t="s">
        <v>184</v>
      </c>
      <c r="O34" s="1" t="s">
        <v>185</v>
      </c>
      <c r="P34" s="1" t="s">
        <v>186</v>
      </c>
      <c r="Q34" s="1" t="s">
        <v>397</v>
      </c>
      <c r="R34" s="1" t="s">
        <v>188</v>
      </c>
      <c r="S34" s="1" t="s">
        <v>189</v>
      </c>
      <c r="T34" s="1" t="s">
        <v>190</v>
      </c>
    </row>
    <row r="35" s="1" customFormat="1" spans="1:20">
      <c r="A35" s="3">
        <v>16460441462</v>
      </c>
      <c r="B35" s="1" t="s">
        <v>398</v>
      </c>
      <c r="C35" s="1" t="s">
        <v>399</v>
      </c>
      <c r="D35" s="1" t="s">
        <v>400</v>
      </c>
      <c r="E35" s="1" t="s">
        <v>401</v>
      </c>
      <c r="F35" s="1" t="s">
        <v>176</v>
      </c>
      <c r="G35" s="1" t="s">
        <v>180</v>
      </c>
      <c r="H35" s="1" t="s">
        <v>181</v>
      </c>
      <c r="I35" s="1" t="s">
        <v>402</v>
      </c>
      <c r="J35" s="1" t="s">
        <v>29</v>
      </c>
      <c r="K35" s="1" t="s">
        <v>403</v>
      </c>
      <c r="L35" s="1" t="s">
        <v>403</v>
      </c>
      <c r="M35" s="1" t="s">
        <v>184</v>
      </c>
      <c r="N35" s="1" t="s">
        <v>184</v>
      </c>
      <c r="O35" s="1" t="s">
        <v>185</v>
      </c>
      <c r="P35" s="1" t="s">
        <v>186</v>
      </c>
      <c r="Q35" s="1" t="s">
        <v>404</v>
      </c>
      <c r="R35" s="1" t="s">
        <v>188</v>
      </c>
      <c r="S35" s="1" t="s">
        <v>189</v>
      </c>
      <c r="T35" s="1" t="s">
        <v>190</v>
      </c>
    </row>
    <row r="36" s="1" customFormat="1" spans="1:20">
      <c r="A36" s="3">
        <v>16380214994</v>
      </c>
      <c r="B36" s="1" t="s">
        <v>405</v>
      </c>
      <c r="C36" s="1" t="s">
        <v>406</v>
      </c>
      <c r="D36" s="1" t="s">
        <v>407</v>
      </c>
      <c r="E36" s="1" t="s">
        <v>408</v>
      </c>
      <c r="F36" s="1" t="s">
        <v>176</v>
      </c>
      <c r="G36" s="1" t="s">
        <v>180</v>
      </c>
      <c r="H36" s="1" t="s">
        <v>181</v>
      </c>
      <c r="I36" s="1" t="s">
        <v>409</v>
      </c>
      <c r="J36" s="1" t="s">
        <v>29</v>
      </c>
      <c r="K36" s="1" t="s">
        <v>410</v>
      </c>
      <c r="L36" s="1" t="s">
        <v>410</v>
      </c>
      <c r="M36" s="1" t="s">
        <v>184</v>
      </c>
      <c r="N36" s="1" t="s">
        <v>184</v>
      </c>
      <c r="O36" s="1" t="s">
        <v>185</v>
      </c>
      <c r="P36" s="1" t="s">
        <v>186</v>
      </c>
      <c r="Q36" s="1" t="s">
        <v>411</v>
      </c>
      <c r="R36" s="1" t="s">
        <v>188</v>
      </c>
      <c r="S36" s="1" t="s">
        <v>189</v>
      </c>
      <c r="T36" s="1" t="s">
        <v>190</v>
      </c>
    </row>
    <row r="37" s="1" customFormat="1" spans="1:20">
      <c r="A37" s="3">
        <v>16336450522</v>
      </c>
      <c r="B37" s="1" t="s">
        <v>412</v>
      </c>
      <c r="C37" s="1" t="s">
        <v>413</v>
      </c>
      <c r="D37" s="1" t="s">
        <v>414</v>
      </c>
      <c r="E37" s="1" t="s">
        <v>415</v>
      </c>
      <c r="F37" s="1" t="s">
        <v>277</v>
      </c>
      <c r="G37" s="1" t="s">
        <v>232</v>
      </c>
      <c r="H37" s="1" t="s">
        <v>181</v>
      </c>
      <c r="I37" s="1" t="s">
        <v>416</v>
      </c>
      <c r="J37" s="1" t="s">
        <v>29</v>
      </c>
      <c r="K37" s="1" t="s">
        <v>417</v>
      </c>
      <c r="L37" s="1" t="s">
        <v>417</v>
      </c>
      <c r="M37" s="1" t="s">
        <v>184</v>
      </c>
      <c r="N37" s="1" t="s">
        <v>184</v>
      </c>
      <c r="O37" s="1" t="s">
        <v>185</v>
      </c>
      <c r="P37" s="1" t="s">
        <v>186</v>
      </c>
      <c r="Q37" s="1" t="s">
        <v>418</v>
      </c>
      <c r="R37" s="1" t="s">
        <v>188</v>
      </c>
      <c r="S37" s="1" t="s">
        <v>189</v>
      </c>
      <c r="T37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2021-11-08T07:06:36Z</dcterms:created>
  <dcterms:modified xsi:type="dcterms:W3CDTF">2021-11-08T08:07:11Z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176D5351BA794D219BC40AE6900567C4</vt:lpwstr>
  </property>
  <property fmtid="{D5CDD505-2E9C-101B-9397-08002B2CF9AE}" pid="3" name="KSOProductBuildVer">
    <vt:lpwstr>2052-11.1.0.11045</vt:lpwstr>
  </property>
</Properties>
</file>