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对账!$A$1:$X$71</definedName>
  </definedNames>
  <calcPr calcId="144525"/>
</workbook>
</file>

<file path=xl/sharedStrings.xml><?xml version="1.0" encoding="utf-8"?>
<sst xmlns="http://schemas.openxmlformats.org/spreadsheetml/2006/main" count="1876" uniqueCount="621">
  <si>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</si>
  <si>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</si>
  <si>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</si>
  <si>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</si>
  <si>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</si>
  <si>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</si>
  <si>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</si>
  <si>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</si>
  <si>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</si>
  <si>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</si>
  <si>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</si>
  <si>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</si>
  <si>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</si>
  <si>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</si>
  <si>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</si>
  <si>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</si>
  <si>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</si>
  <si>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</si>
  <si>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</si>
  <si>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</si>
  <si>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</si>
  <si>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</si>
  <si>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</si>
  <si>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</si>
  <si>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</si>
  <si>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</si>
  <si>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</si>
  <si>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[拉斯维加斯]好莱坞星球赌场度假村(Planet Hollywood Resort &amp; Casino)(55299110)</t>
  </si>
  <si>
    <t>客房, 2 张大床, 无烟房 (Ultra Resort)&lt;不退款&gt;&lt;2人入住&gt;</t>
  </si>
  <si>
    <t>HKD</t>
  </si>
  <si>
    <t>Tyack/Gary</t>
  </si>
  <si>
    <t>CA13030211106HKD</t>
  </si>
  <si>
    <t>未提现</t>
  </si>
  <si>
    <t>携程开票</t>
  </si>
  <si>
    <t>[拉斯维加斯]拉斯维加斯金砖酒店(Golden Nugget Las Vegas)(55666051)</t>
  </si>
  <si>
    <t>酒店随机房型&lt;不退款&gt;&lt;2人入住&gt;</t>
  </si>
  <si>
    <t>Schroeder/Neil,Schroeder/Emelie</t>
  </si>
  <si>
    <t>[拉斯维加斯]巴黎拉斯维加斯赌场度假酒店(Paris Las Vegas Hotel &amp; Casino)(68545164)</t>
  </si>
  <si>
    <t>勃艮第特大床房&lt;不退款&gt;&lt;2人入住&gt;</t>
  </si>
  <si>
    <t>Fiffick/Andrew,Snow/William</t>
  </si>
  <si>
    <t>[拉斯维加斯]林尼克赌场体验酒店(The LINQ Hotel and Experience)(60480409)</t>
  </si>
  <si>
    <t>豪华特大床房&lt;1&gt;&lt;不退款&gt;&lt;2人入住&gt;</t>
  </si>
  <si>
    <t>Boykin/Gayle</t>
  </si>
  <si>
    <t>[巴彦勒巴]槟城丽昇豪华套房(Lexis Suites Penang)(55694583)</t>
  </si>
  <si>
    <t>高级套房&lt;2人入住&gt;&lt;不退款&gt;&lt;早餐&gt;</t>
  </si>
  <si>
    <t>Mohd Mokhtar/Mr.Mashudi</t>
  </si>
  <si>
    <t>退单</t>
  </si>
  <si>
    <t>Ashaari/Siti Aishah</t>
  </si>
  <si>
    <t>[拉斯维加斯]拉斯维加斯威尼斯人度假酒店(The Venetian Resort Las Vegas)(55289700)</t>
  </si>
  <si>
    <t>奢华套房（特大床）&lt;不退款&gt;&lt;2人入住&gt;</t>
  </si>
  <si>
    <t>Martinez/Annette lee</t>
  </si>
  <si>
    <t>[多伦多]多伦多市中心喜来登酒店(Sheraton Centre Toronto Hotel)(55822362)</t>
  </si>
  <si>
    <t>两张大床房&lt;不退款&gt;&lt;2人入住&gt;</t>
  </si>
  <si>
    <t>Liu/Roujia,Zhou/Grace</t>
  </si>
  <si>
    <t>[首尔]首尔花木园万怡酒店(Courtyard Seoul Botanic Park)(68028446)</t>
  </si>
  <si>
    <t>花木园两张双人床房&lt;不退款&gt;&lt;2人入住&gt;</t>
  </si>
  <si>
    <t>lee/jiwoo</t>
  </si>
  <si>
    <t>[里士满]温哥华机场福朋喜来登酒店(Four Points by Sheraton Vancouver Airport)(55841792)</t>
  </si>
  <si>
    <t>特大床房&lt;不退款&gt;&lt;2人入住&gt;</t>
  </si>
  <si>
    <t>CHENG/LU</t>
  </si>
  <si>
    <t>大床房&lt;不退款&gt;&lt;2人入住&gt;</t>
  </si>
  <si>
    <t>WANG/QIUHENG,YAO/MEIXI</t>
  </si>
  <si>
    <t>[新加坡]新加坡京华酒店 (Staycation Approved)(Hotel Royal Singapore (Staycation Approved))(55465127)</t>
  </si>
  <si>
    <t>高级双人房&lt;不退款&gt;&lt;2人入住&gt;</t>
  </si>
  <si>
    <t>Chew/Soon Gee,Ang/Ai Leng Eleanor</t>
  </si>
  <si>
    <t>[拉斯维加斯]撒哈拉赌场酒店(SAHARA Las Vegas)(60532356)</t>
  </si>
  <si>
    <t>布兰卡特大床房&lt;不退款&gt;&lt;2人入住&gt;</t>
  </si>
  <si>
    <t>Foiles/Greg</t>
  </si>
  <si>
    <t>CA13030211107HKD</t>
  </si>
  <si>
    <t>[拉斯维加斯]拉斯维加斯威尼斯人—帕拉佐皇宫度假酒店(The Palazzo at The Venetian®)(55426442)</t>
  </si>
  <si>
    <t>奢华特大床套房&lt;不退款&gt;&lt;2人入住&gt;</t>
  </si>
  <si>
    <t>McGregor/James</t>
  </si>
  <si>
    <t>[拉斯维加斯]卢克索酒店(Luxor Hotel &amp; Casino)(60494169)</t>
  </si>
  <si>
    <t>金字塔尊贵特大床房&lt;不退款&gt;&lt;2人入住&gt;</t>
  </si>
  <si>
    <t>qubty-duyck/krista jean,duyck/jared mikel</t>
  </si>
  <si>
    <t>Tsounis/Athanasios</t>
  </si>
  <si>
    <t>[拉斯维加斯]弗拉明戈拉斯维加斯赌场酒店(Flamingo Las Vegas Hotel &amp; Casino)(60493823)</t>
  </si>
  <si>
    <t>strip景火烈鸟特大床房无烟&lt;不退款&gt;&lt;2人入住&gt;</t>
  </si>
  <si>
    <t>Martinez/Franklin</t>
  </si>
  <si>
    <t>[巴黎]卓英酒店(Drawing Hotel)(55841959)</t>
  </si>
  <si>
    <t>普通套房&lt;不退款&gt;&lt;2人入住&gt;</t>
  </si>
  <si>
    <t>BOUADIM/SOUAD</t>
  </si>
  <si>
    <t>871TRY</t>
  </si>
  <si>
    <t>murphy/flynn paul</t>
  </si>
  <si>
    <t>zinn/Tamo Dario</t>
  </si>
  <si>
    <t>精选景观奢华特大床套房&lt;不退款&gt;&lt;2人入住&gt;</t>
  </si>
  <si>
    <t>Muppala/Raj kumar</t>
  </si>
  <si>
    <t>超时尚房（特大床）&lt;不退款&gt;&lt;2人入住&gt;</t>
  </si>
  <si>
    <t>Dutton/Eric</t>
  </si>
  <si>
    <t>Lalanne/Drew</t>
  </si>
  <si>
    <t>[奥尔良]新奥尔良万豪酒店(New Orleans Marriott)(55299364)</t>
  </si>
  <si>
    <t>zebrowski/dominik</t>
  </si>
  <si>
    <t>[西归浦市]多尼克希尔度假村(Donnaekohill Resort)(77364355)</t>
  </si>
  <si>
    <t>豪华房&lt;不退款&gt;&lt;2人入住&gt;</t>
  </si>
  <si>
    <t>lee/jihye</t>
  </si>
  <si>
    <t>[利兹]韦瑟比哈罗盖特戴斯酒店(Days Inn Wetherby)(70808094)</t>
  </si>
  <si>
    <t>标准大床房&lt;2人入住&gt;&lt;不退款&gt;&lt;早餐&gt;</t>
  </si>
  <si>
    <t>Vermiglio/Kirsty</t>
  </si>
  <si>
    <t>[济州市]济州天山商务酒店(Jeju Skyhill Business Hotel)(55585904)</t>
  </si>
  <si>
    <t>标准双床房&lt;不退款&gt;&lt;2人入住&gt;</t>
  </si>
  <si>
    <t>Lee/Donghoon</t>
  </si>
  <si>
    <t>[波鸿]波琴生活阿科拉酒店(acora Bochum Living the City)(55812459)</t>
  </si>
  <si>
    <t>双人床房&lt;不退款&gt;&lt;2人入住&gt;</t>
  </si>
  <si>
    <t>de Boer/Willem</t>
  </si>
  <si>
    <t>EXPEDIA_1850407221</t>
  </si>
  <si>
    <t>Hu/Anbin,Liu/Weichen</t>
  </si>
  <si>
    <t>[曼谷]索菲特曼谷素坤逸酒店(Sofitel Bangkok Sukhumvit)(55465121)</t>
  </si>
  <si>
    <t>奢华双床房&lt;不退款&gt;&lt;2人入住&gt;</t>
  </si>
  <si>
    <t>TURNEY/ROGER WILLIAM,TURNEY/JITTRA</t>
  </si>
  <si>
    <t>[莫斯科]莫斯科市中心万豪万怡酒店(Courtyard by Marriott Moscow City Center)(56206313)</t>
  </si>
  <si>
    <t>标准双床房&lt;2人入住&gt;&lt;不退款&gt;&lt;早餐&gt;</t>
  </si>
  <si>
    <t>Sergey/Mikhailov</t>
  </si>
  <si>
    <t>[圣克鲁斯]圣克鲁斯梦之酒店(Dream Inn Santa Cruz)(55547298)</t>
  </si>
  <si>
    <t>海景塔楼豪华特大床房&lt;不退款&gt;&lt;2人入住&gt;</t>
  </si>
  <si>
    <t>KELLOGG/KRISTIE</t>
  </si>
  <si>
    <t>75051SC200520</t>
  </si>
  <si>
    <t>[纽顿]纽顿波士顿福朋喜来登酒店(Four Points by Sheraton Boston Newton)(55720352)</t>
  </si>
  <si>
    <t>Liggins/NyJuree</t>
  </si>
  <si>
    <t>[斯德哥尔摩]斯德哥尔摩大酒店(Grand Hôtel Stockholm)(55944736)</t>
  </si>
  <si>
    <t>高级庭景房&lt;2人入住&gt;&lt;不退款&gt;&lt;早餐&gt;</t>
  </si>
  <si>
    <t>YAN/LILI</t>
  </si>
  <si>
    <t>6833SC110513</t>
  </si>
  <si>
    <t>[芽庄]博顿蓝水疗酒店(Boton Blue Hotel &amp; Spa)(68031143)</t>
  </si>
  <si>
    <t>豪华房&lt;早餐&gt;&lt;不退款&gt;&lt;2人入住&gt;</t>
  </si>
  <si>
    <t>liang/congying</t>
  </si>
  <si>
    <t>取消</t>
  </si>
  <si>
    <t>[济州市]济州岛欧莱旅游酒店(Olle Tourist Hotel Jeju)(56206273)</t>
  </si>
  <si>
    <t>双人房&lt;不退款&gt;&lt;2人入住&gt;</t>
  </si>
  <si>
    <t>Jo/SEONGWOO</t>
  </si>
  <si>
    <t>[新路头]槟城仙丹花酒店 (槟城对抗新冠肺炎认证)(Ixora Hotel Penang (PenangFightCovid-19 Certified))(55944620)</t>
  </si>
  <si>
    <t>高级房&lt;不退款&gt;&lt;2人入住&gt;</t>
  </si>
  <si>
    <t>Sulaiman/Sufian</t>
  </si>
  <si>
    <t>[纽约]斯图尔特酒店(Stewart Hotel New York)(55956543)</t>
  </si>
  <si>
    <t>行政大号床房&lt;不退款&gt;&lt;2人入住&gt;</t>
  </si>
  <si>
    <t>Roman/Tiffany Rafaelle</t>
  </si>
  <si>
    <t>CA13030211108HKD-W</t>
  </si>
  <si>
    <t>[旧金山]旧金山马奎斯联合广场万豪酒店(San Francisco Marriott Marquis Union Square)(55851820)</t>
  </si>
  <si>
    <t>城景大型转角两张大床房&lt;不退款&gt;&lt;2人入住&gt;</t>
  </si>
  <si>
    <t>Plioplys/Kiera Danay</t>
  </si>
  <si>
    <t>[芝加哥]芝加哥喜来登大酒店(Sheraton Grand Chicago)(55478291)</t>
  </si>
  <si>
    <t>河景特大床房&lt;不退款&gt;&lt;2人入住&gt;</t>
  </si>
  <si>
    <t>Finley/Ashley</t>
  </si>
  <si>
    <t>[拉斯维加斯]菲茨杰拉德拉斯维加斯酒店(The D Las Vegas)(55346191)</t>
  </si>
  <si>
    <t>豪华两张大床房&lt;不退款&gt;&lt;2人入住&gt;</t>
  </si>
  <si>
    <t>Diaz/Elizabeth</t>
  </si>
  <si>
    <t>[纽约]纽约马奎斯万豪酒店(New York Marriott Marquis)(68026718)</t>
  </si>
  <si>
    <t>马奎斯豪华特大床房带沙发床&lt;不退款&gt;&lt;2人入住&gt;</t>
  </si>
  <si>
    <t>Lungu/Eduard</t>
  </si>
  <si>
    <t>[大西洋城]海洋赌场度假村(Ocean Casino Resort)(55299406)</t>
  </si>
  <si>
    <t>Wallace/Erin</t>
  </si>
  <si>
    <t>[拉斯维加斯]亚利桑那查理迪凯特酒店(Arizona Charlie's Decatur)(70391935)</t>
  </si>
  <si>
    <t>标准房&lt;不退款&gt;&lt;2人入住&gt;</t>
  </si>
  <si>
    <t>Huerta/Hugo</t>
  </si>
  <si>
    <t>河景两张双人床房&lt;不退款&gt;&lt;2人入住&gt;</t>
  </si>
  <si>
    <t>Estrada/Francisco Miguel</t>
  </si>
  <si>
    <t>[拉斯维加斯]四皇后赌场酒店(Four Queens Hotel and Casino)(68031229)</t>
  </si>
  <si>
    <t>尊贵房(南塔楼)&lt;不退款&gt;&lt;2人入住&gt;</t>
  </si>
  <si>
    <t>Lowery/Timothy J Lowery</t>
  </si>
  <si>
    <t>Kim/Byoung Gyou,Kwon/Me Gyoung</t>
  </si>
  <si>
    <t>[兰卡威]兰卡威珍南沙滩贝壳酒店(Shell Out Cenang Beach Resort Langkawi)(55586071)</t>
  </si>
  <si>
    <t>suparman/irwan</t>
  </si>
  <si>
    <t>CA13030211108HKD</t>
  </si>
  <si>
    <t>Machovsky/Alexis,Friece/Mike</t>
  </si>
  <si>
    <t>[布里斯托尔]布里斯托尔伯克利广场酒店(The Berkeley Square Hotel Bristol)(55768664)</t>
  </si>
  <si>
    <t>俱乐部双人床房&lt;不退款&gt;&lt;2人入住&gt;</t>
  </si>
  <si>
    <t>Harper/James</t>
  </si>
  <si>
    <t>EXP-1841782624</t>
  </si>
  <si>
    <t>[巴都丁宜]槟城硬石酒店(Hard Rock Hotel Penang)(55680205)</t>
  </si>
  <si>
    <t>海景豪华房（阳台）&lt;不退款&gt;&lt;2人入住&gt;</t>
  </si>
  <si>
    <t>SABRI/SHAMIL</t>
  </si>
  <si>
    <t>[柏林]柏林瑞享酒店(Mövenpick Hotel Berlin)(55439696)</t>
  </si>
  <si>
    <t>经典房（特大床）&lt;不退款&gt;&lt;2人入住&gt;</t>
  </si>
  <si>
    <t>Tritschler/Jonas</t>
  </si>
  <si>
    <t>Lira/Alma</t>
  </si>
  <si>
    <t>Nadal/Mogen</t>
  </si>
  <si>
    <t>[拉斯维加斯]巴利拉斯维加斯酒店及赌场(Bally's Las Vegas - Hotel &amp; Casino)(55478311)</t>
  </si>
  <si>
    <t>客房, 1 张特大床, 无烟房, 城市景观 (Jubilee)&lt;不退款&gt;&lt;2人入住&gt;</t>
  </si>
  <si>
    <t>Hunter/Adolfis</t>
  </si>
  <si>
    <t>[布洛克沃思]切尔滕纳姆蔡斯万豪Delta酒店(Delta by Marriott Cheltenham Chase Hotel)(71612413)</t>
  </si>
  <si>
    <t>豪华特大床房&lt;2人入住&gt;&lt;不退款&gt;&lt;早餐&gt;</t>
  </si>
  <si>
    <t>Ofarrell/Carl</t>
  </si>
  <si>
    <t>[首尔]首尔东大门梅普雷斯酒店(Mayplace Seoul Dongdaemun)(55491898)</t>
  </si>
  <si>
    <t>高级双床房&lt;不退款&gt;&lt;2人入住&gt;</t>
  </si>
  <si>
    <t>JANG/WONSEOK</t>
  </si>
  <si>
    <t>Liao/Huakai</t>
  </si>
  <si>
    <t>[波威]圣地亚哥伯纳多牧场/斯克里普斯波威春季山丘套房(SpringHill Suites San Diego Rancho Bernardo/Scripps Poway)(68028161)</t>
  </si>
  <si>
    <t>特大床套房带沙发床&lt;2人入住&gt;&lt;不退款&gt;&lt;早餐&gt;</t>
  </si>
  <si>
    <t>Subzwari/Syed</t>
  </si>
  <si>
    <t>度假房（1张特大床）&lt;不退款&gt;&lt;2人入住&gt;</t>
  </si>
  <si>
    <t>olifir/anatole</t>
  </si>
  <si>
    <t>[维勒潘特]鲁瓦西维勒班特展览公园塞安酒店(Cyan Hotel Roissy Villepinte Parc des Expositions)(77372060)</t>
  </si>
  <si>
    <t>Bruneau/Pauline</t>
  </si>
  <si>
    <t>[慕尼黑]欧洲之星书籍酒店(Eurostars Book Hotel)(55733303)</t>
  </si>
  <si>
    <t>客房&lt;不退款&gt;&lt;2人入住&gt;</t>
  </si>
  <si>
    <t>Langwost-Walter/Torsten</t>
  </si>
  <si>
    <t>[首尔]江南舒心住宿酒店(Glad Live Gangnam)(78128942)</t>
  </si>
  <si>
    <t>高级大床房&lt;不退款&gt;&lt;2人入住&gt;</t>
  </si>
  <si>
    <t>kang/myoungeun</t>
  </si>
  <si>
    <t>[济州市]布鲁斯普林精品酒店(Bluespring Boutique Hotel)(77366712)</t>
  </si>
  <si>
    <t>豪华双床房O&lt;不退款&gt;&lt;2人入住&gt;</t>
  </si>
  <si>
    <t>Ko/Gijoung</t>
  </si>
  <si>
    <t>wang/xinyao</t>
  </si>
  <si>
    <t>[马赛]马赛欧洲地中海金色郁金香酒店(Golden Tulip Marseille Euromed)(55402765)</t>
  </si>
  <si>
    <t>高级海景特大床房&lt;不退款&gt;&lt;2人入住&gt;</t>
  </si>
  <si>
    <t>Frifra/Walid</t>
  </si>
  <si>
    <t>[吉隆坡]铂尔曼吉隆坡城市中心大酒店(Pullman Kuala Lumpur City Centre Hotel &amp; Residences)(56185634)</t>
  </si>
  <si>
    <t>豪华 双床房&lt;2人入住&gt;&lt;不退款&gt;&lt;早餐&gt;</t>
  </si>
  <si>
    <t>Akasah/Melissa</t>
  </si>
  <si>
    <t>[曼谷]曼谷阿索克美爵酒店(Grand Mercure Bangkok Asoke Residence)(80333445)</t>
  </si>
  <si>
    <t>高级套房（特大床）起居室带阳台&lt;不退款&gt;&lt;2人入住&gt;</t>
  </si>
  <si>
    <t>Saeliw/Dolruethai</t>
  </si>
  <si>
    <t>[安卡拉]安卡拉希尔顿酒店(Ankara Hiltonsa)(55832017)</t>
  </si>
  <si>
    <t>ZHA/FUPING</t>
  </si>
  <si>
    <t>[华欣]华欣凯悦酒店（SHA Plus+）(Hyatt Regency Hua Hin (SHA Plus+))(56140499)</t>
  </si>
  <si>
    <t>客房, 2 张单人床&lt;不退款&gt;&lt;2人入住&gt;</t>
  </si>
  <si>
    <t>Ruamnikhom/Rungsan</t>
  </si>
  <si>
    <t>acknowledge</t>
  </si>
  <si>
    <t>，</t>
  </si>
  <si>
    <t>16070419686此单多收1834元待退回</t>
  </si>
  <si>
    <t>16118147036此单多收1662元待退回</t>
  </si>
  <si>
    <t>A211108145534481</t>
  </si>
  <si>
    <t>A211108145638925</t>
  </si>
  <si>
    <t>总计：123007元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</si>
  <si>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</si>
  <si>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</si>
  <si>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</si>
  <si>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</si>
  <si>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</si>
  <si>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</si>
  <si>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</si>
  <si>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</si>
  <si>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</si>
  <si>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</si>
  <si>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</si>
  <si>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</si>
  <si>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</si>
  <si>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</si>
  <si>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</si>
  <si>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</si>
  <si>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</si>
  <si>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2021-11-04</t>
  </si>
  <si>
    <t>2289818</t>
  </si>
  <si>
    <t>华欣凯悦酒店</t>
  </si>
  <si>
    <t>Ruamnikhom Rungsan</t>
  </si>
  <si>
    <t>2021-11-05</t>
  </si>
  <si>
    <t>退房日周结</t>
  </si>
  <si>
    <t>737.01</t>
  </si>
  <si>
    <t>894.00</t>
  </si>
  <si>
    <t>0</t>
  </si>
  <si>
    <t>0.00</t>
  </si>
  <si>
    <t>携程汇智国际直连</t>
  </si>
  <si>
    <t>2021-11-04 22:35:30</t>
  </si>
  <si>
    <t>否</t>
  </si>
  <si>
    <t>汇智国际旅游发展有限公司</t>
  </si>
  <si>
    <t>直连</t>
  </si>
  <si>
    <t>2289769</t>
  </si>
  <si>
    <t>安卡拉希尔顿酒店</t>
  </si>
  <si>
    <t>ZHA FUPING</t>
  </si>
  <si>
    <t>602.64</t>
  </si>
  <si>
    <t>731.00</t>
  </si>
  <si>
    <t>2021-11-04 21:27:21</t>
  </si>
  <si>
    <t>2289622</t>
  </si>
  <si>
    <t>曼谷阿索克美爵酒店</t>
  </si>
  <si>
    <t>Saeliw Dolruethai</t>
  </si>
  <si>
    <t>264.63</t>
  </si>
  <si>
    <t>321.00</t>
  </si>
  <si>
    <t>2021-11-04 19:23:08</t>
  </si>
  <si>
    <t>2289485</t>
  </si>
  <si>
    <t>吉隆坡市中心铂尔曼酒店与公寓</t>
  </si>
  <si>
    <t>Akasah Melissa</t>
  </si>
  <si>
    <t>423.74</t>
  </si>
  <si>
    <t>514.00</t>
  </si>
  <si>
    <t>2021-11-04 18:02:44</t>
  </si>
  <si>
    <t>2289429</t>
  </si>
  <si>
    <t>马赛欧洲地中海金色郁金香酒店</t>
  </si>
  <si>
    <t>Frifra Walid</t>
  </si>
  <si>
    <t>818.63</t>
  </si>
  <si>
    <t>993.00</t>
  </si>
  <si>
    <t>2021-11-04 16:37:49</t>
  </si>
  <si>
    <t>2289301</t>
  </si>
  <si>
    <t>多伦多市中心喜来登酒店</t>
  </si>
  <si>
    <t>wang xinyao</t>
  </si>
  <si>
    <t>723.82</t>
  </si>
  <si>
    <t>878.00</t>
  </si>
  <si>
    <t>2021-11-04 14:42:48</t>
  </si>
  <si>
    <t>2289267</t>
  </si>
  <si>
    <t>布鲁斯普林精品酒店</t>
  </si>
  <si>
    <t>Ko Gijoung</t>
  </si>
  <si>
    <t>678.48</t>
  </si>
  <si>
    <t>823.00</t>
  </si>
  <si>
    <t>2021-11-04 14:33:15</t>
  </si>
  <si>
    <t>2289207</t>
  </si>
  <si>
    <t>江南舒心住宿酒店</t>
  </si>
  <si>
    <t>kang myoungeun</t>
  </si>
  <si>
    <t>437.76</t>
  </si>
  <si>
    <t>531.00</t>
  </si>
  <si>
    <t>2021-11-04 13:26:01</t>
  </si>
  <si>
    <t>2288887</t>
  </si>
  <si>
    <t>欧洲之星书籍酒店</t>
  </si>
  <si>
    <t>Langwost-Walter Torsten</t>
  </si>
  <si>
    <t>621.60</t>
  </si>
  <si>
    <t>754.00</t>
  </si>
  <si>
    <t>2021-11-04 05:08:05</t>
  </si>
  <si>
    <t>2021-11-03</t>
  </si>
  <si>
    <t>2288544</t>
  </si>
  <si>
    <t>槟城仙丹花酒店</t>
  </si>
  <si>
    <t>Sulaiman Sufian</t>
  </si>
  <si>
    <t>263.68</t>
  </si>
  <si>
    <t>320.00</t>
  </si>
  <si>
    <t>2021-11-03 18:45:40</t>
  </si>
  <si>
    <t>2288197</t>
  </si>
  <si>
    <t>欧莱旅游酒店</t>
  </si>
  <si>
    <t>Jo SEONGWOO</t>
  </si>
  <si>
    <t>184.58</t>
  </si>
  <si>
    <t>224.00</t>
  </si>
  <si>
    <t>2021-11-03 11:03:23</t>
  </si>
  <si>
    <t>2288125</t>
  </si>
  <si>
    <t>普瑞米尔罗西维勒庞特世博园经典酒店</t>
  </si>
  <si>
    <t>Bruneau Pauline</t>
  </si>
  <si>
    <t>220.83</t>
  </si>
  <si>
    <t>268.00</t>
  </si>
  <si>
    <t>2021-11-03 05:25:48</t>
  </si>
  <si>
    <t>2021-11-02</t>
  </si>
  <si>
    <t>2288060</t>
  </si>
  <si>
    <t>新加坡京华酒店</t>
  </si>
  <si>
    <t>Chew Soon Gee,Ang Ai Leng Eleanor</t>
  </si>
  <si>
    <t>425.85</t>
  </si>
  <si>
    <t>517.00</t>
  </si>
  <si>
    <t>2021-11-02 21:58:07</t>
  </si>
  <si>
    <t>2288032</t>
  </si>
  <si>
    <t>WANG QIUHENG,YAO MEIXI</t>
  </si>
  <si>
    <t>728.15</t>
  </si>
  <si>
    <t>884.00</t>
  </si>
  <si>
    <t>2021-11-02 21:03:24</t>
  </si>
  <si>
    <t>2287628</t>
  </si>
  <si>
    <t>百利酒店</t>
  </si>
  <si>
    <t>olifir anatole</t>
  </si>
  <si>
    <t>1754.48</t>
  </si>
  <si>
    <t>2130.00</t>
  </si>
  <si>
    <t>2021-11-02 08:51:33</t>
  </si>
  <si>
    <t>2021-11-01</t>
  </si>
  <si>
    <t>2287342</t>
  </si>
  <si>
    <t>斯德哥尔摩大酒店</t>
  </si>
  <si>
    <t>YAN LILI</t>
  </si>
  <si>
    <t>5036.84</t>
  </si>
  <si>
    <t>6106.00</t>
  </si>
  <si>
    <t>2021-11-01 19:36:45</t>
  </si>
  <si>
    <t>2286954</t>
  </si>
  <si>
    <t>纽顿波士顿皇冠假日酒店</t>
  </si>
  <si>
    <t>Liggins NyJuree</t>
  </si>
  <si>
    <t>2504.40</t>
  </si>
  <si>
    <t>3036.00</t>
  </si>
  <si>
    <t>2021-11-01 06:57:42</t>
  </si>
  <si>
    <t>2286935</t>
  </si>
  <si>
    <t>温哥华机场福朋喜来登酒店</t>
  </si>
  <si>
    <t>CHENG LU</t>
  </si>
  <si>
    <t>630.22</t>
  </si>
  <si>
    <t>764.00</t>
  </si>
  <si>
    <t>2021-11-01 05:31:39</t>
  </si>
  <si>
    <t>2286876</t>
  </si>
  <si>
    <t>圣克鲁斯梦之酒店</t>
  </si>
  <si>
    <t>KELLOGG KRISTIE</t>
  </si>
  <si>
    <t>1459.25</t>
  </si>
  <si>
    <t>1769.00</t>
  </si>
  <si>
    <t>2021-11-01 01:09:00</t>
  </si>
  <si>
    <t>2021-10-31</t>
  </si>
  <si>
    <t>2286865</t>
  </si>
  <si>
    <t>圣地亚哥伯纳多牧场/斯克里普斯波威春季山丘套房</t>
  </si>
  <si>
    <t>Subzwari Syed</t>
  </si>
  <si>
    <t>2612.46</t>
  </si>
  <si>
    <t>3167.00</t>
  </si>
  <si>
    <t>2021-10-31 23:49:31</t>
  </si>
  <si>
    <t>2286600</t>
  </si>
  <si>
    <t>Liao Huakai</t>
  </si>
  <si>
    <t>2172.79</t>
  </si>
  <si>
    <t>2634.00</t>
  </si>
  <si>
    <t>2021-10-31 15:21:07</t>
  </si>
  <si>
    <t>2286516</t>
  </si>
  <si>
    <t>索菲特曼谷素坤逸酒店</t>
  </si>
  <si>
    <t>TURNEY ROGER WILLIAM,TURNEY JITTRA</t>
  </si>
  <si>
    <t>425.65</t>
  </si>
  <si>
    <t>516.00</t>
  </si>
  <si>
    <t>2021-10-31 12:27:18</t>
  </si>
  <si>
    <t>2021-10-30</t>
  </si>
  <si>
    <t>2285804</t>
  </si>
  <si>
    <t>Hu Anbin,Liu Weichen</t>
  </si>
  <si>
    <t>2893.40</t>
  </si>
  <si>
    <t>3508.00</t>
  </si>
  <si>
    <t>2021-10-30 10:55:42</t>
  </si>
  <si>
    <t>2285791</t>
  </si>
  <si>
    <t>首尔花木园万怡酒店</t>
  </si>
  <si>
    <t>lee jiwoo</t>
  </si>
  <si>
    <t>2959.38</t>
  </si>
  <si>
    <t>3588.00</t>
  </si>
  <si>
    <t>2021-10-30 10:38:19</t>
  </si>
  <si>
    <t>2285749</t>
  </si>
  <si>
    <t>首尔东大门梅普雷斯酒店</t>
  </si>
  <si>
    <t>JANG WONSEOK</t>
  </si>
  <si>
    <t>1889.62</t>
  </si>
  <si>
    <t>2291.00</t>
  </si>
  <si>
    <t>2021-10-30 09:30:41</t>
  </si>
  <si>
    <t>2021-10-29</t>
  </si>
  <si>
    <t>2285367</t>
  </si>
  <si>
    <t>波鸿阿克拉生活酒店</t>
  </si>
  <si>
    <t>de Boer Willem</t>
  </si>
  <si>
    <t>472.63</t>
  </si>
  <si>
    <t>574.00</t>
  </si>
  <si>
    <t>2021-10-29 19:46:55</t>
  </si>
  <si>
    <t>2285202</t>
  </si>
  <si>
    <t>济州天山商务酒店</t>
  </si>
  <si>
    <t>Lee Donghoon</t>
  </si>
  <si>
    <t>116.10</t>
  </si>
  <si>
    <t>141.00</t>
  </si>
  <si>
    <t>2021-10-29 16:36:09</t>
  </si>
  <si>
    <t>2285194</t>
  </si>
  <si>
    <t>切尔滕纳姆蔡斯万豪Delta酒店</t>
  </si>
  <si>
    <t>Ofarrell Carl</t>
  </si>
  <si>
    <t>1510.12</t>
  </si>
  <si>
    <t>1834.00</t>
  </si>
  <si>
    <t>2021-10-29 16:10:55</t>
  </si>
  <si>
    <t>2021-10-28</t>
  </si>
  <si>
    <t>2284625</t>
  </si>
  <si>
    <t>威瑟比哈罗盖特戴斯酒店</t>
  </si>
  <si>
    <t>Vermiglio Kirsty</t>
  </si>
  <si>
    <t>398.57</t>
  </si>
  <si>
    <t>484.00</t>
  </si>
  <si>
    <t>2021-10-28 19:28:49</t>
  </si>
  <si>
    <t>2021-10-26</t>
  </si>
  <si>
    <t>2283578</t>
  </si>
  <si>
    <t>多尼克希尔度假村</t>
  </si>
  <si>
    <t>lee jihye</t>
  </si>
  <si>
    <t>307.80</t>
  </si>
  <si>
    <t>374.00</t>
  </si>
  <si>
    <t>2021-10-26 18:54:14</t>
  </si>
  <si>
    <t>2021-10-25</t>
  </si>
  <si>
    <t>2282952</t>
  </si>
  <si>
    <t>新奥尔良万豪酒店</t>
  </si>
  <si>
    <t>zebrowski dominik</t>
  </si>
  <si>
    <t>2222.10</t>
  </si>
  <si>
    <t>2700.00</t>
  </si>
  <si>
    <t>2021-10-25 09:00:38</t>
  </si>
  <si>
    <t>2021-10-24</t>
  </si>
  <si>
    <t>2282480</t>
  </si>
  <si>
    <t>Liu Roujia,Zhou Grace</t>
  </si>
  <si>
    <t>1445.19</t>
  </si>
  <si>
    <t>1756.00</t>
  </si>
  <si>
    <t>2021-10-24 04:09:34</t>
  </si>
  <si>
    <t>2021-10-22</t>
  </si>
  <si>
    <t>2281602</t>
  </si>
  <si>
    <t>Hunter Adolfis</t>
  </si>
  <si>
    <t>1476.07</t>
  </si>
  <si>
    <t>1792.00</t>
  </si>
  <si>
    <t>2021-10-22 11:05:06</t>
  </si>
  <si>
    <t>2021-10-20</t>
  </si>
  <si>
    <t>2280914</t>
  </si>
  <si>
    <t>拉斯维加斯威尼斯人度假酒店</t>
  </si>
  <si>
    <t>Lalanne Drew</t>
  </si>
  <si>
    <t>1865.20</t>
  </si>
  <si>
    <t>2268.00</t>
  </si>
  <si>
    <t>2021-10-20 22:55:18</t>
  </si>
  <si>
    <t>2280467</t>
  </si>
  <si>
    <t>拉斯维加斯威尼斯人—帕拉佐皇宫度假酒店</t>
  </si>
  <si>
    <t>Nadal Mogen</t>
  </si>
  <si>
    <t>4535.54</t>
  </si>
  <si>
    <t>5515.00</t>
  </si>
  <si>
    <t>2021-10-20 05:33:28</t>
  </si>
  <si>
    <t>2280431</t>
  </si>
  <si>
    <t>Lira Alma</t>
  </si>
  <si>
    <t>3611.98</t>
  </si>
  <si>
    <t>4392.00</t>
  </si>
  <si>
    <t>2021-10-20 01:48:38</t>
  </si>
  <si>
    <t>2021-10-19</t>
  </si>
  <si>
    <t>2280389</t>
  </si>
  <si>
    <t>好莱坞之星球赌场度假酒店</t>
  </si>
  <si>
    <t>Dutton Eric</t>
  </si>
  <si>
    <t>722.93</t>
  </si>
  <si>
    <t>873.00</t>
  </si>
  <si>
    <t>2021-10-19 23:59:22</t>
  </si>
  <si>
    <t>2021-10-18</t>
  </si>
  <si>
    <t>2279449</t>
  </si>
  <si>
    <t>Martinez Annette lee</t>
  </si>
  <si>
    <t>1631.47</t>
  </si>
  <si>
    <t>1968.00</t>
  </si>
  <si>
    <t>2021-10-18 06:26:47</t>
  </si>
  <si>
    <t>2279418</t>
  </si>
  <si>
    <t>柏林波茨坦广场穆芬匹克酒店</t>
  </si>
  <si>
    <t>Tritschler Jonas</t>
  </si>
  <si>
    <t>625.07</t>
  </si>
  <si>
    <t>2021-10-18 03:06:46</t>
  </si>
  <si>
    <t>2021-10-17</t>
  </si>
  <si>
    <t>2279138</t>
  </si>
  <si>
    <t>槟城丽昇豪华套房</t>
  </si>
  <si>
    <t>Ashaari Siti Aishah</t>
  </si>
  <si>
    <t>743.61</t>
  </si>
  <si>
    <t>897.00</t>
  </si>
  <si>
    <t>2021-10-17 16:19:46</t>
  </si>
  <si>
    <t>2021-10-16</t>
  </si>
  <si>
    <t>2278677</t>
  </si>
  <si>
    <t>Mohd Mokhtar Mr.Mashudi</t>
  </si>
  <si>
    <t>743.52</t>
  </si>
  <si>
    <t>2021-10-16 18:19:23</t>
  </si>
  <si>
    <t>2021-10-15</t>
  </si>
  <si>
    <t>2278003</t>
  </si>
  <si>
    <t>槟城硬石酒店</t>
  </si>
  <si>
    <t>SABRI SHAMIL</t>
  </si>
  <si>
    <t>905.81</t>
  </si>
  <si>
    <t>1092.00</t>
  </si>
  <si>
    <t>2021-10-15 18:44:14</t>
  </si>
  <si>
    <t>2021-10-14</t>
  </si>
  <si>
    <t>2277128</t>
  </si>
  <si>
    <t>Muppala Raj kumar</t>
  </si>
  <si>
    <t>3278.48</t>
  </si>
  <si>
    <t>3960.00</t>
  </si>
  <si>
    <t>2021-10-14 06:06:38</t>
  </si>
  <si>
    <t>2277093</t>
  </si>
  <si>
    <t>zinn Tamo Dario</t>
  </si>
  <si>
    <t>2015.11</t>
  </si>
  <si>
    <t>2434.00</t>
  </si>
  <si>
    <t>2021-10-14 03:30:46</t>
  </si>
  <si>
    <t>2021-10-13</t>
  </si>
  <si>
    <t>2276997</t>
  </si>
  <si>
    <t>murphy flynn paul</t>
  </si>
  <si>
    <t>2488.71</t>
  </si>
  <si>
    <t>2997.00</t>
  </si>
  <si>
    <t>2021-10-13 23:54:14</t>
  </si>
  <si>
    <t>2021-10-11</t>
  </si>
  <si>
    <t>2275451</t>
  </si>
  <si>
    <t>布里斯托尔伯克利广场酒店</t>
  </si>
  <si>
    <t>Harper James</t>
  </si>
  <si>
    <t>553.71</t>
  </si>
  <si>
    <t>668.00</t>
  </si>
  <si>
    <t>2021-10-11 05:01:57</t>
  </si>
  <si>
    <t>2275445</t>
  </si>
  <si>
    <t>卓英酒店</t>
  </si>
  <si>
    <t>BOUADIM SOUAD</t>
  </si>
  <si>
    <t>2090.49</t>
  </si>
  <si>
    <t>2522.00</t>
  </si>
  <si>
    <t>2021-10-11 04:29:57</t>
  </si>
  <si>
    <t>2021-10-10</t>
  </si>
  <si>
    <t>2275136</t>
  </si>
  <si>
    <t>拉斯维加斯弗拉明戈酒店</t>
  </si>
  <si>
    <t>Martinez Franklin</t>
  </si>
  <si>
    <t>549.56</t>
  </si>
  <si>
    <t>663.00</t>
  </si>
  <si>
    <t>2021-10-10 09:35:39</t>
  </si>
  <si>
    <t>2275096</t>
  </si>
  <si>
    <t>林尼克赌场体验酒店</t>
  </si>
  <si>
    <t>Boykin Gayle</t>
  </si>
  <si>
    <t>616.70</t>
  </si>
  <si>
    <t>744.00</t>
  </si>
  <si>
    <t>248.01</t>
  </si>
  <si>
    <t>-495</t>
  </si>
  <si>
    <t>-411</t>
  </si>
  <si>
    <t>2021-10-10 03:57:21</t>
  </si>
  <si>
    <t>2021-10-08</t>
  </si>
  <si>
    <t>2274570</t>
  </si>
  <si>
    <t>Tsounis Athanasios</t>
  </si>
  <si>
    <t>2179.28</t>
  </si>
  <si>
    <t>2625.00</t>
  </si>
  <si>
    <t>2021-10-08 21:15:36</t>
  </si>
  <si>
    <t>2274224</t>
  </si>
  <si>
    <t>拉斯维加斯卢克索赌场酒店</t>
  </si>
  <si>
    <t>qubty-duyck krista jean,duyck jared mikel</t>
  </si>
  <si>
    <t>824.39</t>
  </si>
  <si>
    <t>2021-10-08 02:40:04</t>
  </si>
  <si>
    <t>2021-10-06</t>
  </si>
  <si>
    <t>2273487</t>
  </si>
  <si>
    <t>斯图尔特酒店</t>
  </si>
  <si>
    <t>Machovsky Alexis,Friece Mike</t>
  </si>
  <si>
    <t>1356.06</t>
  </si>
  <si>
    <t>1634.00</t>
  </si>
  <si>
    <t>2021-10-06 03:05:14</t>
  </si>
  <si>
    <t>2021-10-05</t>
  </si>
  <si>
    <t>2273127</t>
  </si>
  <si>
    <t>McGregor James</t>
  </si>
  <si>
    <t>2178.23</t>
  </si>
  <si>
    <t>2021-10-05 13:08:25</t>
  </si>
  <si>
    <t>2272994</t>
  </si>
  <si>
    <t>巴黎拉斯维加斯赌场度假酒店</t>
  </si>
  <si>
    <t>Fiffick Andrew,Snow William</t>
  </si>
  <si>
    <t>3056.98</t>
  </si>
  <si>
    <t>3684.00</t>
  </si>
  <si>
    <t>2021-10-05 08:29:37</t>
  </si>
  <si>
    <t>2021-09-28</t>
  </si>
  <si>
    <t>2267276</t>
  </si>
  <si>
    <t>撒哈拉赌场酒店</t>
  </si>
  <si>
    <t>Foiles Greg</t>
  </si>
  <si>
    <t>1815.12</t>
  </si>
  <si>
    <t>2184.00</t>
  </si>
  <si>
    <t>2021-09-28 04:04:09</t>
  </si>
  <si>
    <t>2021-09-25</t>
  </si>
  <si>
    <t>2264120</t>
  </si>
  <si>
    <t>金砖酒店&amp;赌场</t>
  </si>
  <si>
    <t>Schroeder Neil,Schroeder Emelie</t>
  </si>
  <si>
    <t>1592.45</t>
  </si>
  <si>
    <t>1914.00</t>
  </si>
  <si>
    <t>2021-09-25 10:15:25</t>
  </si>
  <si>
    <t>2021-09-24</t>
  </si>
  <si>
    <t>2263767</t>
  </si>
  <si>
    <t>Tyack Gary</t>
  </si>
  <si>
    <t>1366.16</t>
  </si>
  <si>
    <t>1644.00</t>
  </si>
  <si>
    <t>2021-09-24 22:39:43</t>
  </si>
  <si>
    <t>2021-08-28</t>
  </si>
  <si>
    <t>2235223</t>
  </si>
  <si>
    <t>Kim Byoung Gyou,Kwon Me Gyoung</t>
  </si>
  <si>
    <t>134.03</t>
  </si>
  <si>
    <t>161.00</t>
  </si>
  <si>
    <t>2021-08-28 04:54:08</t>
  </si>
  <si>
    <t>2021-08-18</t>
  </si>
  <si>
    <t>2226557</t>
  </si>
  <si>
    <t>亚利桑那查理迪凯特酒店</t>
  </si>
  <si>
    <t>Huerta Hugo</t>
  </si>
  <si>
    <t>950.76</t>
  </si>
  <si>
    <t>1140.00</t>
  </si>
  <si>
    <t>2021-08-18 17:25:22</t>
  </si>
  <si>
    <t>2021-08-12</t>
  </si>
  <si>
    <t>2221521</t>
  </si>
  <si>
    <t>纽约马奎斯万豪酒店</t>
  </si>
  <si>
    <t>Lungu Eduard</t>
  </si>
  <si>
    <t>2021-08-12 11:37:42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</si>
</sst>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2" fillId="11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5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22" fillId="23" borderId="7" applyNumberForma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6"/>
  <sheetViews>
    <sheetView topLeftCell="A37" workbookViewId="0">
      <selection activeCell="A37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16360849419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44500</v>
      </c>
      <c r="G2" s="5">
        <v>44503</v>
      </c>
      <c r="H2" s="4">
        <v>1</v>
      </c>
      <c r="I2" s="4">
        <v>3</v>
      </c>
      <c r="J2" s="4">
        <v>3</v>
      </c>
      <c r="K2" s="4" t="s">
        <v>29</v>
      </c>
      <c r="L2" s="4">
        <v>1644</v>
      </c>
      <c r="M2" s="4">
        <v>1644</v>
      </c>
      <c r="N2" s="4" t="s">
        <v>30</v>
      </c>
      <c r="O2" s="4" t="s">
        <v>31</v>
      </c>
      <c r="P2" s="4" t="s">
        <v>32</v>
      </c>
      <c r="Q2" s="4">
        <v>0</v>
      </c>
      <c r="R2" s="6">
        <v>44463</v>
      </c>
      <c r="S2" s="5">
        <v>44506</v>
      </c>
      <c r="T2" s="4" t="s">
        <v>33</v>
      </c>
      <c r="U2" s="4">
        <v>1644</v>
      </c>
      <c r="V2" s="4">
        <v>0</v>
      </c>
      <c r="W2" s="4">
        <v>0</v>
      </c>
      <c r="X2" s="4">
        <v>2263767</v>
      </c>
    </row>
    <row r="3" s="4" customFormat="1" spans="1:25">
      <c r="A3" s="4">
        <v>16364472387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44500</v>
      </c>
      <c r="G3" s="5">
        <v>44503</v>
      </c>
      <c r="H3" s="4">
        <v>1</v>
      </c>
      <c r="I3" s="4">
        <v>3</v>
      </c>
      <c r="J3" s="4">
        <v>3</v>
      </c>
      <c r="K3" s="4" t="s">
        <v>29</v>
      </c>
      <c r="L3" s="4">
        <v>1914</v>
      </c>
      <c r="M3" s="4">
        <v>1914</v>
      </c>
      <c r="N3" s="4" t="s">
        <v>36</v>
      </c>
      <c r="O3" s="4" t="s">
        <v>31</v>
      </c>
      <c r="P3" s="4" t="s">
        <v>32</v>
      </c>
      <c r="Q3" s="4">
        <v>0</v>
      </c>
      <c r="R3" s="6">
        <v>44464</v>
      </c>
      <c r="S3" s="5">
        <v>44506</v>
      </c>
      <c r="T3" s="4" t="s">
        <v>33</v>
      </c>
      <c r="U3" s="4">
        <v>1914</v>
      </c>
      <c r="V3" s="4">
        <v>0</v>
      </c>
      <c r="W3" s="4">
        <v>0</v>
      </c>
      <c r="X3" s="4">
        <v>2264120</v>
      </c>
      <c r="Y3" s="4">
        <v>444623646593</v>
      </c>
    </row>
    <row r="4" s="4" customFormat="1" spans="1:24">
      <c r="A4" s="4">
        <v>16469985799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44500</v>
      </c>
      <c r="G4" s="5">
        <v>44503</v>
      </c>
      <c r="H4" s="4">
        <v>2</v>
      </c>
      <c r="I4" s="4">
        <v>3</v>
      </c>
      <c r="J4" s="4">
        <v>6</v>
      </c>
      <c r="K4" s="4" t="s">
        <v>29</v>
      </c>
      <c r="L4" s="4">
        <v>3684</v>
      </c>
      <c r="M4" s="4">
        <v>3684</v>
      </c>
      <c r="N4" s="4" t="s">
        <v>39</v>
      </c>
      <c r="O4" s="4" t="s">
        <v>31</v>
      </c>
      <c r="P4" s="4" t="s">
        <v>32</v>
      </c>
      <c r="Q4" s="4">
        <v>0</v>
      </c>
      <c r="R4" s="6">
        <v>44474</v>
      </c>
      <c r="S4" s="5">
        <v>44506</v>
      </c>
      <c r="T4" s="4" t="s">
        <v>33</v>
      </c>
      <c r="U4" s="4">
        <v>3684</v>
      </c>
      <c r="V4" s="4">
        <v>0</v>
      </c>
      <c r="W4" s="4">
        <v>0</v>
      </c>
      <c r="X4" s="4">
        <v>2272994</v>
      </c>
    </row>
    <row r="5" s="4" customFormat="1" spans="1:24">
      <c r="A5" s="4">
        <v>16506876303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44500</v>
      </c>
      <c r="G5" s="5">
        <v>44503</v>
      </c>
      <c r="H5" s="4">
        <v>1</v>
      </c>
      <c r="I5" s="4">
        <v>3</v>
      </c>
      <c r="J5" s="4">
        <v>3</v>
      </c>
      <c r="K5" s="4" t="s">
        <v>29</v>
      </c>
      <c r="L5" s="4">
        <v>744</v>
      </c>
      <c r="M5" s="4">
        <v>744</v>
      </c>
      <c r="N5" s="4" t="s">
        <v>42</v>
      </c>
      <c r="O5" s="4" t="s">
        <v>31</v>
      </c>
      <c r="P5" s="4" t="s">
        <v>32</v>
      </c>
      <c r="Q5" s="4">
        <v>0</v>
      </c>
      <c r="R5" s="6">
        <v>44479</v>
      </c>
      <c r="S5" s="5">
        <v>44506</v>
      </c>
      <c r="T5" s="4" t="s">
        <v>33</v>
      </c>
      <c r="U5" s="4">
        <v>744</v>
      </c>
      <c r="V5" s="4">
        <v>0</v>
      </c>
      <c r="W5" s="4">
        <v>0</v>
      </c>
      <c r="X5" s="4">
        <v>2275096</v>
      </c>
    </row>
    <row r="6" s="4" customFormat="1" spans="1:23">
      <c r="A6" s="4">
        <v>16572095718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44502</v>
      </c>
      <c r="G6" s="5">
        <v>44503</v>
      </c>
      <c r="H6" s="4">
        <v>1</v>
      </c>
      <c r="I6" s="4">
        <v>1</v>
      </c>
      <c r="J6" s="4">
        <v>1</v>
      </c>
      <c r="K6" s="4" t="s">
        <v>29</v>
      </c>
      <c r="L6" s="4">
        <v>897</v>
      </c>
      <c r="M6" s="4">
        <v>897</v>
      </c>
      <c r="N6" s="4" t="s">
        <v>45</v>
      </c>
      <c r="O6" s="4" t="s">
        <v>31</v>
      </c>
      <c r="P6" s="4" t="s">
        <v>32</v>
      </c>
      <c r="Q6" s="4">
        <v>0</v>
      </c>
      <c r="R6" s="6">
        <v>44485</v>
      </c>
      <c r="S6" s="5">
        <v>44506</v>
      </c>
      <c r="T6" s="4" t="s">
        <v>33</v>
      </c>
      <c r="U6" s="4">
        <v>897</v>
      </c>
      <c r="V6" s="4">
        <v>0</v>
      </c>
      <c r="W6" s="4">
        <v>0</v>
      </c>
    </row>
    <row r="7" s="4" customFormat="1" spans="1:24">
      <c r="A7" s="4">
        <v>16506876303</v>
      </c>
      <c r="B7" s="4" t="s">
        <v>25</v>
      </c>
      <c r="C7" s="4" t="s">
        <v>46</v>
      </c>
      <c r="D7" s="4" t="s">
        <v>40</v>
      </c>
      <c r="E7" s="4" t="s">
        <v>41</v>
      </c>
      <c r="F7" s="5">
        <v>44500</v>
      </c>
      <c r="G7" s="5">
        <v>44503</v>
      </c>
      <c r="H7" s="4">
        <v>1</v>
      </c>
      <c r="I7" s="4">
        <v>3</v>
      </c>
      <c r="J7" s="4">
        <v>3</v>
      </c>
      <c r="K7" s="4" t="s">
        <v>29</v>
      </c>
      <c r="L7" s="4">
        <v>-496</v>
      </c>
      <c r="M7" s="4">
        <v>-496</v>
      </c>
      <c r="N7" s="4" t="s">
        <v>42</v>
      </c>
      <c r="O7" s="4" t="s">
        <v>31</v>
      </c>
      <c r="P7" s="4" t="s">
        <v>32</v>
      </c>
      <c r="Q7" s="4">
        <v>0</v>
      </c>
      <c r="R7" s="6">
        <v>44479</v>
      </c>
      <c r="S7" s="5">
        <v>44506</v>
      </c>
      <c r="T7" s="4" t="s">
        <v>33</v>
      </c>
      <c r="U7" s="4">
        <v>-496</v>
      </c>
      <c r="V7" s="4">
        <v>0</v>
      </c>
      <c r="W7" s="4">
        <v>0</v>
      </c>
      <c r="X7" s="4">
        <v>2275096</v>
      </c>
    </row>
    <row r="8" s="4" customFormat="1" spans="1:24">
      <c r="A8" s="4">
        <v>16581328067</v>
      </c>
      <c r="B8" s="4" t="s">
        <v>25</v>
      </c>
      <c r="C8" s="4" t="s">
        <v>26</v>
      </c>
      <c r="D8" s="4" t="s">
        <v>43</v>
      </c>
      <c r="E8" s="4" t="s">
        <v>44</v>
      </c>
      <c r="F8" s="5">
        <v>44502</v>
      </c>
      <c r="G8" s="5">
        <v>44503</v>
      </c>
      <c r="H8" s="4">
        <v>1</v>
      </c>
      <c r="I8" s="4">
        <v>1</v>
      </c>
      <c r="J8" s="4">
        <v>1</v>
      </c>
      <c r="K8" s="4" t="s">
        <v>29</v>
      </c>
      <c r="L8" s="4">
        <v>897</v>
      </c>
      <c r="M8" s="4">
        <v>897</v>
      </c>
      <c r="N8" s="4" t="s">
        <v>47</v>
      </c>
      <c r="O8" s="4" t="s">
        <v>31</v>
      </c>
      <c r="P8" s="4" t="s">
        <v>32</v>
      </c>
      <c r="Q8" s="4">
        <v>0</v>
      </c>
      <c r="R8" s="6">
        <v>44486</v>
      </c>
      <c r="S8" s="5">
        <v>44506</v>
      </c>
      <c r="T8" s="4" t="s">
        <v>33</v>
      </c>
      <c r="U8" s="4">
        <v>897</v>
      </c>
      <c r="V8" s="4">
        <v>0</v>
      </c>
      <c r="W8" s="4">
        <v>0</v>
      </c>
      <c r="X8" s="4">
        <v>2279138</v>
      </c>
    </row>
    <row r="9" s="4" customFormat="1" spans="1:23">
      <c r="A9" s="4">
        <v>16584304690</v>
      </c>
      <c r="B9" s="4" t="s">
        <v>25</v>
      </c>
      <c r="C9" s="4" t="s">
        <v>26</v>
      </c>
      <c r="D9" s="4" t="s">
        <v>48</v>
      </c>
      <c r="E9" s="4" t="s">
        <v>49</v>
      </c>
      <c r="F9" s="5">
        <v>44500</v>
      </c>
      <c r="G9" s="5">
        <v>44503</v>
      </c>
      <c r="H9" s="4">
        <v>1</v>
      </c>
      <c r="I9" s="4">
        <v>3</v>
      </c>
      <c r="J9" s="4">
        <v>3</v>
      </c>
      <c r="K9" s="4" t="s">
        <v>29</v>
      </c>
      <c r="L9" s="4">
        <v>1968</v>
      </c>
      <c r="M9" s="4">
        <v>1968</v>
      </c>
      <c r="N9" s="4" t="s">
        <v>50</v>
      </c>
      <c r="O9" s="4" t="s">
        <v>31</v>
      </c>
      <c r="P9" s="4" t="s">
        <v>32</v>
      </c>
      <c r="Q9" s="4">
        <v>0</v>
      </c>
      <c r="R9" s="6">
        <v>44487</v>
      </c>
      <c r="S9" s="5">
        <v>44506</v>
      </c>
      <c r="T9" s="4" t="s">
        <v>33</v>
      </c>
      <c r="U9" s="4">
        <v>1968</v>
      </c>
      <c r="V9" s="4">
        <v>0</v>
      </c>
      <c r="W9" s="4">
        <v>0</v>
      </c>
    </row>
    <row r="10" s="4" customFormat="1" spans="1:25">
      <c r="A10" s="4">
        <v>16647602726</v>
      </c>
      <c r="B10" s="4" t="s">
        <v>25</v>
      </c>
      <c r="C10" s="4" t="s">
        <v>26</v>
      </c>
      <c r="D10" s="4" t="s">
        <v>51</v>
      </c>
      <c r="E10" s="4" t="s">
        <v>52</v>
      </c>
      <c r="F10" s="5">
        <v>44501</v>
      </c>
      <c r="G10" s="5">
        <v>44503</v>
      </c>
      <c r="H10" s="4">
        <v>1</v>
      </c>
      <c r="I10" s="4">
        <v>2</v>
      </c>
      <c r="J10" s="4">
        <v>2</v>
      </c>
      <c r="K10" s="4" t="s">
        <v>29</v>
      </c>
      <c r="L10" s="4">
        <v>1756</v>
      </c>
      <c r="M10" s="4">
        <v>1756</v>
      </c>
      <c r="N10" s="4" t="s">
        <v>53</v>
      </c>
      <c r="O10" s="4" t="s">
        <v>31</v>
      </c>
      <c r="P10" s="4" t="s">
        <v>32</v>
      </c>
      <c r="Q10" s="4">
        <v>0</v>
      </c>
      <c r="R10" s="6">
        <v>44493</v>
      </c>
      <c r="S10" s="5">
        <v>44506</v>
      </c>
      <c r="T10" s="4" t="s">
        <v>33</v>
      </c>
      <c r="U10" s="4">
        <v>1756</v>
      </c>
      <c r="V10" s="4">
        <v>0</v>
      </c>
      <c r="W10" s="4">
        <v>0</v>
      </c>
      <c r="X10" s="4">
        <v>2282480</v>
      </c>
      <c r="Y10" s="4">
        <v>91111422</v>
      </c>
    </row>
    <row r="11" s="4" customFormat="1" spans="1:25">
      <c r="A11" s="4">
        <v>16696047703</v>
      </c>
      <c r="B11" s="4" t="s">
        <v>25</v>
      </c>
      <c r="C11" s="4" t="s">
        <v>26</v>
      </c>
      <c r="D11" s="4" t="s">
        <v>54</v>
      </c>
      <c r="E11" s="4" t="s">
        <v>55</v>
      </c>
      <c r="F11" s="5">
        <v>44499</v>
      </c>
      <c r="G11" s="5">
        <v>44503</v>
      </c>
      <c r="H11" s="4">
        <v>1</v>
      </c>
      <c r="I11" s="4">
        <v>4</v>
      </c>
      <c r="J11" s="4">
        <v>4</v>
      </c>
      <c r="K11" s="4" t="s">
        <v>29</v>
      </c>
      <c r="L11" s="4">
        <v>3588</v>
      </c>
      <c r="M11" s="4">
        <v>3588</v>
      </c>
      <c r="N11" s="4" t="s">
        <v>56</v>
      </c>
      <c r="O11" s="4" t="s">
        <v>31</v>
      </c>
      <c r="P11" s="4" t="s">
        <v>32</v>
      </c>
      <c r="Q11" s="4">
        <v>0</v>
      </c>
      <c r="R11" s="6">
        <v>44499</v>
      </c>
      <c r="S11" s="5">
        <v>44506</v>
      </c>
      <c r="T11" s="4" t="s">
        <v>33</v>
      </c>
      <c r="U11" s="4">
        <v>3588</v>
      </c>
      <c r="V11" s="4">
        <v>0</v>
      </c>
      <c r="W11" s="4">
        <v>0</v>
      </c>
      <c r="X11" s="4">
        <v>2285791</v>
      </c>
      <c r="Y11" s="4">
        <v>96848607</v>
      </c>
    </row>
    <row r="12" s="4" customFormat="1" spans="1:25">
      <c r="A12" s="4">
        <v>16711195749</v>
      </c>
      <c r="B12" s="4" t="s">
        <v>25</v>
      </c>
      <c r="C12" s="4" t="s">
        <v>26</v>
      </c>
      <c r="D12" s="4" t="s">
        <v>57</v>
      </c>
      <c r="E12" s="4" t="s">
        <v>58</v>
      </c>
      <c r="F12" s="5">
        <v>44502</v>
      </c>
      <c r="G12" s="5">
        <v>44503</v>
      </c>
      <c r="H12" s="4">
        <v>1</v>
      </c>
      <c r="I12" s="4">
        <v>1</v>
      </c>
      <c r="J12" s="4">
        <v>1</v>
      </c>
      <c r="K12" s="4" t="s">
        <v>29</v>
      </c>
      <c r="L12" s="4">
        <v>764</v>
      </c>
      <c r="M12" s="4">
        <v>764</v>
      </c>
      <c r="N12" s="4" t="s">
        <v>59</v>
      </c>
      <c r="O12" s="4" t="s">
        <v>31</v>
      </c>
      <c r="P12" s="4" t="s">
        <v>32</v>
      </c>
      <c r="Q12" s="4">
        <v>0</v>
      </c>
      <c r="R12" s="6">
        <v>44501</v>
      </c>
      <c r="S12" s="5">
        <v>44506</v>
      </c>
      <c r="T12" s="4" t="s">
        <v>33</v>
      </c>
      <c r="U12" s="4">
        <v>764</v>
      </c>
      <c r="V12" s="4">
        <v>0</v>
      </c>
      <c r="W12" s="4">
        <v>0</v>
      </c>
      <c r="X12" s="4">
        <v>2286935</v>
      </c>
      <c r="Y12" s="4">
        <v>97845212</v>
      </c>
    </row>
    <row r="13" s="4" customFormat="1" spans="1:25">
      <c r="A13" s="4">
        <v>16727949137</v>
      </c>
      <c r="B13" s="4" t="s">
        <v>25</v>
      </c>
      <c r="C13" s="4" t="s">
        <v>26</v>
      </c>
      <c r="D13" s="4" t="s">
        <v>51</v>
      </c>
      <c r="E13" s="4" t="s">
        <v>60</v>
      </c>
      <c r="F13" s="5">
        <v>44502</v>
      </c>
      <c r="G13" s="5">
        <v>44503</v>
      </c>
      <c r="H13" s="4">
        <v>1</v>
      </c>
      <c r="I13" s="4">
        <v>1</v>
      </c>
      <c r="J13" s="4">
        <v>1</v>
      </c>
      <c r="K13" s="4" t="s">
        <v>29</v>
      </c>
      <c r="L13" s="4">
        <v>884</v>
      </c>
      <c r="M13" s="4">
        <v>884</v>
      </c>
      <c r="N13" s="4" t="s">
        <v>61</v>
      </c>
      <c r="O13" s="4" t="s">
        <v>31</v>
      </c>
      <c r="P13" s="4" t="s">
        <v>32</v>
      </c>
      <c r="Q13" s="4">
        <v>0</v>
      </c>
      <c r="R13" s="6">
        <v>44502</v>
      </c>
      <c r="S13" s="5">
        <v>44506</v>
      </c>
      <c r="T13" s="4" t="s">
        <v>33</v>
      </c>
      <c r="U13" s="4">
        <v>884</v>
      </c>
      <c r="V13" s="4">
        <v>0</v>
      </c>
      <c r="W13" s="4">
        <v>0</v>
      </c>
      <c r="X13" s="4">
        <v>2288032</v>
      </c>
      <c r="Y13" s="4">
        <v>99188220</v>
      </c>
    </row>
    <row r="14" s="4" customFormat="1" spans="1:24">
      <c r="A14" s="4">
        <v>16728151671</v>
      </c>
      <c r="B14" s="4" t="s">
        <v>25</v>
      </c>
      <c r="C14" s="4" t="s">
        <v>26</v>
      </c>
      <c r="D14" s="4" t="s">
        <v>62</v>
      </c>
      <c r="E14" s="4" t="s">
        <v>63</v>
      </c>
      <c r="F14" s="5">
        <v>44502</v>
      </c>
      <c r="G14" s="5">
        <v>44503</v>
      </c>
      <c r="H14" s="4">
        <v>1</v>
      </c>
      <c r="I14" s="4">
        <v>1</v>
      </c>
      <c r="J14" s="4">
        <v>1</v>
      </c>
      <c r="K14" s="4" t="s">
        <v>29</v>
      </c>
      <c r="L14" s="4">
        <v>517</v>
      </c>
      <c r="M14" s="4">
        <v>517</v>
      </c>
      <c r="N14" s="4" t="s">
        <v>64</v>
      </c>
      <c r="O14" s="4" t="s">
        <v>31</v>
      </c>
      <c r="P14" s="4" t="s">
        <v>32</v>
      </c>
      <c r="Q14" s="4">
        <v>0</v>
      </c>
      <c r="R14" s="6">
        <v>44502</v>
      </c>
      <c r="S14" s="5">
        <v>44506</v>
      </c>
      <c r="T14" s="4" t="s">
        <v>33</v>
      </c>
      <c r="U14" s="4">
        <v>517</v>
      </c>
      <c r="V14" s="4">
        <v>0</v>
      </c>
      <c r="W14" s="4">
        <v>0</v>
      </c>
      <c r="X14" s="4">
        <v>2288060</v>
      </c>
    </row>
    <row r="15" s="4" customFormat="1" spans="1:25">
      <c r="A15" s="4">
        <v>16391650660</v>
      </c>
      <c r="B15" s="4" t="s">
        <v>25</v>
      </c>
      <c r="C15" s="4" t="s">
        <v>26</v>
      </c>
      <c r="D15" s="4" t="s">
        <v>65</v>
      </c>
      <c r="E15" s="4" t="s">
        <v>66</v>
      </c>
      <c r="F15" s="5">
        <v>44500</v>
      </c>
      <c r="G15" s="5">
        <v>44504</v>
      </c>
      <c r="H15" s="4">
        <v>1</v>
      </c>
      <c r="I15" s="4">
        <v>4</v>
      </c>
      <c r="J15" s="4">
        <v>4</v>
      </c>
      <c r="K15" s="4" t="s">
        <v>29</v>
      </c>
      <c r="L15" s="4">
        <v>2184</v>
      </c>
      <c r="M15" s="4">
        <v>2184</v>
      </c>
      <c r="N15" s="4" t="s">
        <v>67</v>
      </c>
      <c r="O15" s="4" t="s">
        <v>68</v>
      </c>
      <c r="P15" s="4" t="s">
        <v>32</v>
      </c>
      <c r="Q15" s="4">
        <v>0</v>
      </c>
      <c r="R15" s="6">
        <v>44467</v>
      </c>
      <c r="S15" s="5">
        <v>44507</v>
      </c>
      <c r="T15" s="4" t="s">
        <v>33</v>
      </c>
      <c r="U15" s="4">
        <v>2184</v>
      </c>
      <c r="V15" s="4">
        <v>0</v>
      </c>
      <c r="W15" s="4">
        <v>0</v>
      </c>
      <c r="X15" s="4"/>
      <c r="Y15" s="4">
        <v>1166442</v>
      </c>
    </row>
    <row r="16" s="4" customFormat="1" spans="1:23">
      <c r="A16" s="4">
        <v>16471297781</v>
      </c>
      <c r="B16" s="4" t="s">
        <v>25</v>
      </c>
      <c r="C16" s="4" t="s">
        <v>26</v>
      </c>
      <c r="D16" s="4" t="s">
        <v>69</v>
      </c>
      <c r="E16" s="4" t="s">
        <v>70</v>
      </c>
      <c r="F16" s="5">
        <v>44501</v>
      </c>
      <c r="G16" s="5">
        <v>44504</v>
      </c>
      <c r="H16" s="4">
        <v>1</v>
      </c>
      <c r="I16" s="4">
        <v>3</v>
      </c>
      <c r="J16" s="4">
        <v>3</v>
      </c>
      <c r="K16" s="4" t="s">
        <v>29</v>
      </c>
      <c r="L16" s="4">
        <v>2625</v>
      </c>
      <c r="M16" s="4">
        <v>2625</v>
      </c>
      <c r="N16" s="4" t="s">
        <v>71</v>
      </c>
      <c r="O16" s="4" t="s">
        <v>68</v>
      </c>
      <c r="P16" s="4" t="s">
        <v>32</v>
      </c>
      <c r="Q16" s="4">
        <v>0</v>
      </c>
      <c r="R16" s="6">
        <v>44474</v>
      </c>
      <c r="S16" s="5">
        <v>44507</v>
      </c>
      <c r="T16" s="4" t="s">
        <v>33</v>
      </c>
      <c r="U16" s="4">
        <v>2625</v>
      </c>
      <c r="V16" s="4">
        <v>0</v>
      </c>
      <c r="W16" s="4">
        <v>0</v>
      </c>
    </row>
    <row r="17" s="4" customFormat="1" spans="1:23">
      <c r="A17" s="4">
        <v>16493898313</v>
      </c>
      <c r="B17" s="4" t="s">
        <v>25</v>
      </c>
      <c r="C17" s="4" t="s">
        <v>26</v>
      </c>
      <c r="D17" s="4" t="s">
        <v>72</v>
      </c>
      <c r="E17" s="4" t="s">
        <v>73</v>
      </c>
      <c r="F17" s="5">
        <v>44501</v>
      </c>
      <c r="G17" s="5">
        <v>44504</v>
      </c>
      <c r="H17" s="4">
        <v>1</v>
      </c>
      <c r="I17" s="4">
        <v>3</v>
      </c>
      <c r="J17" s="4">
        <v>3</v>
      </c>
      <c r="K17" s="4" t="s">
        <v>29</v>
      </c>
      <c r="L17" s="4">
        <v>993</v>
      </c>
      <c r="M17" s="4">
        <v>993</v>
      </c>
      <c r="N17" s="4" t="s">
        <v>74</v>
      </c>
      <c r="O17" s="4" t="s">
        <v>68</v>
      </c>
      <c r="P17" s="4" t="s">
        <v>32</v>
      </c>
      <c r="Q17" s="4">
        <v>0</v>
      </c>
      <c r="R17" s="6">
        <v>44477</v>
      </c>
      <c r="S17" s="5">
        <v>44507</v>
      </c>
      <c r="T17" s="4" t="s">
        <v>33</v>
      </c>
      <c r="U17" s="4">
        <v>993</v>
      </c>
      <c r="V17" s="4">
        <v>0</v>
      </c>
      <c r="W17" s="4">
        <v>0</v>
      </c>
    </row>
    <row r="18" s="4" customFormat="1" spans="1:24">
      <c r="A18" s="4">
        <v>16497606384</v>
      </c>
      <c r="B18" s="4" t="s">
        <v>25</v>
      </c>
      <c r="C18" s="4" t="s">
        <v>26</v>
      </c>
      <c r="D18" s="4" t="s">
        <v>48</v>
      </c>
      <c r="E18" s="4" t="s">
        <v>70</v>
      </c>
      <c r="F18" s="5">
        <v>44501</v>
      </c>
      <c r="G18" s="5">
        <v>44504</v>
      </c>
      <c r="H18" s="4">
        <v>1</v>
      </c>
      <c r="I18" s="4">
        <v>3</v>
      </c>
      <c r="J18" s="4">
        <v>3</v>
      </c>
      <c r="K18" s="4" t="s">
        <v>29</v>
      </c>
      <c r="L18" s="4">
        <v>2625</v>
      </c>
      <c r="M18" s="4">
        <v>2625</v>
      </c>
      <c r="N18" s="4" t="s">
        <v>75</v>
      </c>
      <c r="O18" s="4" t="s">
        <v>68</v>
      </c>
      <c r="P18" s="4" t="s">
        <v>32</v>
      </c>
      <c r="Q18" s="4">
        <v>0</v>
      </c>
      <c r="R18" s="6">
        <v>44477</v>
      </c>
      <c r="S18" s="5">
        <v>44507</v>
      </c>
      <c r="T18" s="4" t="s">
        <v>33</v>
      </c>
      <c r="U18" s="4">
        <v>2625</v>
      </c>
      <c r="V18" s="4">
        <v>0</v>
      </c>
      <c r="W18" s="4">
        <v>0</v>
      </c>
      <c r="X18" s="4">
        <v>2274570</v>
      </c>
    </row>
    <row r="19" s="4" customFormat="1" spans="1:24">
      <c r="A19" s="4">
        <v>16507208875</v>
      </c>
      <c r="B19" s="4" t="s">
        <v>25</v>
      </c>
      <c r="C19" s="4" t="s">
        <v>26</v>
      </c>
      <c r="D19" s="4" t="s">
        <v>76</v>
      </c>
      <c r="E19" s="4" t="s">
        <v>77</v>
      </c>
      <c r="F19" s="5">
        <v>44501</v>
      </c>
      <c r="G19" s="5">
        <v>44504</v>
      </c>
      <c r="H19" s="4">
        <v>1</v>
      </c>
      <c r="I19" s="4">
        <v>3</v>
      </c>
      <c r="J19" s="4">
        <v>3</v>
      </c>
      <c r="K19" s="4" t="s">
        <v>29</v>
      </c>
      <c r="L19" s="4">
        <v>663</v>
      </c>
      <c r="M19" s="4">
        <v>663</v>
      </c>
      <c r="N19" s="4" t="s">
        <v>78</v>
      </c>
      <c r="O19" s="4" t="s">
        <v>68</v>
      </c>
      <c r="P19" s="4" t="s">
        <v>32</v>
      </c>
      <c r="Q19" s="4">
        <v>0</v>
      </c>
      <c r="R19" s="6">
        <v>44479</v>
      </c>
      <c r="S19" s="5">
        <v>44507</v>
      </c>
      <c r="T19" s="4" t="s">
        <v>33</v>
      </c>
      <c r="U19" s="4">
        <v>663</v>
      </c>
      <c r="V19" s="4">
        <v>0</v>
      </c>
      <c r="W19" s="4">
        <v>0</v>
      </c>
      <c r="X19" s="4">
        <v>2275136</v>
      </c>
    </row>
    <row r="20" s="4" customFormat="1" spans="1:25">
      <c r="A20" s="4">
        <v>16513497640</v>
      </c>
      <c r="B20" s="4" t="s">
        <v>25</v>
      </c>
      <c r="C20" s="4" t="s">
        <v>26</v>
      </c>
      <c r="D20" s="4" t="s">
        <v>79</v>
      </c>
      <c r="E20" s="4" t="s">
        <v>80</v>
      </c>
      <c r="F20" s="5">
        <v>44503</v>
      </c>
      <c r="G20" s="5">
        <v>44504</v>
      </c>
      <c r="H20" s="4">
        <v>1</v>
      </c>
      <c r="I20" s="4">
        <v>1</v>
      </c>
      <c r="J20" s="4">
        <v>1</v>
      </c>
      <c r="K20" s="4" t="s">
        <v>29</v>
      </c>
      <c r="L20" s="4">
        <v>2522</v>
      </c>
      <c r="M20" s="4">
        <v>2522</v>
      </c>
      <c r="N20" s="4" t="s">
        <v>81</v>
      </c>
      <c r="O20" s="4" t="s">
        <v>68</v>
      </c>
      <c r="P20" s="4" t="s">
        <v>32</v>
      </c>
      <c r="Q20" s="4">
        <v>0</v>
      </c>
      <c r="R20" s="6">
        <v>44480</v>
      </c>
      <c r="S20" s="5">
        <v>44507</v>
      </c>
      <c r="T20" s="4" t="s">
        <v>33</v>
      </c>
      <c r="U20" s="4">
        <v>2522</v>
      </c>
      <c r="V20" s="4">
        <v>0</v>
      </c>
      <c r="W20" s="4">
        <v>0</v>
      </c>
      <c r="X20" s="4">
        <v>2275445</v>
      </c>
      <c r="Y20" s="4" t="s">
        <v>82</v>
      </c>
    </row>
    <row r="21" s="4" customFormat="1" spans="1:23">
      <c r="A21" s="4">
        <v>16539940069</v>
      </c>
      <c r="B21" s="4" t="s">
        <v>25</v>
      </c>
      <c r="C21" s="4" t="s">
        <v>26</v>
      </c>
      <c r="D21" s="4" t="s">
        <v>48</v>
      </c>
      <c r="E21" s="4" t="s">
        <v>49</v>
      </c>
      <c r="F21" s="5">
        <v>44501</v>
      </c>
      <c r="G21" s="5">
        <v>44504</v>
      </c>
      <c r="H21" s="4">
        <v>1</v>
      </c>
      <c r="I21" s="4">
        <v>3</v>
      </c>
      <c r="J21" s="4">
        <v>3</v>
      </c>
      <c r="K21" s="4" t="s">
        <v>29</v>
      </c>
      <c r="L21" s="4">
        <v>2997</v>
      </c>
      <c r="M21" s="4">
        <v>2997</v>
      </c>
      <c r="N21" s="4" t="s">
        <v>83</v>
      </c>
      <c r="O21" s="4" t="s">
        <v>68</v>
      </c>
      <c r="P21" s="4" t="s">
        <v>32</v>
      </c>
      <c r="Q21" s="4">
        <v>0</v>
      </c>
      <c r="R21" s="6">
        <v>44482</v>
      </c>
      <c r="S21" s="5">
        <v>44507</v>
      </c>
      <c r="T21" s="4" t="s">
        <v>33</v>
      </c>
      <c r="U21" s="4">
        <v>2997</v>
      </c>
      <c r="V21" s="4">
        <v>0</v>
      </c>
      <c r="W21" s="4">
        <v>0</v>
      </c>
    </row>
    <row r="22" s="4" customFormat="1" spans="1:24">
      <c r="A22" s="4">
        <v>16540257789</v>
      </c>
      <c r="B22" s="4" t="s">
        <v>25</v>
      </c>
      <c r="C22" s="4" t="s">
        <v>26</v>
      </c>
      <c r="D22" s="4" t="s">
        <v>48</v>
      </c>
      <c r="E22" s="4" t="s">
        <v>70</v>
      </c>
      <c r="F22" s="5">
        <v>44502</v>
      </c>
      <c r="G22" s="5">
        <v>44504</v>
      </c>
      <c r="H22" s="4">
        <v>1</v>
      </c>
      <c r="I22" s="4">
        <v>2</v>
      </c>
      <c r="J22" s="4">
        <v>2</v>
      </c>
      <c r="K22" s="4" t="s">
        <v>29</v>
      </c>
      <c r="L22" s="4">
        <v>2434</v>
      </c>
      <c r="M22" s="4">
        <v>2434</v>
      </c>
      <c r="N22" s="4" t="s">
        <v>84</v>
      </c>
      <c r="O22" s="4" t="s">
        <v>68</v>
      </c>
      <c r="P22" s="4" t="s">
        <v>32</v>
      </c>
      <c r="Q22" s="4">
        <v>0</v>
      </c>
      <c r="R22" s="6">
        <v>44483</v>
      </c>
      <c r="S22" s="5">
        <v>44507</v>
      </c>
      <c r="T22" s="4" t="s">
        <v>33</v>
      </c>
      <c r="U22" s="4">
        <v>2434</v>
      </c>
      <c r="V22" s="4">
        <v>0</v>
      </c>
      <c r="W22" s="4">
        <v>0</v>
      </c>
      <c r="X22" s="4">
        <v>2277093</v>
      </c>
    </row>
    <row r="23" s="4" customFormat="1" spans="1:25">
      <c r="A23" s="4">
        <v>16540310000</v>
      </c>
      <c r="B23" s="4" t="s">
        <v>25</v>
      </c>
      <c r="C23" s="4" t="s">
        <v>26</v>
      </c>
      <c r="D23" s="4" t="s">
        <v>48</v>
      </c>
      <c r="E23" s="4" t="s">
        <v>85</v>
      </c>
      <c r="F23" s="5">
        <v>44500</v>
      </c>
      <c r="G23" s="5">
        <v>44504</v>
      </c>
      <c r="H23" s="4">
        <v>1</v>
      </c>
      <c r="I23" s="4">
        <v>4</v>
      </c>
      <c r="J23" s="4">
        <v>4</v>
      </c>
      <c r="K23" s="4" t="s">
        <v>29</v>
      </c>
      <c r="L23" s="4">
        <v>3960</v>
      </c>
      <c r="M23" s="4">
        <v>3960</v>
      </c>
      <c r="N23" s="4" t="s">
        <v>86</v>
      </c>
      <c r="O23" s="4" t="s">
        <v>68</v>
      </c>
      <c r="P23" s="4" t="s">
        <v>32</v>
      </c>
      <c r="Q23" s="4">
        <v>0</v>
      </c>
      <c r="R23" s="6">
        <v>44483</v>
      </c>
      <c r="S23" s="5">
        <v>44507</v>
      </c>
      <c r="T23" s="4" t="s">
        <v>33</v>
      </c>
      <c r="U23" s="4">
        <v>3960</v>
      </c>
      <c r="V23" s="4">
        <v>0</v>
      </c>
      <c r="W23" s="4">
        <v>0</v>
      </c>
      <c r="X23" s="4"/>
      <c r="Y23" s="4">
        <v>444814012510</v>
      </c>
    </row>
    <row r="24" s="4" customFormat="1" spans="1:23">
      <c r="A24" s="4">
        <v>16601988817</v>
      </c>
      <c r="B24" s="4" t="s">
        <v>25</v>
      </c>
      <c r="C24" s="4" t="s">
        <v>26</v>
      </c>
      <c r="D24" s="4" t="s">
        <v>27</v>
      </c>
      <c r="E24" s="4" t="s">
        <v>87</v>
      </c>
      <c r="F24" s="5">
        <v>44501</v>
      </c>
      <c r="G24" s="5">
        <v>44504</v>
      </c>
      <c r="H24" s="4">
        <v>1</v>
      </c>
      <c r="I24" s="4">
        <v>3</v>
      </c>
      <c r="J24" s="4">
        <v>3</v>
      </c>
      <c r="K24" s="4" t="s">
        <v>29</v>
      </c>
      <c r="L24" s="4">
        <v>873</v>
      </c>
      <c r="M24" s="4">
        <v>873</v>
      </c>
      <c r="N24" s="4" t="s">
        <v>88</v>
      </c>
      <c r="O24" s="4" t="s">
        <v>68</v>
      </c>
      <c r="P24" s="4" t="s">
        <v>32</v>
      </c>
      <c r="Q24" s="4">
        <v>0</v>
      </c>
      <c r="R24" s="6">
        <v>44488</v>
      </c>
      <c r="S24" s="5">
        <v>44507</v>
      </c>
      <c r="T24" s="4" t="s">
        <v>33</v>
      </c>
      <c r="U24" s="4">
        <v>873</v>
      </c>
      <c r="V24" s="4">
        <v>0</v>
      </c>
      <c r="W24" s="4">
        <v>0</v>
      </c>
    </row>
    <row r="25" s="4" customFormat="1" spans="1:24">
      <c r="A25" s="4">
        <v>16612201012</v>
      </c>
      <c r="B25" s="4" t="s">
        <v>25</v>
      </c>
      <c r="C25" s="4" t="s">
        <v>26</v>
      </c>
      <c r="D25" s="4" t="s">
        <v>48</v>
      </c>
      <c r="E25" s="4" t="s">
        <v>85</v>
      </c>
      <c r="F25" s="5">
        <v>44501</v>
      </c>
      <c r="G25" s="5">
        <v>44504</v>
      </c>
      <c r="H25" s="4">
        <v>1</v>
      </c>
      <c r="I25" s="4">
        <v>3</v>
      </c>
      <c r="J25" s="4">
        <v>3</v>
      </c>
      <c r="K25" s="4" t="s">
        <v>29</v>
      </c>
      <c r="L25" s="4">
        <v>2268</v>
      </c>
      <c r="M25" s="4">
        <v>2268</v>
      </c>
      <c r="N25" s="4" t="s">
        <v>89</v>
      </c>
      <c r="O25" s="4" t="s">
        <v>68</v>
      </c>
      <c r="P25" s="4" t="s">
        <v>32</v>
      </c>
      <c r="Q25" s="4">
        <v>0</v>
      </c>
      <c r="R25" s="6">
        <v>44489</v>
      </c>
      <c r="S25" s="5">
        <v>44507</v>
      </c>
      <c r="T25" s="4" t="s">
        <v>33</v>
      </c>
      <c r="U25" s="4">
        <v>2268</v>
      </c>
      <c r="V25" s="4">
        <v>0</v>
      </c>
      <c r="W25" s="4">
        <v>0</v>
      </c>
      <c r="X25" s="4">
        <v>2280914</v>
      </c>
    </row>
    <row r="26" s="4" customFormat="1" spans="1:25">
      <c r="A26" s="4">
        <v>16655969602</v>
      </c>
      <c r="B26" s="4" t="s">
        <v>25</v>
      </c>
      <c r="C26" s="4" t="s">
        <v>26</v>
      </c>
      <c r="D26" s="4" t="s">
        <v>90</v>
      </c>
      <c r="E26" s="4" t="s">
        <v>58</v>
      </c>
      <c r="F26" s="5">
        <v>44501</v>
      </c>
      <c r="G26" s="5">
        <v>44504</v>
      </c>
      <c r="H26" s="4">
        <v>1</v>
      </c>
      <c r="I26" s="4">
        <v>3</v>
      </c>
      <c r="J26" s="4">
        <v>3</v>
      </c>
      <c r="K26" s="4" t="s">
        <v>29</v>
      </c>
      <c r="L26" s="4">
        <v>2700</v>
      </c>
      <c r="M26" s="4">
        <v>2700</v>
      </c>
      <c r="N26" s="4" t="s">
        <v>91</v>
      </c>
      <c r="O26" s="4" t="s">
        <v>68</v>
      </c>
      <c r="P26" s="4" t="s">
        <v>32</v>
      </c>
      <c r="Q26" s="4">
        <v>0</v>
      </c>
      <c r="R26" s="6">
        <v>44494</v>
      </c>
      <c r="S26" s="5">
        <v>44507</v>
      </c>
      <c r="T26" s="4" t="s">
        <v>33</v>
      </c>
      <c r="U26" s="4">
        <v>2700</v>
      </c>
      <c r="V26" s="4">
        <v>0</v>
      </c>
      <c r="W26" s="4">
        <v>0</v>
      </c>
      <c r="X26" s="4">
        <v>2282952</v>
      </c>
      <c r="Y26" s="4">
        <v>91858115</v>
      </c>
    </row>
    <row r="27" s="4" customFormat="1" spans="1:24">
      <c r="A27" s="4">
        <v>16668855387</v>
      </c>
      <c r="B27" s="4" t="s">
        <v>25</v>
      </c>
      <c r="C27" s="4" t="s">
        <v>26</v>
      </c>
      <c r="D27" s="4" t="s">
        <v>92</v>
      </c>
      <c r="E27" s="4" t="s">
        <v>93</v>
      </c>
      <c r="F27" s="5">
        <v>44503</v>
      </c>
      <c r="G27" s="5">
        <v>44504</v>
      </c>
      <c r="H27" s="4">
        <v>1</v>
      </c>
      <c r="I27" s="4">
        <v>1</v>
      </c>
      <c r="J27" s="4">
        <v>1</v>
      </c>
      <c r="K27" s="4" t="s">
        <v>29</v>
      </c>
      <c r="L27" s="4">
        <v>374</v>
      </c>
      <c r="M27" s="4">
        <v>374</v>
      </c>
      <c r="N27" s="4" t="s">
        <v>94</v>
      </c>
      <c r="O27" s="4" t="s">
        <v>68</v>
      </c>
      <c r="P27" s="4" t="s">
        <v>32</v>
      </c>
      <c r="Q27" s="4">
        <v>0</v>
      </c>
      <c r="R27" s="6">
        <v>44495</v>
      </c>
      <c r="S27" s="5">
        <v>44507</v>
      </c>
      <c r="T27" s="4" t="s">
        <v>33</v>
      </c>
      <c r="U27" s="4">
        <v>374</v>
      </c>
      <c r="V27" s="4">
        <v>0</v>
      </c>
      <c r="W27" s="4">
        <v>0</v>
      </c>
      <c r="X27" s="4">
        <v>2283578</v>
      </c>
    </row>
    <row r="28" s="4" customFormat="1" spans="1:24">
      <c r="A28" s="4">
        <v>16682988288</v>
      </c>
      <c r="B28" s="4" t="s">
        <v>25</v>
      </c>
      <c r="C28" s="4" t="s">
        <v>26</v>
      </c>
      <c r="D28" s="4" t="s">
        <v>95</v>
      </c>
      <c r="E28" s="4" t="s">
        <v>96</v>
      </c>
      <c r="F28" s="5">
        <v>44503</v>
      </c>
      <c r="G28" s="5">
        <v>44504</v>
      </c>
      <c r="H28" s="4">
        <v>1</v>
      </c>
      <c r="I28" s="4">
        <v>1</v>
      </c>
      <c r="J28" s="4">
        <v>1</v>
      </c>
      <c r="K28" s="4" t="s">
        <v>29</v>
      </c>
      <c r="L28" s="4">
        <v>484</v>
      </c>
      <c r="M28" s="4">
        <v>484</v>
      </c>
      <c r="N28" s="4" t="s">
        <v>97</v>
      </c>
      <c r="O28" s="4" t="s">
        <v>68</v>
      </c>
      <c r="P28" s="4" t="s">
        <v>32</v>
      </c>
      <c r="Q28" s="4">
        <v>0</v>
      </c>
      <c r="R28" s="6">
        <v>44497</v>
      </c>
      <c r="S28" s="5">
        <v>44507</v>
      </c>
      <c r="T28" s="4" t="s">
        <v>33</v>
      </c>
      <c r="U28" s="4">
        <v>484</v>
      </c>
      <c r="V28" s="4">
        <v>0</v>
      </c>
      <c r="W28" s="4">
        <v>0</v>
      </c>
      <c r="X28" s="4">
        <v>2284625</v>
      </c>
    </row>
    <row r="29" s="4" customFormat="1" spans="1:24">
      <c r="A29" s="4">
        <v>16693043677</v>
      </c>
      <c r="B29" s="4" t="s">
        <v>25</v>
      </c>
      <c r="C29" s="4" t="s">
        <v>26</v>
      </c>
      <c r="D29" s="4" t="s">
        <v>98</v>
      </c>
      <c r="E29" s="4" t="s">
        <v>99</v>
      </c>
      <c r="F29" s="5">
        <v>44503</v>
      </c>
      <c r="G29" s="5">
        <v>44504</v>
      </c>
      <c r="H29" s="4">
        <v>1</v>
      </c>
      <c r="I29" s="4">
        <v>1</v>
      </c>
      <c r="J29" s="4">
        <v>1</v>
      </c>
      <c r="K29" s="4" t="s">
        <v>29</v>
      </c>
      <c r="L29" s="4">
        <v>141</v>
      </c>
      <c r="M29" s="4">
        <v>141</v>
      </c>
      <c r="N29" s="4" t="s">
        <v>100</v>
      </c>
      <c r="O29" s="4" t="s">
        <v>68</v>
      </c>
      <c r="P29" s="4" t="s">
        <v>32</v>
      </c>
      <c r="Q29" s="4">
        <v>0</v>
      </c>
      <c r="R29" s="6">
        <v>44498</v>
      </c>
      <c r="S29" s="5">
        <v>44507</v>
      </c>
      <c r="T29" s="4" t="s">
        <v>33</v>
      </c>
      <c r="U29" s="4">
        <v>141</v>
      </c>
      <c r="V29" s="4">
        <v>0</v>
      </c>
      <c r="W29" s="4">
        <v>0</v>
      </c>
      <c r="X29" s="4">
        <v>2285202</v>
      </c>
    </row>
    <row r="30" s="4" customFormat="1" spans="1:25">
      <c r="A30" s="4">
        <v>16694048027</v>
      </c>
      <c r="B30" s="4" t="s">
        <v>25</v>
      </c>
      <c r="C30" s="4" t="s">
        <v>26</v>
      </c>
      <c r="D30" s="4" t="s">
        <v>101</v>
      </c>
      <c r="E30" s="4" t="s">
        <v>102</v>
      </c>
      <c r="F30" s="5">
        <v>44503</v>
      </c>
      <c r="G30" s="5">
        <v>44504</v>
      </c>
      <c r="H30" s="4">
        <v>1</v>
      </c>
      <c r="I30" s="4">
        <v>1</v>
      </c>
      <c r="J30" s="4">
        <v>1</v>
      </c>
      <c r="K30" s="4" t="s">
        <v>29</v>
      </c>
      <c r="L30" s="4">
        <v>574</v>
      </c>
      <c r="M30" s="4">
        <v>574</v>
      </c>
      <c r="N30" s="4" t="s">
        <v>103</v>
      </c>
      <c r="O30" s="4" t="s">
        <v>68</v>
      </c>
      <c r="P30" s="4" t="s">
        <v>32</v>
      </c>
      <c r="Q30" s="4">
        <v>0</v>
      </c>
      <c r="R30" s="6">
        <v>44498</v>
      </c>
      <c r="S30" s="5">
        <v>44507</v>
      </c>
      <c r="T30" s="4" t="s">
        <v>33</v>
      </c>
      <c r="U30" s="4">
        <v>574</v>
      </c>
      <c r="V30" s="4">
        <v>0</v>
      </c>
      <c r="W30" s="4">
        <v>0</v>
      </c>
      <c r="X30" s="4">
        <v>2285367</v>
      </c>
      <c r="Y30" s="4" t="s">
        <v>104</v>
      </c>
    </row>
    <row r="31" s="4" customFormat="1" spans="1:25">
      <c r="A31" s="4">
        <v>16696107193</v>
      </c>
      <c r="B31" s="4" t="s">
        <v>25</v>
      </c>
      <c r="C31" s="4" t="s">
        <v>26</v>
      </c>
      <c r="D31" s="4" t="s">
        <v>51</v>
      </c>
      <c r="E31" s="4" t="s">
        <v>52</v>
      </c>
      <c r="F31" s="5">
        <v>44500</v>
      </c>
      <c r="G31" s="5">
        <v>44504</v>
      </c>
      <c r="H31" s="4">
        <v>1</v>
      </c>
      <c r="I31" s="4">
        <v>4</v>
      </c>
      <c r="J31" s="4">
        <v>4</v>
      </c>
      <c r="K31" s="4" t="s">
        <v>29</v>
      </c>
      <c r="L31" s="4">
        <v>3508</v>
      </c>
      <c r="M31" s="4">
        <v>3508</v>
      </c>
      <c r="N31" s="4" t="s">
        <v>105</v>
      </c>
      <c r="O31" s="4" t="s">
        <v>68</v>
      </c>
      <c r="P31" s="4" t="s">
        <v>32</v>
      </c>
      <c r="Q31" s="4">
        <v>0</v>
      </c>
      <c r="R31" s="6">
        <v>44499</v>
      </c>
      <c r="S31" s="5">
        <v>44507</v>
      </c>
      <c r="T31" s="4" t="s">
        <v>33</v>
      </c>
      <c r="U31" s="4">
        <v>3508</v>
      </c>
      <c r="V31" s="4">
        <v>0</v>
      </c>
      <c r="W31" s="4">
        <v>0</v>
      </c>
      <c r="X31" s="4"/>
      <c r="Y31" s="4">
        <v>96857796</v>
      </c>
    </row>
    <row r="32" s="4" customFormat="1" spans="1:25">
      <c r="A32" s="4">
        <v>16708554035</v>
      </c>
      <c r="B32" s="4" t="s">
        <v>25</v>
      </c>
      <c r="C32" s="4" t="s">
        <v>26</v>
      </c>
      <c r="D32" s="4" t="s">
        <v>106</v>
      </c>
      <c r="E32" s="4" t="s">
        <v>107</v>
      </c>
      <c r="F32" s="5">
        <v>44503</v>
      </c>
      <c r="G32" s="5">
        <v>44504</v>
      </c>
      <c r="H32" s="4">
        <v>1</v>
      </c>
      <c r="I32" s="4">
        <v>1</v>
      </c>
      <c r="J32" s="4">
        <v>1</v>
      </c>
      <c r="K32" s="4" t="s">
        <v>29</v>
      </c>
      <c r="L32" s="4">
        <v>516</v>
      </c>
      <c r="M32" s="4">
        <v>516</v>
      </c>
      <c r="N32" s="4" t="s">
        <v>108</v>
      </c>
      <c r="O32" s="4" t="s">
        <v>68</v>
      </c>
      <c r="P32" s="4" t="s">
        <v>32</v>
      </c>
      <c r="Q32" s="4">
        <v>0</v>
      </c>
      <c r="R32" s="6">
        <v>44500</v>
      </c>
      <c r="S32" s="5">
        <v>44507</v>
      </c>
      <c r="T32" s="4" t="s">
        <v>33</v>
      </c>
      <c r="U32" s="4">
        <v>516</v>
      </c>
      <c r="V32" s="4">
        <v>0</v>
      </c>
      <c r="W32" s="4">
        <v>0</v>
      </c>
      <c r="X32" s="4"/>
      <c r="Y32" s="4">
        <v>862646</v>
      </c>
    </row>
    <row r="33" s="4" customFormat="1" spans="1:25">
      <c r="A33" s="4">
        <v>16709396840</v>
      </c>
      <c r="B33" s="4" t="s">
        <v>25</v>
      </c>
      <c r="C33" s="4" t="s">
        <v>26</v>
      </c>
      <c r="D33" s="4" t="s">
        <v>109</v>
      </c>
      <c r="E33" s="4" t="s">
        <v>110</v>
      </c>
      <c r="F33" s="5">
        <v>44502</v>
      </c>
      <c r="G33" s="5">
        <v>44504</v>
      </c>
      <c r="H33" s="4">
        <v>1</v>
      </c>
      <c r="I33" s="4">
        <v>2</v>
      </c>
      <c r="J33" s="4">
        <v>2</v>
      </c>
      <c r="K33" s="4" t="s">
        <v>29</v>
      </c>
      <c r="L33" s="4">
        <v>1496</v>
      </c>
      <c r="M33" s="4">
        <v>1496</v>
      </c>
      <c r="N33" s="4" t="s">
        <v>111</v>
      </c>
      <c r="O33" s="4" t="s">
        <v>68</v>
      </c>
      <c r="P33" s="4" t="s">
        <v>32</v>
      </c>
      <c r="Q33" s="4">
        <v>0</v>
      </c>
      <c r="R33" s="6">
        <v>44500</v>
      </c>
      <c r="S33" s="5">
        <v>44507</v>
      </c>
      <c r="T33" s="4" t="s">
        <v>33</v>
      </c>
      <c r="U33" s="4">
        <v>1496</v>
      </c>
      <c r="V33" s="4">
        <v>0</v>
      </c>
      <c r="W33" s="4">
        <v>0</v>
      </c>
      <c r="X33" s="4">
        <v>2286632</v>
      </c>
      <c r="Y33" s="4">
        <v>97524184</v>
      </c>
    </row>
    <row r="34" s="4" customFormat="1" spans="1:25">
      <c r="A34" s="4">
        <v>16711003096</v>
      </c>
      <c r="B34" s="4" t="s">
        <v>25</v>
      </c>
      <c r="C34" s="4" t="s">
        <v>26</v>
      </c>
      <c r="D34" s="4" t="s">
        <v>112</v>
      </c>
      <c r="E34" s="4" t="s">
        <v>113</v>
      </c>
      <c r="F34" s="5">
        <v>44503</v>
      </c>
      <c r="G34" s="5">
        <v>44504</v>
      </c>
      <c r="H34" s="4">
        <v>1</v>
      </c>
      <c r="I34" s="4">
        <v>1</v>
      </c>
      <c r="J34" s="4">
        <v>1</v>
      </c>
      <c r="K34" s="4" t="s">
        <v>29</v>
      </c>
      <c r="L34" s="4">
        <v>1769</v>
      </c>
      <c r="M34" s="4">
        <v>1769</v>
      </c>
      <c r="N34" s="4" t="s">
        <v>114</v>
      </c>
      <c r="O34" s="4" t="s">
        <v>68</v>
      </c>
      <c r="P34" s="4" t="s">
        <v>32</v>
      </c>
      <c r="Q34" s="4">
        <v>0</v>
      </c>
      <c r="R34" s="6">
        <v>44501</v>
      </c>
      <c r="S34" s="5">
        <v>44507</v>
      </c>
      <c r="T34" s="4" t="s">
        <v>33</v>
      </c>
      <c r="U34" s="4">
        <v>1769</v>
      </c>
      <c r="V34" s="4">
        <v>0</v>
      </c>
      <c r="W34" s="4">
        <v>0</v>
      </c>
      <c r="X34" s="4">
        <v>2286876</v>
      </c>
      <c r="Y34" s="4" t="s">
        <v>115</v>
      </c>
    </row>
    <row r="35" s="4" customFormat="1" spans="1:25">
      <c r="A35" s="4">
        <v>16711224636</v>
      </c>
      <c r="B35" s="4" t="s">
        <v>25</v>
      </c>
      <c r="C35" s="4" t="s">
        <v>26</v>
      </c>
      <c r="D35" s="4" t="s">
        <v>116</v>
      </c>
      <c r="E35" s="4" t="s">
        <v>52</v>
      </c>
      <c r="F35" s="5">
        <v>44501</v>
      </c>
      <c r="G35" s="5">
        <v>44504</v>
      </c>
      <c r="H35" s="4">
        <v>1</v>
      </c>
      <c r="I35" s="4">
        <v>3</v>
      </c>
      <c r="J35" s="4">
        <v>3</v>
      </c>
      <c r="K35" s="4" t="s">
        <v>29</v>
      </c>
      <c r="L35" s="4">
        <v>3036</v>
      </c>
      <c r="M35" s="4">
        <v>3036</v>
      </c>
      <c r="N35" s="4" t="s">
        <v>117</v>
      </c>
      <c r="O35" s="4" t="s">
        <v>68</v>
      </c>
      <c r="P35" s="4" t="s">
        <v>32</v>
      </c>
      <c r="Q35" s="4">
        <v>0</v>
      </c>
      <c r="R35" s="6">
        <v>44501</v>
      </c>
      <c r="S35" s="5">
        <v>44507</v>
      </c>
      <c r="T35" s="4" t="s">
        <v>33</v>
      </c>
      <c r="U35" s="4">
        <v>3036</v>
      </c>
      <c r="V35" s="4">
        <v>0</v>
      </c>
      <c r="W35" s="4">
        <v>0</v>
      </c>
      <c r="X35" s="4">
        <v>2286954</v>
      </c>
      <c r="Y35" s="4">
        <v>97888903</v>
      </c>
    </row>
    <row r="36" s="4" customFormat="1" spans="1:25">
      <c r="A36" s="4">
        <v>16723645433</v>
      </c>
      <c r="B36" s="4" t="s">
        <v>25</v>
      </c>
      <c r="C36" s="4" t="s">
        <v>26</v>
      </c>
      <c r="D36" s="4" t="s">
        <v>118</v>
      </c>
      <c r="E36" s="4" t="s">
        <v>119</v>
      </c>
      <c r="F36" s="5">
        <v>44502</v>
      </c>
      <c r="G36" s="5">
        <v>44504</v>
      </c>
      <c r="H36" s="4">
        <v>1</v>
      </c>
      <c r="I36" s="4">
        <v>2</v>
      </c>
      <c r="J36" s="4">
        <v>2</v>
      </c>
      <c r="K36" s="4" t="s">
        <v>29</v>
      </c>
      <c r="L36" s="4">
        <v>6106</v>
      </c>
      <c r="M36" s="4">
        <v>6106</v>
      </c>
      <c r="N36" s="4" t="s">
        <v>120</v>
      </c>
      <c r="O36" s="4" t="s">
        <v>68</v>
      </c>
      <c r="P36" s="4" t="s">
        <v>32</v>
      </c>
      <c r="Q36" s="4">
        <v>0</v>
      </c>
      <c r="R36" s="6">
        <v>44501</v>
      </c>
      <c r="S36" s="5">
        <v>44507</v>
      </c>
      <c r="T36" s="4" t="s">
        <v>33</v>
      </c>
      <c r="U36" s="4">
        <v>6106</v>
      </c>
      <c r="V36" s="4">
        <v>0</v>
      </c>
      <c r="W36" s="4">
        <v>0</v>
      </c>
      <c r="X36" s="4">
        <v>2287342</v>
      </c>
      <c r="Y36" s="4" t="s">
        <v>121</v>
      </c>
    </row>
    <row r="37" s="4" customFormat="1" spans="1:23">
      <c r="A37" s="4">
        <v>16727516777</v>
      </c>
      <c r="B37" s="4" t="s">
        <v>25</v>
      </c>
      <c r="C37" s="4" t="s">
        <v>26</v>
      </c>
      <c r="D37" s="4" t="s">
        <v>122</v>
      </c>
      <c r="E37" s="4" t="s">
        <v>123</v>
      </c>
      <c r="F37" s="5">
        <v>44503</v>
      </c>
      <c r="G37" s="5">
        <v>44504</v>
      </c>
      <c r="H37" s="4">
        <v>1</v>
      </c>
      <c r="I37" s="4">
        <v>1</v>
      </c>
      <c r="J37" s="4">
        <v>1</v>
      </c>
      <c r="K37" s="4" t="s">
        <v>29</v>
      </c>
      <c r="L37" s="4">
        <v>291</v>
      </c>
      <c r="M37" s="4">
        <v>291</v>
      </c>
      <c r="N37" s="4" t="s">
        <v>124</v>
      </c>
      <c r="O37" s="4" t="s">
        <v>68</v>
      </c>
      <c r="P37" s="4" t="s">
        <v>32</v>
      </c>
      <c r="Q37" s="4">
        <v>0</v>
      </c>
      <c r="R37" s="6">
        <v>44502</v>
      </c>
      <c r="S37" s="5">
        <v>44507</v>
      </c>
      <c r="T37" s="4" t="s">
        <v>33</v>
      </c>
      <c r="U37" s="4">
        <v>291</v>
      </c>
      <c r="V37" s="4">
        <v>0</v>
      </c>
      <c r="W37" s="4">
        <v>0</v>
      </c>
    </row>
    <row r="38" s="4" customFormat="1" spans="1:25">
      <c r="A38" s="4">
        <v>16709396840</v>
      </c>
      <c r="B38" s="4" t="s">
        <v>25</v>
      </c>
      <c r="C38" s="4" t="s">
        <v>125</v>
      </c>
      <c r="D38" s="4" t="s">
        <v>109</v>
      </c>
      <c r="E38" s="4" t="s">
        <v>110</v>
      </c>
      <c r="F38" s="5">
        <v>44502</v>
      </c>
      <c r="G38" s="5">
        <v>44504</v>
      </c>
      <c r="H38" s="4">
        <v>1</v>
      </c>
      <c r="I38" s="4">
        <v>2</v>
      </c>
      <c r="J38" s="4">
        <v>2</v>
      </c>
      <c r="K38" s="4" t="s">
        <v>29</v>
      </c>
      <c r="L38" s="4">
        <v>-1496</v>
      </c>
      <c r="M38" s="4">
        <v>-1496</v>
      </c>
      <c r="N38" s="4" t="s">
        <v>111</v>
      </c>
      <c r="O38" s="4" t="s">
        <v>68</v>
      </c>
      <c r="P38" s="4" t="s">
        <v>32</v>
      </c>
      <c r="Q38" s="4">
        <v>0</v>
      </c>
      <c r="R38" s="6">
        <v>44500</v>
      </c>
      <c r="S38" s="5">
        <v>44507</v>
      </c>
      <c r="T38" s="4" t="s">
        <v>33</v>
      </c>
      <c r="U38" s="4">
        <v>-1496</v>
      </c>
      <c r="V38" s="4">
        <v>0</v>
      </c>
      <c r="W38" s="4">
        <v>0</v>
      </c>
      <c r="X38" s="4">
        <v>2286632</v>
      </c>
      <c r="Y38" s="4">
        <v>97524184</v>
      </c>
    </row>
    <row r="39" s="4" customFormat="1" spans="1:23">
      <c r="A39" s="4">
        <v>16729254285</v>
      </c>
      <c r="B39" s="4" t="s">
        <v>25</v>
      </c>
      <c r="C39" s="4" t="s">
        <v>26</v>
      </c>
      <c r="D39" s="4" t="s">
        <v>126</v>
      </c>
      <c r="E39" s="4" t="s">
        <v>127</v>
      </c>
      <c r="F39" s="5">
        <v>44503</v>
      </c>
      <c r="G39" s="5">
        <v>44504</v>
      </c>
      <c r="H39" s="4">
        <v>1</v>
      </c>
      <c r="I39" s="4">
        <v>1</v>
      </c>
      <c r="J39" s="4">
        <v>1</v>
      </c>
      <c r="K39" s="4" t="s">
        <v>29</v>
      </c>
      <c r="L39" s="4">
        <v>224</v>
      </c>
      <c r="M39" s="4">
        <v>224</v>
      </c>
      <c r="N39" s="4" t="s">
        <v>128</v>
      </c>
      <c r="O39" s="4" t="s">
        <v>68</v>
      </c>
      <c r="P39" s="4" t="s">
        <v>32</v>
      </c>
      <c r="Q39" s="4">
        <v>0</v>
      </c>
      <c r="R39" s="6">
        <v>44503</v>
      </c>
      <c r="S39" s="5">
        <v>44507</v>
      </c>
      <c r="T39" s="4" t="s">
        <v>33</v>
      </c>
      <c r="U39" s="4">
        <v>224</v>
      </c>
      <c r="V39" s="4">
        <v>0</v>
      </c>
      <c r="W39" s="4">
        <v>0</v>
      </c>
    </row>
    <row r="40" s="4" customFormat="1" spans="1:23">
      <c r="A40" s="4">
        <v>16727516777</v>
      </c>
      <c r="B40" s="4" t="s">
        <v>25</v>
      </c>
      <c r="C40" s="4" t="s">
        <v>125</v>
      </c>
      <c r="D40" s="4" t="s">
        <v>122</v>
      </c>
      <c r="E40" s="4" t="s">
        <v>123</v>
      </c>
      <c r="F40" s="5">
        <v>44503</v>
      </c>
      <c r="G40" s="5">
        <v>44504</v>
      </c>
      <c r="H40" s="4">
        <v>1</v>
      </c>
      <c r="I40" s="4">
        <v>1</v>
      </c>
      <c r="J40" s="4">
        <v>1</v>
      </c>
      <c r="K40" s="4" t="s">
        <v>29</v>
      </c>
      <c r="L40" s="4">
        <v>-291</v>
      </c>
      <c r="M40" s="4">
        <v>-291</v>
      </c>
      <c r="N40" s="4" t="s">
        <v>124</v>
      </c>
      <c r="O40" s="4" t="s">
        <v>68</v>
      </c>
      <c r="P40" s="4" t="s">
        <v>32</v>
      </c>
      <c r="Q40" s="4">
        <v>0</v>
      </c>
      <c r="R40" s="6">
        <v>44502</v>
      </c>
      <c r="S40" s="5">
        <v>44507</v>
      </c>
      <c r="T40" s="4" t="s">
        <v>33</v>
      </c>
      <c r="U40" s="4">
        <v>-291</v>
      </c>
      <c r="V40" s="4">
        <v>0</v>
      </c>
      <c r="W40" s="4">
        <v>0</v>
      </c>
    </row>
    <row r="41" s="4" customFormat="1" spans="1:24">
      <c r="A41" s="4">
        <v>16735546123</v>
      </c>
      <c r="B41" s="4" t="s">
        <v>25</v>
      </c>
      <c r="C41" s="4" t="s">
        <v>26</v>
      </c>
      <c r="D41" s="4" t="s">
        <v>129</v>
      </c>
      <c r="E41" s="4" t="s">
        <v>130</v>
      </c>
      <c r="F41" s="5">
        <v>44503</v>
      </c>
      <c r="G41" s="5">
        <v>44504</v>
      </c>
      <c r="H41" s="4">
        <v>1</v>
      </c>
      <c r="I41" s="4">
        <v>1</v>
      </c>
      <c r="J41" s="4">
        <v>1</v>
      </c>
      <c r="K41" s="4" t="s">
        <v>29</v>
      </c>
      <c r="L41" s="4">
        <v>320</v>
      </c>
      <c r="M41" s="4">
        <v>320</v>
      </c>
      <c r="N41" s="4" t="s">
        <v>131</v>
      </c>
      <c r="O41" s="4" t="s">
        <v>68</v>
      </c>
      <c r="P41" s="4" t="s">
        <v>32</v>
      </c>
      <c r="Q41" s="4">
        <v>0</v>
      </c>
      <c r="R41" s="6">
        <v>44503</v>
      </c>
      <c r="S41" s="5">
        <v>44507</v>
      </c>
      <c r="T41" s="4" t="s">
        <v>33</v>
      </c>
      <c r="U41" s="4">
        <v>320</v>
      </c>
      <c r="V41" s="4">
        <v>0</v>
      </c>
      <c r="W41" s="4">
        <v>0</v>
      </c>
      <c r="X41" s="4">
        <v>2288544</v>
      </c>
    </row>
    <row r="42" s="4" customFormat="1" spans="1:24">
      <c r="A42" s="4">
        <v>15656488257</v>
      </c>
      <c r="B42" s="4" t="s">
        <v>25</v>
      </c>
      <c r="C42" s="4" t="s">
        <v>26</v>
      </c>
      <c r="D42" s="4" t="s">
        <v>132</v>
      </c>
      <c r="E42" s="4" t="s">
        <v>133</v>
      </c>
      <c r="F42" s="5">
        <v>44497</v>
      </c>
      <c r="G42" s="5">
        <v>44501</v>
      </c>
      <c r="H42" s="4">
        <v>1</v>
      </c>
      <c r="I42" s="4">
        <v>4</v>
      </c>
      <c r="J42" s="4">
        <v>4</v>
      </c>
      <c r="K42" s="4" t="s">
        <v>29</v>
      </c>
      <c r="L42" s="4">
        <v>5552</v>
      </c>
      <c r="M42" s="4">
        <v>5552</v>
      </c>
      <c r="N42" s="4" t="s">
        <v>134</v>
      </c>
      <c r="O42" s="4" t="s">
        <v>135</v>
      </c>
      <c r="P42" s="4" t="s">
        <v>32</v>
      </c>
      <c r="Q42" s="4">
        <v>0</v>
      </c>
      <c r="R42" s="6">
        <v>44377</v>
      </c>
      <c r="S42" s="5">
        <v>44508</v>
      </c>
      <c r="T42" s="4" t="s">
        <v>33</v>
      </c>
      <c r="U42" s="4">
        <v>5552</v>
      </c>
      <c r="V42" s="4">
        <v>0</v>
      </c>
      <c r="W42" s="4">
        <v>0</v>
      </c>
      <c r="X42" s="4">
        <v>2178049</v>
      </c>
    </row>
    <row r="43" s="4" customFormat="1" spans="1:24">
      <c r="A43" s="4">
        <v>15893068138</v>
      </c>
      <c r="B43" s="4" t="s">
        <v>25</v>
      </c>
      <c r="C43" s="4" t="s">
        <v>26</v>
      </c>
      <c r="D43" s="4" t="s">
        <v>136</v>
      </c>
      <c r="E43" s="4" t="s">
        <v>137</v>
      </c>
      <c r="F43" s="5">
        <v>44498</v>
      </c>
      <c r="G43" s="5">
        <v>44501</v>
      </c>
      <c r="H43" s="4">
        <v>1</v>
      </c>
      <c r="I43" s="4">
        <v>3</v>
      </c>
      <c r="J43" s="4">
        <v>3</v>
      </c>
      <c r="K43" s="4" t="s">
        <v>29</v>
      </c>
      <c r="L43" s="4">
        <v>5346</v>
      </c>
      <c r="M43" s="4">
        <v>5346</v>
      </c>
      <c r="N43" s="4" t="s">
        <v>138</v>
      </c>
      <c r="O43" s="4" t="s">
        <v>135</v>
      </c>
      <c r="P43" s="4" t="s">
        <v>32</v>
      </c>
      <c r="Q43" s="4">
        <v>0</v>
      </c>
      <c r="R43" s="6">
        <v>44399</v>
      </c>
      <c r="S43" s="5">
        <v>44508</v>
      </c>
      <c r="T43" s="4" t="s">
        <v>33</v>
      </c>
      <c r="U43" s="4">
        <v>5346</v>
      </c>
      <c r="V43" s="4">
        <v>0</v>
      </c>
      <c r="W43" s="4">
        <v>0</v>
      </c>
      <c r="X43" s="4">
        <v>2204959</v>
      </c>
    </row>
    <row r="44" s="4" customFormat="1" spans="1:23">
      <c r="A44" s="4">
        <v>15991428541</v>
      </c>
      <c r="B44" s="4" t="s">
        <v>25</v>
      </c>
      <c r="C44" s="4" t="s">
        <v>26</v>
      </c>
      <c r="D44" s="4" t="s">
        <v>139</v>
      </c>
      <c r="E44" s="4" t="s">
        <v>140</v>
      </c>
      <c r="F44" s="5">
        <v>44498</v>
      </c>
      <c r="G44" s="5">
        <v>44501</v>
      </c>
      <c r="H44" s="4">
        <v>1</v>
      </c>
      <c r="I44" s="4">
        <v>3</v>
      </c>
      <c r="J44" s="4">
        <v>3</v>
      </c>
      <c r="K44" s="4" t="s">
        <v>29</v>
      </c>
      <c r="L44" s="4">
        <v>3108</v>
      </c>
      <c r="M44" s="4">
        <v>3108</v>
      </c>
      <c r="N44" s="4" t="s">
        <v>141</v>
      </c>
      <c r="O44" s="4" t="s">
        <v>135</v>
      </c>
      <c r="P44" s="4" t="s">
        <v>32</v>
      </c>
      <c r="Q44" s="4">
        <v>0</v>
      </c>
      <c r="R44" s="6">
        <v>44409</v>
      </c>
      <c r="S44" s="5">
        <v>44508</v>
      </c>
      <c r="T44" s="4" t="s">
        <v>33</v>
      </c>
      <c r="U44" s="4">
        <v>3108</v>
      </c>
      <c r="V44" s="4">
        <v>0</v>
      </c>
      <c r="W44" s="4">
        <v>0</v>
      </c>
    </row>
    <row r="45" s="4" customFormat="1" spans="1:23">
      <c r="A45" s="4">
        <v>16038428094</v>
      </c>
      <c r="B45" s="4" t="s">
        <v>25</v>
      </c>
      <c r="C45" s="4" t="s">
        <v>26</v>
      </c>
      <c r="D45" s="4" t="s">
        <v>142</v>
      </c>
      <c r="E45" s="4" t="s">
        <v>143</v>
      </c>
      <c r="F45" s="5">
        <v>44503</v>
      </c>
      <c r="G45" s="5">
        <v>44506</v>
      </c>
      <c r="H45" s="4">
        <v>1</v>
      </c>
      <c r="I45" s="4">
        <v>3</v>
      </c>
      <c r="J45" s="4">
        <v>3</v>
      </c>
      <c r="K45" s="4" t="s">
        <v>29</v>
      </c>
      <c r="L45" s="4">
        <v>2208</v>
      </c>
      <c r="M45" s="4">
        <v>2208</v>
      </c>
      <c r="N45" s="4" t="s">
        <v>144</v>
      </c>
      <c r="O45" s="4" t="s">
        <v>135</v>
      </c>
      <c r="P45" s="4" t="s">
        <v>32</v>
      </c>
      <c r="Q45" s="4">
        <v>0</v>
      </c>
      <c r="R45" s="6">
        <v>44417</v>
      </c>
      <c r="S45" s="5">
        <v>44508</v>
      </c>
      <c r="T45" s="4" t="s">
        <v>33</v>
      </c>
      <c r="U45" s="4">
        <v>2208</v>
      </c>
      <c r="V45" s="4">
        <v>0</v>
      </c>
      <c r="W45" s="4">
        <v>0</v>
      </c>
    </row>
    <row r="46" s="4" customFormat="1" spans="1:23">
      <c r="A46" s="4">
        <v>16056148018</v>
      </c>
      <c r="B46" s="4" t="s">
        <v>25</v>
      </c>
      <c r="C46" s="4" t="s">
        <v>26</v>
      </c>
      <c r="D46" s="4" t="s">
        <v>145</v>
      </c>
      <c r="E46" s="4" t="s">
        <v>146</v>
      </c>
      <c r="F46" s="5">
        <v>44502</v>
      </c>
      <c r="G46" s="5">
        <v>44505</v>
      </c>
      <c r="H46" s="4">
        <v>1</v>
      </c>
      <c r="I46" s="4">
        <v>3</v>
      </c>
      <c r="J46" s="4">
        <v>3</v>
      </c>
      <c r="K46" s="4" t="s">
        <v>29</v>
      </c>
      <c r="L46" s="4">
        <v>5317</v>
      </c>
      <c r="M46" s="4">
        <v>5317</v>
      </c>
      <c r="N46" s="4" t="s">
        <v>147</v>
      </c>
      <c r="O46" s="4" t="s">
        <v>135</v>
      </c>
      <c r="P46" s="4" t="s">
        <v>32</v>
      </c>
      <c r="Q46" s="4">
        <v>0</v>
      </c>
      <c r="R46" s="6">
        <v>44420</v>
      </c>
      <c r="S46" s="5">
        <v>44508</v>
      </c>
      <c r="T46" s="4" t="s">
        <v>33</v>
      </c>
      <c r="U46" s="4">
        <v>5317</v>
      </c>
      <c r="V46" s="4">
        <v>0</v>
      </c>
      <c r="W46" s="4">
        <v>0</v>
      </c>
    </row>
    <row r="47" s="4" customFormat="1" spans="1:23">
      <c r="A47" s="4">
        <v>16056148018</v>
      </c>
      <c r="B47" s="4" t="s">
        <v>25</v>
      </c>
      <c r="C47" s="4" t="s">
        <v>125</v>
      </c>
      <c r="D47" s="4" t="s">
        <v>145</v>
      </c>
      <c r="E47" s="4" t="s">
        <v>146</v>
      </c>
      <c r="F47" s="5">
        <v>44502</v>
      </c>
      <c r="G47" s="5">
        <v>44505</v>
      </c>
      <c r="H47" s="4">
        <v>1</v>
      </c>
      <c r="I47" s="4">
        <v>3</v>
      </c>
      <c r="J47" s="4">
        <v>3</v>
      </c>
      <c r="K47" s="4" t="s">
        <v>29</v>
      </c>
      <c r="L47" s="4">
        <v>-5317</v>
      </c>
      <c r="M47" s="4">
        <v>-5317</v>
      </c>
      <c r="N47" s="4" t="s">
        <v>147</v>
      </c>
      <c r="O47" s="4" t="s">
        <v>135</v>
      </c>
      <c r="P47" s="4" t="s">
        <v>32</v>
      </c>
      <c r="Q47" s="4">
        <v>0</v>
      </c>
      <c r="R47" s="6">
        <v>44420</v>
      </c>
      <c r="S47" s="5">
        <v>44508</v>
      </c>
      <c r="T47" s="4" t="s">
        <v>33</v>
      </c>
      <c r="U47" s="4">
        <v>-5317</v>
      </c>
      <c r="V47" s="4">
        <v>0</v>
      </c>
      <c r="W47" s="4">
        <v>0</v>
      </c>
    </row>
    <row r="48" s="4" customFormat="1" spans="1:24">
      <c r="A48" s="4">
        <v>16070419686</v>
      </c>
      <c r="B48" s="4" t="s">
        <v>25</v>
      </c>
      <c r="C48" s="4" t="s">
        <v>26</v>
      </c>
      <c r="D48" s="4" t="s">
        <v>148</v>
      </c>
      <c r="E48" s="4" t="s">
        <v>58</v>
      </c>
      <c r="F48" s="5">
        <v>44505</v>
      </c>
      <c r="G48" s="5">
        <v>44506</v>
      </c>
      <c r="H48" s="4">
        <v>1</v>
      </c>
      <c r="I48" s="4">
        <v>1</v>
      </c>
      <c r="J48" s="4">
        <v>1</v>
      </c>
      <c r="K48" s="4" t="s">
        <v>29</v>
      </c>
      <c r="L48" s="4">
        <v>1834</v>
      </c>
      <c r="M48" s="4">
        <v>1834</v>
      </c>
      <c r="N48" s="4" t="s">
        <v>149</v>
      </c>
      <c r="O48" s="4" t="s">
        <v>135</v>
      </c>
      <c r="P48" s="4" t="s">
        <v>32</v>
      </c>
      <c r="Q48" s="4">
        <v>0</v>
      </c>
      <c r="R48" s="6">
        <v>44423</v>
      </c>
      <c r="S48" s="5">
        <v>44508</v>
      </c>
      <c r="T48" s="4" t="s">
        <v>33</v>
      </c>
      <c r="U48" s="4">
        <v>1834</v>
      </c>
      <c r="V48" s="4">
        <v>0</v>
      </c>
      <c r="W48" s="4">
        <v>0</v>
      </c>
      <c r="X48" s="4">
        <v>2224290</v>
      </c>
    </row>
    <row r="49" s="4" customFormat="1" spans="1:24">
      <c r="A49" s="4">
        <v>16089968229</v>
      </c>
      <c r="B49" s="4" t="s">
        <v>25</v>
      </c>
      <c r="C49" s="4" t="s">
        <v>26</v>
      </c>
      <c r="D49" s="4" t="s">
        <v>150</v>
      </c>
      <c r="E49" s="4" t="s">
        <v>151</v>
      </c>
      <c r="F49" s="5">
        <v>44501</v>
      </c>
      <c r="G49" s="5">
        <v>44505</v>
      </c>
      <c r="H49" s="4">
        <v>1</v>
      </c>
      <c r="I49" s="4">
        <v>4</v>
      </c>
      <c r="J49" s="4">
        <v>4</v>
      </c>
      <c r="K49" s="4" t="s">
        <v>29</v>
      </c>
      <c r="L49" s="4">
        <v>1140</v>
      </c>
      <c r="M49" s="4">
        <v>1140</v>
      </c>
      <c r="N49" s="4" t="s">
        <v>152</v>
      </c>
      <c r="O49" s="4" t="s">
        <v>135</v>
      </c>
      <c r="P49" s="4" t="s">
        <v>32</v>
      </c>
      <c r="Q49" s="4">
        <v>0</v>
      </c>
      <c r="R49" s="6">
        <v>44426</v>
      </c>
      <c r="S49" s="5">
        <v>44508</v>
      </c>
      <c r="T49" s="4" t="s">
        <v>33</v>
      </c>
      <c r="U49" s="4">
        <v>1140</v>
      </c>
      <c r="V49" s="4">
        <v>0</v>
      </c>
      <c r="W49" s="4">
        <v>0</v>
      </c>
      <c r="X49" s="4">
        <v>2226557</v>
      </c>
    </row>
    <row r="50" s="4" customFormat="1" spans="1:23">
      <c r="A50" s="4">
        <v>16091269189</v>
      </c>
      <c r="B50" s="4" t="s">
        <v>25</v>
      </c>
      <c r="C50" s="4" t="s">
        <v>26</v>
      </c>
      <c r="D50" s="4" t="s">
        <v>139</v>
      </c>
      <c r="E50" s="4" t="s">
        <v>153</v>
      </c>
      <c r="F50" s="5">
        <v>44497</v>
      </c>
      <c r="G50" s="5">
        <v>44501</v>
      </c>
      <c r="H50" s="4">
        <v>1</v>
      </c>
      <c r="I50" s="4">
        <v>4</v>
      </c>
      <c r="J50" s="4">
        <v>4</v>
      </c>
      <c r="K50" s="4" t="s">
        <v>29</v>
      </c>
      <c r="L50" s="4">
        <v>4313</v>
      </c>
      <c r="M50" s="4">
        <v>4313</v>
      </c>
      <c r="N50" s="4" t="s">
        <v>154</v>
      </c>
      <c r="O50" s="4" t="s">
        <v>135</v>
      </c>
      <c r="P50" s="4" t="s">
        <v>32</v>
      </c>
      <c r="Q50" s="4">
        <v>0</v>
      </c>
      <c r="R50" s="6">
        <v>44426</v>
      </c>
      <c r="S50" s="5">
        <v>44508</v>
      </c>
      <c r="T50" s="4" t="s">
        <v>33</v>
      </c>
      <c r="U50" s="4">
        <v>4313</v>
      </c>
      <c r="V50" s="4">
        <v>0</v>
      </c>
      <c r="W50" s="4">
        <v>0</v>
      </c>
    </row>
    <row r="51" s="4" customFormat="1" spans="1:24">
      <c r="A51" s="4">
        <v>16118147036</v>
      </c>
      <c r="B51" s="4" t="s">
        <v>25</v>
      </c>
      <c r="C51" s="4" t="s">
        <v>26</v>
      </c>
      <c r="D51" s="4" t="s">
        <v>155</v>
      </c>
      <c r="E51" s="4" t="s">
        <v>156</v>
      </c>
      <c r="F51" s="5">
        <v>44505</v>
      </c>
      <c r="G51" s="5">
        <v>44507</v>
      </c>
      <c r="H51" s="4">
        <v>1</v>
      </c>
      <c r="I51" s="4">
        <v>2</v>
      </c>
      <c r="J51" s="4">
        <v>2</v>
      </c>
      <c r="K51" s="4" t="s">
        <v>29</v>
      </c>
      <c r="L51" s="4">
        <v>2078</v>
      </c>
      <c r="M51" s="4">
        <v>2078</v>
      </c>
      <c r="N51" s="4" t="s">
        <v>157</v>
      </c>
      <c r="O51" s="4" t="s">
        <v>135</v>
      </c>
      <c r="P51" s="4" t="s">
        <v>32</v>
      </c>
      <c r="Q51" s="4">
        <v>0</v>
      </c>
      <c r="R51" s="6">
        <v>44431</v>
      </c>
      <c r="S51" s="5">
        <v>44508</v>
      </c>
      <c r="T51" s="4" t="s">
        <v>33</v>
      </c>
      <c r="U51" s="4">
        <v>2078</v>
      </c>
      <c r="V51" s="4">
        <v>0</v>
      </c>
      <c r="W51" s="4">
        <v>0</v>
      </c>
      <c r="X51" s="4">
        <v>2230098</v>
      </c>
    </row>
    <row r="52" s="4" customFormat="1" spans="1:24">
      <c r="A52" s="4">
        <v>16151181321</v>
      </c>
      <c r="B52" s="4" t="s">
        <v>25</v>
      </c>
      <c r="C52" s="4" t="s">
        <v>26</v>
      </c>
      <c r="D52" s="4" t="s">
        <v>98</v>
      </c>
      <c r="E52" s="4" t="s">
        <v>99</v>
      </c>
      <c r="F52" s="5">
        <v>44502</v>
      </c>
      <c r="G52" s="5">
        <v>44503</v>
      </c>
      <c r="H52" s="4">
        <v>1</v>
      </c>
      <c r="I52" s="4">
        <v>1</v>
      </c>
      <c r="J52" s="4">
        <v>1</v>
      </c>
      <c r="K52" s="4" t="s">
        <v>29</v>
      </c>
      <c r="L52" s="4">
        <v>161</v>
      </c>
      <c r="M52" s="4">
        <v>161</v>
      </c>
      <c r="N52" s="4" t="s">
        <v>158</v>
      </c>
      <c r="O52" s="4" t="s">
        <v>135</v>
      </c>
      <c r="P52" s="4" t="s">
        <v>32</v>
      </c>
      <c r="Q52" s="4">
        <v>0</v>
      </c>
      <c r="R52" s="6">
        <v>44436</v>
      </c>
      <c r="S52" s="5">
        <v>44508</v>
      </c>
      <c r="T52" s="4" t="s">
        <v>33</v>
      </c>
      <c r="U52" s="4">
        <v>161</v>
      </c>
      <c r="V52" s="4">
        <v>0</v>
      </c>
      <c r="W52" s="4">
        <v>0</v>
      </c>
      <c r="X52" s="4">
        <v>2235223</v>
      </c>
    </row>
    <row r="53" s="4" customFormat="1" spans="1:24">
      <c r="A53" s="4">
        <v>16289822272</v>
      </c>
      <c r="B53" s="4" t="s">
        <v>25</v>
      </c>
      <c r="C53" s="4" t="s">
        <v>26</v>
      </c>
      <c r="D53" s="4" t="s">
        <v>159</v>
      </c>
      <c r="E53" s="4" t="s">
        <v>151</v>
      </c>
      <c r="F53" s="5">
        <v>44503</v>
      </c>
      <c r="G53" s="5">
        <v>44505</v>
      </c>
      <c r="H53" s="4">
        <v>1</v>
      </c>
      <c r="I53" s="4">
        <v>2</v>
      </c>
      <c r="J53" s="4">
        <v>2</v>
      </c>
      <c r="K53" s="4" t="s">
        <v>29</v>
      </c>
      <c r="L53" s="4">
        <v>406</v>
      </c>
      <c r="M53" s="4">
        <v>406</v>
      </c>
      <c r="N53" s="4" t="s">
        <v>160</v>
      </c>
      <c r="O53" s="4" t="s">
        <v>161</v>
      </c>
      <c r="P53" s="4" t="s">
        <v>32</v>
      </c>
      <c r="Q53" s="4">
        <v>0</v>
      </c>
      <c r="R53" s="6">
        <v>44454</v>
      </c>
      <c r="S53" s="5">
        <v>44508</v>
      </c>
      <c r="T53" s="4" t="s">
        <v>33</v>
      </c>
      <c r="U53" s="4">
        <v>406</v>
      </c>
      <c r="V53" s="4">
        <v>0</v>
      </c>
      <c r="W53" s="4">
        <v>0</v>
      </c>
      <c r="X53" s="4">
        <v>2254442</v>
      </c>
    </row>
    <row r="54" s="4" customFormat="1" spans="1:24">
      <c r="A54" s="4">
        <v>16289822272</v>
      </c>
      <c r="B54" s="4" t="s">
        <v>25</v>
      </c>
      <c r="C54" s="4" t="s">
        <v>125</v>
      </c>
      <c r="D54" s="4" t="s">
        <v>159</v>
      </c>
      <c r="E54" s="4" t="s">
        <v>151</v>
      </c>
      <c r="F54" s="5">
        <v>44503</v>
      </c>
      <c r="G54" s="5">
        <v>44505</v>
      </c>
      <c r="H54" s="4">
        <v>1</v>
      </c>
      <c r="I54" s="4">
        <v>2</v>
      </c>
      <c r="J54" s="4">
        <v>2</v>
      </c>
      <c r="K54" s="4" t="s">
        <v>29</v>
      </c>
      <c r="L54" s="4">
        <v>-406</v>
      </c>
      <c r="M54" s="4">
        <v>-406</v>
      </c>
      <c r="N54" s="4" t="s">
        <v>160</v>
      </c>
      <c r="O54" s="4" t="s">
        <v>161</v>
      </c>
      <c r="P54" s="4" t="s">
        <v>32</v>
      </c>
      <c r="Q54" s="4">
        <v>0</v>
      </c>
      <c r="R54" s="6">
        <v>44454</v>
      </c>
      <c r="S54" s="5">
        <v>44508</v>
      </c>
      <c r="T54" s="4" t="s">
        <v>33</v>
      </c>
      <c r="U54" s="4">
        <v>-406</v>
      </c>
      <c r="V54" s="4">
        <v>0</v>
      </c>
      <c r="W54" s="4">
        <v>0</v>
      </c>
      <c r="X54" s="4">
        <v>2254442</v>
      </c>
    </row>
    <row r="55" s="4" customFormat="1" spans="1:25">
      <c r="A55" s="4">
        <v>16478671055</v>
      </c>
      <c r="B55" s="4" t="s">
        <v>25</v>
      </c>
      <c r="C55" s="4" t="s">
        <v>26</v>
      </c>
      <c r="D55" s="4" t="s">
        <v>132</v>
      </c>
      <c r="E55" s="4" t="s">
        <v>133</v>
      </c>
      <c r="F55" s="5">
        <v>44503</v>
      </c>
      <c r="G55" s="5">
        <v>44505</v>
      </c>
      <c r="H55" s="4">
        <v>1</v>
      </c>
      <c r="I55" s="4">
        <v>2</v>
      </c>
      <c r="J55" s="4">
        <v>2</v>
      </c>
      <c r="K55" s="4" t="s">
        <v>29</v>
      </c>
      <c r="L55" s="4">
        <v>1634</v>
      </c>
      <c r="M55" s="4">
        <v>1634</v>
      </c>
      <c r="N55" s="4" t="s">
        <v>162</v>
      </c>
      <c r="O55" s="4" t="s">
        <v>161</v>
      </c>
      <c r="P55" s="4" t="s">
        <v>32</v>
      </c>
      <c r="Q55" s="4">
        <v>0</v>
      </c>
      <c r="R55" s="6">
        <v>44475</v>
      </c>
      <c r="S55" s="5">
        <v>44508</v>
      </c>
      <c r="T55" s="4" t="s">
        <v>33</v>
      </c>
      <c r="U55" s="4">
        <v>1634</v>
      </c>
      <c r="V55" s="4">
        <v>0</v>
      </c>
      <c r="W55" s="4">
        <v>0</v>
      </c>
      <c r="X55" s="4">
        <v>2273487</v>
      </c>
      <c r="Y55" s="4">
        <v>461930</v>
      </c>
    </row>
    <row r="56" s="4" customFormat="1" spans="1:25">
      <c r="A56" s="4">
        <v>16513507837</v>
      </c>
      <c r="B56" s="4" t="s">
        <v>25</v>
      </c>
      <c r="C56" s="4" t="s">
        <v>26</v>
      </c>
      <c r="D56" s="4" t="s">
        <v>163</v>
      </c>
      <c r="E56" s="4" t="s">
        <v>164</v>
      </c>
      <c r="F56" s="5">
        <v>44504</v>
      </c>
      <c r="G56" s="5">
        <v>44505</v>
      </c>
      <c r="H56" s="4">
        <v>1</v>
      </c>
      <c r="I56" s="4">
        <v>1</v>
      </c>
      <c r="J56" s="4">
        <v>1</v>
      </c>
      <c r="K56" s="4" t="s">
        <v>29</v>
      </c>
      <c r="L56" s="4">
        <v>668</v>
      </c>
      <c r="M56" s="4">
        <v>668</v>
      </c>
      <c r="N56" s="4" t="s">
        <v>165</v>
      </c>
      <c r="O56" s="4" t="s">
        <v>161</v>
      </c>
      <c r="P56" s="4" t="s">
        <v>32</v>
      </c>
      <c r="Q56" s="4">
        <v>0</v>
      </c>
      <c r="R56" s="6">
        <v>44480</v>
      </c>
      <c r="S56" s="5">
        <v>44508</v>
      </c>
      <c r="T56" s="4" t="s">
        <v>33</v>
      </c>
      <c r="U56" s="4">
        <v>668</v>
      </c>
      <c r="V56" s="4">
        <v>0</v>
      </c>
      <c r="W56" s="4">
        <v>0</v>
      </c>
      <c r="X56" s="4"/>
      <c r="Y56" s="4" t="s">
        <v>166</v>
      </c>
    </row>
    <row r="57" s="4" customFormat="1" spans="1:25">
      <c r="A57" s="4">
        <v>16559277501</v>
      </c>
      <c r="B57" s="4" t="s">
        <v>25</v>
      </c>
      <c r="C57" s="4" t="s">
        <v>26</v>
      </c>
      <c r="D57" s="4" t="s">
        <v>167</v>
      </c>
      <c r="E57" s="4" t="s">
        <v>168</v>
      </c>
      <c r="F57" s="5">
        <v>44504</v>
      </c>
      <c r="G57" s="5">
        <v>44505</v>
      </c>
      <c r="H57" s="4">
        <v>1</v>
      </c>
      <c r="I57" s="4">
        <v>1</v>
      </c>
      <c r="J57" s="4">
        <v>1</v>
      </c>
      <c r="K57" s="4" t="s">
        <v>29</v>
      </c>
      <c r="L57" s="4">
        <v>1092</v>
      </c>
      <c r="M57" s="4">
        <v>1092</v>
      </c>
      <c r="N57" s="4" t="s">
        <v>169</v>
      </c>
      <c r="O57" s="4" t="s">
        <v>161</v>
      </c>
      <c r="P57" s="4" t="s">
        <v>32</v>
      </c>
      <c r="Q57" s="4">
        <v>0</v>
      </c>
      <c r="R57" s="6">
        <v>44484</v>
      </c>
      <c r="S57" s="5">
        <v>44508</v>
      </c>
      <c r="T57" s="4" t="s">
        <v>33</v>
      </c>
      <c r="U57" s="4">
        <v>1092</v>
      </c>
      <c r="V57" s="4">
        <v>0</v>
      </c>
      <c r="W57" s="4">
        <v>0</v>
      </c>
      <c r="X57" s="4">
        <v>2278003</v>
      </c>
      <c r="Y57" s="4">
        <v>15535659</v>
      </c>
    </row>
    <row r="58" s="4" customFormat="1" spans="1:25">
      <c r="A58" s="4">
        <v>16584235345</v>
      </c>
      <c r="B58" s="4" t="s">
        <v>25</v>
      </c>
      <c r="C58" s="4" t="s">
        <v>26</v>
      </c>
      <c r="D58" s="4" t="s">
        <v>170</v>
      </c>
      <c r="E58" s="4" t="s">
        <v>171</v>
      </c>
      <c r="F58" s="5">
        <v>44504</v>
      </c>
      <c r="G58" s="5">
        <v>44505</v>
      </c>
      <c r="H58" s="4">
        <v>1</v>
      </c>
      <c r="I58" s="4">
        <v>1</v>
      </c>
      <c r="J58" s="4">
        <v>1</v>
      </c>
      <c r="K58" s="4" t="s">
        <v>29</v>
      </c>
      <c r="L58" s="4">
        <v>754</v>
      </c>
      <c r="M58" s="4">
        <v>754</v>
      </c>
      <c r="N58" s="4" t="s">
        <v>172</v>
      </c>
      <c r="O58" s="4" t="s">
        <v>161</v>
      </c>
      <c r="P58" s="4" t="s">
        <v>32</v>
      </c>
      <c r="Q58" s="4">
        <v>0</v>
      </c>
      <c r="R58" s="6">
        <v>44487</v>
      </c>
      <c r="S58" s="5">
        <v>44508</v>
      </c>
      <c r="T58" s="4" t="s">
        <v>33</v>
      </c>
      <c r="U58" s="4">
        <v>754</v>
      </c>
      <c r="V58" s="4">
        <v>0</v>
      </c>
      <c r="W58" s="4">
        <v>0</v>
      </c>
      <c r="X58" s="4">
        <v>2279418</v>
      </c>
      <c r="Y58" s="4">
        <v>2111040518</v>
      </c>
    </row>
    <row r="59" s="4" customFormat="1" spans="1:23">
      <c r="A59" s="4">
        <v>16602191887</v>
      </c>
      <c r="B59" s="4" t="s">
        <v>25</v>
      </c>
      <c r="C59" s="4" t="s">
        <v>26</v>
      </c>
      <c r="D59" s="4" t="s">
        <v>48</v>
      </c>
      <c r="E59" s="4" t="s">
        <v>49</v>
      </c>
      <c r="F59" s="5">
        <v>44502</v>
      </c>
      <c r="G59" s="5">
        <v>44505</v>
      </c>
      <c r="H59" s="4">
        <v>1</v>
      </c>
      <c r="I59" s="4">
        <v>3</v>
      </c>
      <c r="J59" s="4">
        <v>3</v>
      </c>
      <c r="K59" s="4" t="s">
        <v>29</v>
      </c>
      <c r="L59" s="4">
        <v>4392</v>
      </c>
      <c r="M59" s="4">
        <v>4392</v>
      </c>
      <c r="N59" s="4" t="s">
        <v>173</v>
      </c>
      <c r="O59" s="4" t="s">
        <v>161</v>
      </c>
      <c r="P59" s="4" t="s">
        <v>32</v>
      </c>
      <c r="Q59" s="4">
        <v>0</v>
      </c>
      <c r="R59" s="6">
        <v>44489</v>
      </c>
      <c r="S59" s="5">
        <v>44508</v>
      </c>
      <c r="T59" s="4" t="s">
        <v>33</v>
      </c>
      <c r="U59" s="4">
        <v>4392</v>
      </c>
      <c r="V59" s="4">
        <v>0</v>
      </c>
      <c r="W59" s="4">
        <v>0</v>
      </c>
    </row>
    <row r="60" s="4" customFormat="1" spans="1:23">
      <c r="A60" s="4">
        <v>16602312424</v>
      </c>
      <c r="B60" s="4" t="s">
        <v>25</v>
      </c>
      <c r="C60" s="4" t="s">
        <v>26</v>
      </c>
      <c r="D60" s="4" t="s">
        <v>69</v>
      </c>
      <c r="E60" s="4" t="s">
        <v>70</v>
      </c>
      <c r="F60" s="5">
        <v>44500</v>
      </c>
      <c r="G60" s="5">
        <v>44505</v>
      </c>
      <c r="H60" s="4">
        <v>1</v>
      </c>
      <c r="I60" s="4">
        <v>5</v>
      </c>
      <c r="J60" s="4">
        <v>5</v>
      </c>
      <c r="K60" s="4" t="s">
        <v>29</v>
      </c>
      <c r="L60" s="4">
        <v>5515</v>
      </c>
      <c r="M60" s="4">
        <v>5515</v>
      </c>
      <c r="N60" s="4" t="s">
        <v>174</v>
      </c>
      <c r="O60" s="4" t="s">
        <v>161</v>
      </c>
      <c r="P60" s="4" t="s">
        <v>32</v>
      </c>
      <c r="Q60" s="4">
        <v>0</v>
      </c>
      <c r="R60" s="6">
        <v>44489</v>
      </c>
      <c r="S60" s="5">
        <v>44508</v>
      </c>
      <c r="T60" s="4" t="s">
        <v>33</v>
      </c>
      <c r="U60" s="4">
        <v>5515</v>
      </c>
      <c r="V60" s="4">
        <v>0</v>
      </c>
      <c r="W60" s="4">
        <v>0</v>
      </c>
    </row>
    <row r="61" s="4" customFormat="1" spans="1:24">
      <c r="A61" s="4">
        <v>16625397385</v>
      </c>
      <c r="B61" s="4" t="s">
        <v>25</v>
      </c>
      <c r="C61" s="4" t="s">
        <v>26</v>
      </c>
      <c r="D61" s="4" t="s">
        <v>175</v>
      </c>
      <c r="E61" s="4" t="s">
        <v>176</v>
      </c>
      <c r="F61" s="5">
        <v>44501</v>
      </c>
      <c r="G61" s="5">
        <v>44505</v>
      </c>
      <c r="H61" s="4">
        <v>1</v>
      </c>
      <c r="I61" s="4">
        <v>4</v>
      </c>
      <c r="J61" s="4">
        <v>4</v>
      </c>
      <c r="K61" s="4" t="s">
        <v>29</v>
      </c>
      <c r="L61" s="4">
        <v>1792</v>
      </c>
      <c r="M61" s="4">
        <v>1792</v>
      </c>
      <c r="N61" s="4" t="s">
        <v>177</v>
      </c>
      <c r="O61" s="4" t="s">
        <v>161</v>
      </c>
      <c r="P61" s="4" t="s">
        <v>32</v>
      </c>
      <c r="Q61" s="4">
        <v>0</v>
      </c>
      <c r="R61" s="6">
        <v>44491</v>
      </c>
      <c r="S61" s="5">
        <v>44508</v>
      </c>
      <c r="T61" s="4" t="s">
        <v>33</v>
      </c>
      <c r="U61" s="4">
        <v>1792</v>
      </c>
      <c r="V61" s="4">
        <v>0</v>
      </c>
      <c r="W61" s="4">
        <v>0</v>
      </c>
      <c r="X61" s="4">
        <v>2281602</v>
      </c>
    </row>
    <row r="62" s="4" customFormat="1" spans="1:25">
      <c r="A62" s="4">
        <v>16692961809</v>
      </c>
      <c r="B62" s="4" t="s">
        <v>25</v>
      </c>
      <c r="C62" s="4" t="s">
        <v>26</v>
      </c>
      <c r="D62" s="4" t="s">
        <v>178</v>
      </c>
      <c r="E62" s="4" t="s">
        <v>179</v>
      </c>
      <c r="F62" s="5">
        <v>44503</v>
      </c>
      <c r="G62" s="5">
        <v>44505</v>
      </c>
      <c r="H62" s="4">
        <v>1</v>
      </c>
      <c r="I62" s="4">
        <v>2</v>
      </c>
      <c r="J62" s="4">
        <v>2</v>
      </c>
      <c r="K62" s="4" t="s">
        <v>29</v>
      </c>
      <c r="L62" s="4">
        <v>1834</v>
      </c>
      <c r="M62" s="4">
        <v>1834</v>
      </c>
      <c r="N62" s="4" t="s">
        <v>180</v>
      </c>
      <c r="O62" s="4" t="s">
        <v>161</v>
      </c>
      <c r="P62" s="4" t="s">
        <v>32</v>
      </c>
      <c r="Q62" s="4">
        <v>0</v>
      </c>
      <c r="R62" s="6">
        <v>44498</v>
      </c>
      <c r="S62" s="5">
        <v>44508</v>
      </c>
      <c r="T62" s="4" t="s">
        <v>33</v>
      </c>
      <c r="U62" s="4">
        <v>1834</v>
      </c>
      <c r="V62" s="4">
        <v>0</v>
      </c>
      <c r="W62" s="4">
        <v>0</v>
      </c>
      <c r="X62" s="4">
        <v>2285194</v>
      </c>
      <c r="Y62" s="4">
        <v>96089747</v>
      </c>
    </row>
    <row r="63" s="4" customFormat="1" spans="1:25">
      <c r="A63" s="4">
        <v>16695839580</v>
      </c>
      <c r="B63" s="4" t="s">
        <v>25</v>
      </c>
      <c r="C63" s="4" t="s">
        <v>26</v>
      </c>
      <c r="D63" s="4" t="s">
        <v>181</v>
      </c>
      <c r="E63" s="4" t="s">
        <v>182</v>
      </c>
      <c r="F63" s="5">
        <v>44500</v>
      </c>
      <c r="G63" s="5">
        <v>44505</v>
      </c>
      <c r="H63" s="4">
        <v>1</v>
      </c>
      <c r="I63" s="4">
        <v>5</v>
      </c>
      <c r="J63" s="4">
        <v>5</v>
      </c>
      <c r="K63" s="4" t="s">
        <v>29</v>
      </c>
      <c r="L63" s="4">
        <v>2291</v>
      </c>
      <c r="M63" s="4">
        <v>2291</v>
      </c>
      <c r="N63" s="4" t="s">
        <v>183</v>
      </c>
      <c r="O63" s="4" t="s">
        <v>161</v>
      </c>
      <c r="P63" s="4" t="s">
        <v>32</v>
      </c>
      <c r="Q63" s="4">
        <v>0</v>
      </c>
      <c r="R63" s="6">
        <v>44499</v>
      </c>
      <c r="S63" s="5">
        <v>44508</v>
      </c>
      <c r="T63" s="4" t="s">
        <v>33</v>
      </c>
      <c r="U63" s="4">
        <v>2291</v>
      </c>
      <c r="V63" s="4">
        <v>0</v>
      </c>
      <c r="W63" s="4">
        <v>0</v>
      </c>
      <c r="X63" s="4">
        <v>2285749</v>
      </c>
      <c r="Y63" s="4">
        <v>130609</v>
      </c>
    </row>
    <row r="64" s="4" customFormat="1" spans="1:25">
      <c r="A64" s="4">
        <v>16709214259</v>
      </c>
      <c r="B64" s="4" t="s">
        <v>25</v>
      </c>
      <c r="C64" s="4" t="s">
        <v>26</v>
      </c>
      <c r="D64" s="4" t="s">
        <v>51</v>
      </c>
      <c r="E64" s="4" t="s">
        <v>60</v>
      </c>
      <c r="F64" s="5">
        <v>44502</v>
      </c>
      <c r="G64" s="5">
        <v>44505</v>
      </c>
      <c r="H64" s="4">
        <v>1</v>
      </c>
      <c r="I64" s="4">
        <v>3</v>
      </c>
      <c r="J64" s="4">
        <v>3</v>
      </c>
      <c r="K64" s="4" t="s">
        <v>29</v>
      </c>
      <c r="L64" s="4">
        <v>2634</v>
      </c>
      <c r="M64" s="4">
        <v>2634</v>
      </c>
      <c r="N64" s="4" t="s">
        <v>184</v>
      </c>
      <c r="O64" s="4" t="s">
        <v>161</v>
      </c>
      <c r="P64" s="4" t="s">
        <v>32</v>
      </c>
      <c r="Q64" s="4">
        <v>0</v>
      </c>
      <c r="R64" s="6">
        <v>44500</v>
      </c>
      <c r="S64" s="5">
        <v>44508</v>
      </c>
      <c r="T64" s="4" t="s">
        <v>33</v>
      </c>
      <c r="U64" s="4">
        <v>2634</v>
      </c>
      <c r="V64" s="4">
        <v>0</v>
      </c>
      <c r="W64" s="4">
        <v>0</v>
      </c>
      <c r="X64" s="4">
        <v>2286600</v>
      </c>
      <c r="Y64" s="4">
        <v>97512519</v>
      </c>
    </row>
    <row r="65" s="4" customFormat="1" spans="1:25">
      <c r="A65" s="4">
        <v>16710885938</v>
      </c>
      <c r="B65" s="4" t="s">
        <v>25</v>
      </c>
      <c r="C65" s="4" t="s">
        <v>26</v>
      </c>
      <c r="D65" s="4" t="s">
        <v>185</v>
      </c>
      <c r="E65" s="4" t="s">
        <v>186</v>
      </c>
      <c r="F65" s="5">
        <v>44501</v>
      </c>
      <c r="G65" s="5">
        <v>44505</v>
      </c>
      <c r="H65" s="4">
        <v>1</v>
      </c>
      <c r="I65" s="4">
        <v>4</v>
      </c>
      <c r="J65" s="4">
        <v>4</v>
      </c>
      <c r="K65" s="4" t="s">
        <v>29</v>
      </c>
      <c r="L65" s="4">
        <v>3167</v>
      </c>
      <c r="M65" s="4">
        <v>3167</v>
      </c>
      <c r="N65" s="4" t="s">
        <v>187</v>
      </c>
      <c r="O65" s="4" t="s">
        <v>161</v>
      </c>
      <c r="P65" s="4" t="s">
        <v>32</v>
      </c>
      <c r="Q65" s="4">
        <v>0</v>
      </c>
      <c r="R65" s="6">
        <v>44500</v>
      </c>
      <c r="S65" s="5">
        <v>44508</v>
      </c>
      <c r="T65" s="4" t="s">
        <v>33</v>
      </c>
      <c r="U65" s="4">
        <v>3167</v>
      </c>
      <c r="V65" s="4">
        <v>0</v>
      </c>
      <c r="W65" s="4">
        <v>0</v>
      </c>
      <c r="X65" s="4">
        <v>2286865</v>
      </c>
      <c r="Y65" s="4">
        <v>97659269</v>
      </c>
    </row>
    <row r="66" s="4" customFormat="1" spans="1:23">
      <c r="A66" s="4">
        <v>16725185987</v>
      </c>
      <c r="B66" s="4" t="s">
        <v>25</v>
      </c>
      <c r="C66" s="4" t="s">
        <v>26</v>
      </c>
      <c r="D66" s="4" t="s">
        <v>175</v>
      </c>
      <c r="E66" s="4" t="s">
        <v>188</v>
      </c>
      <c r="F66" s="5">
        <v>44502</v>
      </c>
      <c r="G66" s="5">
        <v>44505</v>
      </c>
      <c r="H66" s="4">
        <v>1</v>
      </c>
      <c r="I66" s="4">
        <v>3</v>
      </c>
      <c r="J66" s="4">
        <v>3</v>
      </c>
      <c r="K66" s="4" t="s">
        <v>29</v>
      </c>
      <c r="L66" s="4">
        <v>2130</v>
      </c>
      <c r="M66" s="4">
        <v>2130</v>
      </c>
      <c r="N66" s="4" t="s">
        <v>189</v>
      </c>
      <c r="O66" s="4" t="s">
        <v>161</v>
      </c>
      <c r="P66" s="4" t="s">
        <v>32</v>
      </c>
      <c r="Q66" s="4">
        <v>0</v>
      </c>
      <c r="R66" s="6">
        <v>44502</v>
      </c>
      <c r="S66" s="5">
        <v>44508</v>
      </c>
      <c r="T66" s="4" t="s">
        <v>33</v>
      </c>
      <c r="U66" s="4">
        <v>2130</v>
      </c>
      <c r="V66" s="4">
        <v>0</v>
      </c>
      <c r="W66" s="4">
        <v>0</v>
      </c>
    </row>
    <row r="67" s="4" customFormat="1" spans="1:23">
      <c r="A67" s="4">
        <v>16728785270</v>
      </c>
      <c r="B67" s="4" t="s">
        <v>25</v>
      </c>
      <c r="C67" s="4" t="s">
        <v>26</v>
      </c>
      <c r="D67" s="4" t="s">
        <v>190</v>
      </c>
      <c r="E67" s="4" t="s">
        <v>102</v>
      </c>
      <c r="F67" s="5">
        <v>44504</v>
      </c>
      <c r="G67" s="5">
        <v>44505</v>
      </c>
      <c r="H67" s="4">
        <v>1</v>
      </c>
      <c r="I67" s="4">
        <v>1</v>
      </c>
      <c r="J67" s="4">
        <v>1</v>
      </c>
      <c r="K67" s="4" t="s">
        <v>29</v>
      </c>
      <c r="L67" s="4">
        <v>268</v>
      </c>
      <c r="M67" s="4">
        <v>268</v>
      </c>
      <c r="N67" s="4" t="s">
        <v>191</v>
      </c>
      <c r="O67" s="4" t="s">
        <v>161</v>
      </c>
      <c r="P67" s="4" t="s">
        <v>32</v>
      </c>
      <c r="Q67" s="4">
        <v>0</v>
      </c>
      <c r="R67" s="6">
        <v>44503</v>
      </c>
      <c r="S67" s="5">
        <v>44508</v>
      </c>
      <c r="T67" s="4" t="s">
        <v>33</v>
      </c>
      <c r="U67" s="4">
        <v>268</v>
      </c>
      <c r="V67" s="4">
        <v>0</v>
      </c>
      <c r="W67" s="4">
        <v>0</v>
      </c>
    </row>
    <row r="68" s="4" customFormat="1" spans="1:23">
      <c r="A68" s="4">
        <v>16737337270</v>
      </c>
      <c r="B68" s="4" t="s">
        <v>25</v>
      </c>
      <c r="C68" s="4" t="s">
        <v>26</v>
      </c>
      <c r="D68" s="4" t="s">
        <v>192</v>
      </c>
      <c r="E68" s="4" t="s">
        <v>193</v>
      </c>
      <c r="F68" s="5">
        <v>44504</v>
      </c>
      <c r="G68" s="5">
        <v>44505</v>
      </c>
      <c r="H68" s="4">
        <v>1</v>
      </c>
      <c r="I68" s="4">
        <v>1</v>
      </c>
      <c r="J68" s="4">
        <v>1</v>
      </c>
      <c r="K68" s="4" t="s">
        <v>29</v>
      </c>
      <c r="L68" s="4">
        <v>754</v>
      </c>
      <c r="M68" s="4">
        <v>754</v>
      </c>
      <c r="N68" s="4" t="s">
        <v>194</v>
      </c>
      <c r="O68" s="4" t="s">
        <v>161</v>
      </c>
      <c r="P68" s="4" t="s">
        <v>32</v>
      </c>
      <c r="Q68" s="4">
        <v>0</v>
      </c>
      <c r="R68" s="6">
        <v>44504</v>
      </c>
      <c r="S68" s="5">
        <v>44508</v>
      </c>
      <c r="T68" s="4" t="s">
        <v>33</v>
      </c>
      <c r="U68" s="4">
        <v>754</v>
      </c>
      <c r="V68" s="4">
        <v>0</v>
      </c>
      <c r="W68" s="4">
        <v>0</v>
      </c>
    </row>
    <row r="69" s="4" customFormat="1" spans="1:25">
      <c r="A69" s="4">
        <v>16738603210</v>
      </c>
      <c r="B69" s="4" t="s">
        <v>25</v>
      </c>
      <c r="C69" s="4" t="s">
        <v>26</v>
      </c>
      <c r="D69" s="4" t="s">
        <v>195</v>
      </c>
      <c r="E69" s="4" t="s">
        <v>196</v>
      </c>
      <c r="F69" s="5">
        <v>44504</v>
      </c>
      <c r="G69" s="5">
        <v>44505</v>
      </c>
      <c r="H69" s="4">
        <v>1</v>
      </c>
      <c r="I69" s="4">
        <v>1</v>
      </c>
      <c r="J69" s="4">
        <v>1</v>
      </c>
      <c r="K69" s="4" t="s">
        <v>29</v>
      </c>
      <c r="L69" s="4">
        <v>531</v>
      </c>
      <c r="M69" s="4">
        <v>531</v>
      </c>
      <c r="N69" s="4" t="s">
        <v>197</v>
      </c>
      <c r="O69" s="4" t="s">
        <v>161</v>
      </c>
      <c r="P69" s="4" t="s">
        <v>32</v>
      </c>
      <c r="Q69" s="4">
        <v>0</v>
      </c>
      <c r="R69" s="6">
        <v>44504</v>
      </c>
      <c r="S69" s="5">
        <v>44508</v>
      </c>
      <c r="T69" s="4" t="s">
        <v>33</v>
      </c>
      <c r="U69" s="4">
        <v>531</v>
      </c>
      <c r="V69" s="4">
        <v>0</v>
      </c>
      <c r="W69" s="4">
        <v>0</v>
      </c>
      <c r="X69" s="4">
        <v>2289207</v>
      </c>
      <c r="Y69" s="4">
        <v>73302973</v>
      </c>
    </row>
    <row r="70" s="4" customFormat="1" spans="1:25">
      <c r="A70" s="4">
        <v>16738857516</v>
      </c>
      <c r="B70" s="4" t="s">
        <v>25</v>
      </c>
      <c r="C70" s="4" t="s">
        <v>26</v>
      </c>
      <c r="D70" s="4" t="s">
        <v>198</v>
      </c>
      <c r="E70" s="4" t="s">
        <v>199</v>
      </c>
      <c r="F70" s="5">
        <v>44504</v>
      </c>
      <c r="G70" s="5">
        <v>44505</v>
      </c>
      <c r="H70" s="4">
        <v>1</v>
      </c>
      <c r="I70" s="4">
        <v>1</v>
      </c>
      <c r="J70" s="4">
        <v>1</v>
      </c>
      <c r="K70" s="4" t="s">
        <v>29</v>
      </c>
      <c r="L70" s="4">
        <v>823</v>
      </c>
      <c r="M70" s="4">
        <v>823</v>
      </c>
      <c r="N70" s="4" t="s">
        <v>200</v>
      </c>
      <c r="O70" s="4" t="s">
        <v>161</v>
      </c>
      <c r="P70" s="4" t="s">
        <v>32</v>
      </c>
      <c r="Q70" s="4">
        <v>0</v>
      </c>
      <c r="R70" s="6">
        <v>44504</v>
      </c>
      <c r="S70" s="5">
        <v>44508</v>
      </c>
      <c r="T70" s="4" t="s">
        <v>33</v>
      </c>
      <c r="U70" s="4">
        <v>823</v>
      </c>
      <c r="V70" s="4">
        <v>0</v>
      </c>
      <c r="W70" s="4">
        <v>0</v>
      </c>
      <c r="X70" s="4">
        <v>2289267</v>
      </c>
      <c r="Y70" s="4">
        <v>979070</v>
      </c>
    </row>
    <row r="71" s="4" customFormat="1" spans="1:25">
      <c r="A71" s="4">
        <v>16738961095</v>
      </c>
      <c r="B71" s="4" t="s">
        <v>25</v>
      </c>
      <c r="C71" s="4" t="s">
        <v>26</v>
      </c>
      <c r="D71" s="4" t="s">
        <v>51</v>
      </c>
      <c r="E71" s="4" t="s">
        <v>60</v>
      </c>
      <c r="F71" s="5">
        <v>44504</v>
      </c>
      <c r="G71" s="5">
        <v>44505</v>
      </c>
      <c r="H71" s="4">
        <v>1</v>
      </c>
      <c r="I71" s="4">
        <v>1</v>
      </c>
      <c r="J71" s="4">
        <v>1</v>
      </c>
      <c r="K71" s="4" t="s">
        <v>29</v>
      </c>
      <c r="L71" s="4">
        <v>878</v>
      </c>
      <c r="M71" s="4">
        <v>878</v>
      </c>
      <c r="N71" s="4" t="s">
        <v>201</v>
      </c>
      <c r="O71" s="4" t="s">
        <v>161</v>
      </c>
      <c r="P71" s="4" t="s">
        <v>32</v>
      </c>
      <c r="Q71" s="4">
        <v>0</v>
      </c>
      <c r="R71" s="6">
        <v>44504</v>
      </c>
      <c r="S71" s="5">
        <v>44508</v>
      </c>
      <c r="T71" s="4" t="s">
        <v>33</v>
      </c>
      <c r="U71" s="4">
        <v>878</v>
      </c>
      <c r="V71" s="4">
        <v>0</v>
      </c>
      <c r="W71" s="4">
        <v>0</v>
      </c>
      <c r="X71" s="4">
        <v>2289301</v>
      </c>
      <c r="Y71" s="4">
        <v>70962928</v>
      </c>
    </row>
    <row r="72" s="4" customFormat="1" spans="1:23">
      <c r="A72" s="4">
        <v>16739378540</v>
      </c>
      <c r="B72" s="4" t="s">
        <v>25</v>
      </c>
      <c r="C72" s="4" t="s">
        <v>26</v>
      </c>
      <c r="D72" s="4" t="s">
        <v>202</v>
      </c>
      <c r="E72" s="4" t="s">
        <v>203</v>
      </c>
      <c r="F72" s="5">
        <v>44504</v>
      </c>
      <c r="G72" s="5">
        <v>44505</v>
      </c>
      <c r="H72" s="4">
        <v>1</v>
      </c>
      <c r="I72" s="4">
        <v>1</v>
      </c>
      <c r="J72" s="4">
        <v>1</v>
      </c>
      <c r="K72" s="4" t="s">
        <v>29</v>
      </c>
      <c r="L72" s="4">
        <v>993</v>
      </c>
      <c r="M72" s="4">
        <v>993</v>
      </c>
      <c r="N72" s="4" t="s">
        <v>204</v>
      </c>
      <c r="O72" s="4" t="s">
        <v>161</v>
      </c>
      <c r="P72" s="4" t="s">
        <v>32</v>
      </c>
      <c r="Q72" s="4">
        <v>0</v>
      </c>
      <c r="R72" s="6">
        <v>44504</v>
      </c>
      <c r="S72" s="5">
        <v>44508</v>
      </c>
      <c r="T72" s="4" t="s">
        <v>33</v>
      </c>
      <c r="U72" s="4">
        <v>993</v>
      </c>
      <c r="V72" s="4">
        <v>0</v>
      </c>
      <c r="W72" s="4">
        <v>0</v>
      </c>
    </row>
    <row r="73" s="4" customFormat="1" spans="1:23">
      <c r="A73" s="4">
        <v>16739551883</v>
      </c>
      <c r="B73" s="4" t="s">
        <v>25</v>
      </c>
      <c r="C73" s="4" t="s">
        <v>26</v>
      </c>
      <c r="D73" s="4" t="s">
        <v>205</v>
      </c>
      <c r="E73" s="4" t="s">
        <v>206</v>
      </c>
      <c r="F73" s="5">
        <v>44504</v>
      </c>
      <c r="G73" s="5">
        <v>44505</v>
      </c>
      <c r="H73" s="4">
        <v>1</v>
      </c>
      <c r="I73" s="4">
        <v>1</v>
      </c>
      <c r="J73" s="4">
        <v>1</v>
      </c>
      <c r="K73" s="4" t="s">
        <v>29</v>
      </c>
      <c r="L73" s="4">
        <v>514</v>
      </c>
      <c r="M73" s="4">
        <v>514</v>
      </c>
      <c r="N73" s="4" t="s">
        <v>207</v>
      </c>
      <c r="O73" s="4" t="s">
        <v>161</v>
      </c>
      <c r="P73" s="4" t="s">
        <v>32</v>
      </c>
      <c r="Q73" s="4">
        <v>0</v>
      </c>
      <c r="R73" s="6">
        <v>44504</v>
      </c>
      <c r="S73" s="5">
        <v>44508</v>
      </c>
      <c r="T73" s="4" t="s">
        <v>33</v>
      </c>
      <c r="U73" s="4">
        <v>514</v>
      </c>
      <c r="V73" s="4">
        <v>0</v>
      </c>
      <c r="W73" s="4">
        <v>0</v>
      </c>
    </row>
    <row r="74" s="4" customFormat="1" spans="1:23">
      <c r="A74" s="4">
        <v>16740077625</v>
      </c>
      <c r="B74" s="4" t="s">
        <v>25</v>
      </c>
      <c r="C74" s="4" t="s">
        <v>26</v>
      </c>
      <c r="D74" s="4" t="s">
        <v>208</v>
      </c>
      <c r="E74" s="4" t="s">
        <v>209</v>
      </c>
      <c r="F74" s="5">
        <v>44504</v>
      </c>
      <c r="G74" s="5">
        <v>44505</v>
      </c>
      <c r="H74" s="4">
        <v>1</v>
      </c>
      <c r="I74" s="4">
        <v>1</v>
      </c>
      <c r="J74" s="4">
        <v>1</v>
      </c>
      <c r="K74" s="4" t="s">
        <v>29</v>
      </c>
      <c r="L74" s="4">
        <v>321</v>
      </c>
      <c r="M74" s="4">
        <v>321</v>
      </c>
      <c r="N74" s="4" t="s">
        <v>210</v>
      </c>
      <c r="O74" s="4" t="s">
        <v>161</v>
      </c>
      <c r="P74" s="4" t="s">
        <v>32</v>
      </c>
      <c r="Q74" s="4">
        <v>0</v>
      </c>
      <c r="R74" s="6">
        <v>44504</v>
      </c>
      <c r="S74" s="5">
        <v>44508</v>
      </c>
      <c r="T74" s="4" t="s">
        <v>33</v>
      </c>
      <c r="U74" s="4">
        <v>321</v>
      </c>
      <c r="V74" s="4">
        <v>0</v>
      </c>
      <c r="W74" s="4">
        <v>0</v>
      </c>
    </row>
    <row r="75" s="4" customFormat="1" spans="1:23">
      <c r="A75" s="4">
        <v>16740567859</v>
      </c>
      <c r="B75" s="4" t="s">
        <v>25</v>
      </c>
      <c r="C75" s="4" t="s">
        <v>26</v>
      </c>
      <c r="D75" s="4" t="s">
        <v>211</v>
      </c>
      <c r="E75" s="4" t="s">
        <v>58</v>
      </c>
      <c r="F75" s="5">
        <v>44504</v>
      </c>
      <c r="G75" s="5">
        <v>44505</v>
      </c>
      <c r="H75" s="4">
        <v>1</v>
      </c>
      <c r="I75" s="4">
        <v>1</v>
      </c>
      <c r="J75" s="4">
        <v>1</v>
      </c>
      <c r="K75" s="4" t="s">
        <v>29</v>
      </c>
      <c r="L75" s="4">
        <v>731</v>
      </c>
      <c r="M75" s="4">
        <v>731</v>
      </c>
      <c r="N75" s="4" t="s">
        <v>212</v>
      </c>
      <c r="O75" s="4" t="s">
        <v>161</v>
      </c>
      <c r="P75" s="4" t="s">
        <v>32</v>
      </c>
      <c r="Q75" s="4">
        <v>0</v>
      </c>
      <c r="R75" s="6">
        <v>44504</v>
      </c>
      <c r="S75" s="5">
        <v>44508</v>
      </c>
      <c r="T75" s="4" t="s">
        <v>33</v>
      </c>
      <c r="U75" s="4">
        <v>731</v>
      </c>
      <c r="V75" s="4">
        <v>0</v>
      </c>
      <c r="W75" s="4">
        <v>0</v>
      </c>
    </row>
    <row r="76" s="4" customFormat="1" spans="1:25">
      <c r="A76" s="4">
        <v>16740745419</v>
      </c>
      <c r="B76" s="4" t="s">
        <v>25</v>
      </c>
      <c r="C76" s="4" t="s">
        <v>26</v>
      </c>
      <c r="D76" s="4" t="s">
        <v>213</v>
      </c>
      <c r="E76" s="4" t="s">
        <v>214</v>
      </c>
      <c r="F76" s="5">
        <v>44504</v>
      </c>
      <c r="G76" s="5">
        <v>44505</v>
      </c>
      <c r="H76" s="4">
        <v>1</v>
      </c>
      <c r="I76" s="4">
        <v>1</v>
      </c>
      <c r="J76" s="4">
        <v>1</v>
      </c>
      <c r="K76" s="4" t="s">
        <v>29</v>
      </c>
      <c r="L76" s="4">
        <v>894</v>
      </c>
      <c r="M76" s="4">
        <v>894</v>
      </c>
      <c r="N76" s="4" t="s">
        <v>215</v>
      </c>
      <c r="O76" s="4" t="s">
        <v>161</v>
      </c>
      <c r="P76" s="4" t="s">
        <v>32</v>
      </c>
      <c r="Q76" s="4">
        <v>0</v>
      </c>
      <c r="R76" s="6">
        <v>44504</v>
      </c>
      <c r="S76" s="5">
        <v>44508</v>
      </c>
      <c r="T76" s="4" t="s">
        <v>33</v>
      </c>
      <c r="U76" s="4">
        <v>894</v>
      </c>
      <c r="V76" s="4">
        <v>0</v>
      </c>
      <c r="W76" s="4">
        <v>0</v>
      </c>
      <c r="X76" s="4"/>
      <c r="Y76" s="4" t="s">
        <v>216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7"/>
  <sheetViews>
    <sheetView tabSelected="1" workbookViewId="0">
      <selection activeCell="G99" sqref="G99"/>
    </sheetView>
  </sheetViews>
  <sheetFormatPr defaultColWidth="9" defaultRowHeight="13.5"/>
  <cols>
    <col min="1" max="1" width="13.5" style="4" customWidth="1"/>
    <col min="2" max="2" width="11.5" style="4"/>
    <col min="3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217</v>
      </c>
    </row>
    <row r="2" s="4" customFormat="1" hidden="1" spans="1:9">
      <c r="A2" s="4">
        <v>16360849419</v>
      </c>
      <c r="B2" s="5">
        <v>44500</v>
      </c>
      <c r="C2" s="5">
        <v>44503</v>
      </c>
      <c r="D2" s="4">
        <v>1644</v>
      </c>
      <c r="E2" s="4" t="str">
        <f>VLOOKUP(A2,HOP!A:L,12,0)</f>
        <v>1644.00</v>
      </c>
      <c r="F2" s="4" t="str">
        <f>VLOOKUP(A2,HOP!A:C,3,0)</f>
        <v>2263767</v>
      </c>
      <c r="G2" s="4">
        <f>D2-E2</f>
        <v>0</v>
      </c>
      <c r="H2" s="4" t="str">
        <f>$H$1&amp;F2</f>
        <v>，2263767</v>
      </c>
      <c r="I2" s="4" t="str">
        <f>VLOOKUP(A2,HOP!A:T,20,0)</f>
        <v>直连</v>
      </c>
    </row>
    <row r="3" s="4" customFormat="1" hidden="1" spans="1:9">
      <c r="A3" s="4">
        <v>16364472387</v>
      </c>
      <c r="B3" s="5">
        <v>44500</v>
      </c>
      <c r="C3" s="5">
        <v>44503</v>
      </c>
      <c r="D3" s="4">
        <v>1914</v>
      </c>
      <c r="E3" s="4" t="str">
        <f>VLOOKUP(A3,HOP!A:L,12,0)</f>
        <v>1914.00</v>
      </c>
      <c r="F3" s="4" t="str">
        <f>VLOOKUP(A3,HOP!A:C,3,0)</f>
        <v>2264120</v>
      </c>
      <c r="G3" s="4">
        <f t="shared" ref="G3:G34" si="0">D3-E3</f>
        <v>0</v>
      </c>
      <c r="H3" s="4" t="str">
        <f t="shared" ref="H3:H34" si="1">$H$1&amp;F3</f>
        <v>，2264120</v>
      </c>
      <c r="I3" s="4" t="str">
        <f>VLOOKUP(A3,HOP!A:T,20,0)</f>
        <v>直连</v>
      </c>
    </row>
    <row r="4" s="4" customFormat="1" hidden="1" spans="1:9">
      <c r="A4" s="4">
        <v>16469985799</v>
      </c>
      <c r="B4" s="5">
        <v>44500</v>
      </c>
      <c r="C4" s="5">
        <v>44503</v>
      </c>
      <c r="D4" s="4">
        <v>3684</v>
      </c>
      <c r="E4" s="4" t="str">
        <f>VLOOKUP(A4,HOP!A:L,12,0)</f>
        <v>3684.00</v>
      </c>
      <c r="F4" s="4" t="str">
        <f>VLOOKUP(A4,HOP!A:C,3,0)</f>
        <v>2272994</v>
      </c>
      <c r="G4" s="4">
        <f t="shared" si="0"/>
        <v>0</v>
      </c>
      <c r="H4" s="4" t="str">
        <f t="shared" si="1"/>
        <v>，2272994</v>
      </c>
      <c r="I4" s="4" t="str">
        <f>VLOOKUP(A4,HOP!A:T,20,0)</f>
        <v>直连</v>
      </c>
    </row>
    <row r="5" s="4" customFormat="1" hidden="1" spans="1:9">
      <c r="A5" s="4">
        <v>16506876303</v>
      </c>
      <c r="B5" s="5">
        <v>44500</v>
      </c>
      <c r="C5" s="5">
        <v>44503</v>
      </c>
      <c r="D5" s="4">
        <v>248</v>
      </c>
      <c r="E5" s="4">
        <v>248</v>
      </c>
      <c r="F5" s="4" t="str">
        <f>VLOOKUP(A5,HOP!A:C,3,0)</f>
        <v>2275096</v>
      </c>
      <c r="G5" s="4">
        <f t="shared" si="0"/>
        <v>0</v>
      </c>
      <c r="H5" s="4" t="str">
        <f t="shared" si="1"/>
        <v>，2275096</v>
      </c>
      <c r="I5" s="4" t="str">
        <f>VLOOKUP(A5,HOP!A:T,20,0)</f>
        <v>直连</v>
      </c>
    </row>
    <row r="6" s="4" customFormat="1" hidden="1" spans="1:9">
      <c r="A6" s="4">
        <v>16572095718</v>
      </c>
      <c r="B6" s="5">
        <v>44502</v>
      </c>
      <c r="C6" s="5">
        <v>44503</v>
      </c>
      <c r="D6" s="4">
        <v>897</v>
      </c>
      <c r="E6" s="4" t="str">
        <f>VLOOKUP(A6,HOP!A:L,12,0)</f>
        <v>897.00</v>
      </c>
      <c r="F6" s="4" t="str">
        <f>VLOOKUP(A6,HOP!A:C,3,0)</f>
        <v>2278677</v>
      </c>
      <c r="G6" s="4">
        <f t="shared" si="0"/>
        <v>0</v>
      </c>
      <c r="H6" s="4" t="str">
        <f t="shared" si="1"/>
        <v>，2278677</v>
      </c>
      <c r="I6" s="4" t="str">
        <f>VLOOKUP(A6,HOP!A:T,20,0)</f>
        <v>直连</v>
      </c>
    </row>
    <row r="7" s="4" customFormat="1" hidden="1" spans="1:9">
      <c r="A7" s="4">
        <v>16581328067</v>
      </c>
      <c r="B7" s="5">
        <v>44502</v>
      </c>
      <c r="C7" s="5">
        <v>44503</v>
      </c>
      <c r="D7" s="4">
        <v>897</v>
      </c>
      <c r="E7" s="4" t="str">
        <f>VLOOKUP(A7,HOP!A:L,12,0)</f>
        <v>897.00</v>
      </c>
      <c r="F7" s="4" t="str">
        <f>VLOOKUP(A7,HOP!A:C,3,0)</f>
        <v>2279138</v>
      </c>
      <c r="G7" s="4">
        <f t="shared" si="0"/>
        <v>0</v>
      </c>
      <c r="H7" s="4" t="str">
        <f t="shared" si="1"/>
        <v>，2279138</v>
      </c>
      <c r="I7" s="4" t="str">
        <f>VLOOKUP(A7,HOP!A:T,20,0)</f>
        <v>直连</v>
      </c>
    </row>
    <row r="8" s="4" customFormat="1" hidden="1" spans="1:9">
      <c r="A8" s="4">
        <v>16584304690</v>
      </c>
      <c r="B8" s="5">
        <v>44500</v>
      </c>
      <c r="C8" s="5">
        <v>44503</v>
      </c>
      <c r="D8" s="4">
        <v>1968</v>
      </c>
      <c r="E8" s="4" t="str">
        <f>VLOOKUP(A8,HOP!A:L,12,0)</f>
        <v>1968.00</v>
      </c>
      <c r="F8" s="4" t="str">
        <f>VLOOKUP(A8,HOP!A:C,3,0)</f>
        <v>2279449</v>
      </c>
      <c r="G8" s="4">
        <f t="shared" si="0"/>
        <v>0</v>
      </c>
      <c r="H8" s="4" t="str">
        <f t="shared" si="1"/>
        <v>，2279449</v>
      </c>
      <c r="I8" s="4" t="str">
        <f>VLOOKUP(A8,HOP!A:T,20,0)</f>
        <v>直连</v>
      </c>
    </row>
    <row r="9" s="4" customFormat="1" hidden="1" spans="1:9">
      <c r="A9" s="4">
        <v>16647602726</v>
      </c>
      <c r="B9" s="5">
        <v>44501</v>
      </c>
      <c r="C9" s="5">
        <v>44503</v>
      </c>
      <c r="D9" s="4">
        <v>1756</v>
      </c>
      <c r="E9" s="4" t="str">
        <f>VLOOKUP(A9,HOP!A:L,12,0)</f>
        <v>1756.00</v>
      </c>
      <c r="F9" s="4" t="str">
        <f>VLOOKUP(A9,HOP!A:C,3,0)</f>
        <v>2282480</v>
      </c>
      <c r="G9" s="4">
        <f t="shared" si="0"/>
        <v>0</v>
      </c>
      <c r="H9" s="4" t="str">
        <f t="shared" si="1"/>
        <v>，2282480</v>
      </c>
      <c r="I9" s="4" t="str">
        <f>VLOOKUP(A9,HOP!A:T,20,0)</f>
        <v>直连</v>
      </c>
    </row>
    <row r="10" s="4" customFormat="1" hidden="1" spans="1:9">
      <c r="A10" s="4">
        <v>16696047703</v>
      </c>
      <c r="B10" s="5">
        <v>44499</v>
      </c>
      <c r="C10" s="5">
        <v>44503</v>
      </c>
      <c r="D10" s="4">
        <v>3588</v>
      </c>
      <c r="E10" s="4" t="str">
        <f>VLOOKUP(A10,HOP!A:L,12,0)</f>
        <v>3588.00</v>
      </c>
      <c r="F10" s="4" t="str">
        <f>VLOOKUP(A10,HOP!A:C,3,0)</f>
        <v>2285791</v>
      </c>
      <c r="G10" s="4">
        <f t="shared" si="0"/>
        <v>0</v>
      </c>
      <c r="H10" s="4" t="str">
        <f t="shared" si="1"/>
        <v>，2285791</v>
      </c>
      <c r="I10" s="4" t="str">
        <f>VLOOKUP(A10,HOP!A:T,20,0)</f>
        <v>直连</v>
      </c>
    </row>
    <row r="11" s="4" customFormat="1" hidden="1" spans="1:9">
      <c r="A11" s="4">
        <v>16711195749</v>
      </c>
      <c r="B11" s="5">
        <v>44502</v>
      </c>
      <c r="C11" s="5">
        <v>44503</v>
      </c>
      <c r="D11" s="4">
        <v>764</v>
      </c>
      <c r="E11" s="4" t="str">
        <f>VLOOKUP(A11,HOP!A:L,12,0)</f>
        <v>764.00</v>
      </c>
      <c r="F11" s="4" t="str">
        <f>VLOOKUP(A11,HOP!A:C,3,0)</f>
        <v>2286935</v>
      </c>
      <c r="G11" s="4">
        <f t="shared" si="0"/>
        <v>0</v>
      </c>
      <c r="H11" s="4" t="str">
        <f t="shared" si="1"/>
        <v>，2286935</v>
      </c>
      <c r="I11" s="4" t="str">
        <f>VLOOKUP(A11,HOP!A:T,20,0)</f>
        <v>直连</v>
      </c>
    </row>
    <row r="12" s="4" customFormat="1" hidden="1" spans="1:9">
      <c r="A12" s="4">
        <v>16727949137</v>
      </c>
      <c r="B12" s="5">
        <v>44502</v>
      </c>
      <c r="C12" s="5">
        <v>44503</v>
      </c>
      <c r="D12" s="4">
        <v>884</v>
      </c>
      <c r="E12" s="4" t="str">
        <f>VLOOKUP(A12,HOP!A:L,12,0)</f>
        <v>884.00</v>
      </c>
      <c r="F12" s="4" t="str">
        <f>VLOOKUP(A12,HOP!A:C,3,0)</f>
        <v>2288032</v>
      </c>
      <c r="G12" s="4">
        <f t="shared" si="0"/>
        <v>0</v>
      </c>
      <c r="H12" s="4" t="str">
        <f t="shared" si="1"/>
        <v>，2288032</v>
      </c>
      <c r="I12" s="4" t="str">
        <f>VLOOKUP(A12,HOP!A:T,20,0)</f>
        <v>直连</v>
      </c>
    </row>
    <row r="13" s="4" customFormat="1" hidden="1" spans="1:9">
      <c r="A13" s="4">
        <v>16728151671</v>
      </c>
      <c r="B13" s="5">
        <v>44502</v>
      </c>
      <c r="C13" s="5">
        <v>44503</v>
      </c>
      <c r="D13" s="4">
        <v>517</v>
      </c>
      <c r="E13" s="4" t="str">
        <f>VLOOKUP(A13,HOP!A:L,12,0)</f>
        <v>517.00</v>
      </c>
      <c r="F13" s="4" t="str">
        <f>VLOOKUP(A13,HOP!A:C,3,0)</f>
        <v>2288060</v>
      </c>
      <c r="G13" s="4">
        <f t="shared" si="0"/>
        <v>0</v>
      </c>
      <c r="H13" s="4" t="str">
        <f t="shared" si="1"/>
        <v>，2288060</v>
      </c>
      <c r="I13" s="4" t="str">
        <f>VLOOKUP(A13,HOP!A:T,20,0)</f>
        <v>直连</v>
      </c>
    </row>
    <row r="14" s="4" customFormat="1" hidden="1" spans="1:9">
      <c r="A14" s="4">
        <v>16391650660</v>
      </c>
      <c r="B14" s="5">
        <v>44500</v>
      </c>
      <c r="C14" s="5">
        <v>44504</v>
      </c>
      <c r="D14" s="4">
        <v>2184</v>
      </c>
      <c r="E14" s="4" t="str">
        <f>VLOOKUP(A14,HOP!A:L,12,0)</f>
        <v>2184.00</v>
      </c>
      <c r="F14" s="4" t="str">
        <f>VLOOKUP(A14,HOP!A:C,3,0)</f>
        <v>2267276</v>
      </c>
      <c r="G14" s="4">
        <f t="shared" si="0"/>
        <v>0</v>
      </c>
      <c r="H14" s="4" t="str">
        <f t="shared" si="1"/>
        <v>，2267276</v>
      </c>
      <c r="I14" s="4" t="str">
        <f>VLOOKUP(A14,HOP!A:T,20,0)</f>
        <v>直连</v>
      </c>
    </row>
    <row r="15" s="4" customFormat="1" hidden="1" spans="1:9">
      <c r="A15" s="4">
        <v>16471297781</v>
      </c>
      <c r="B15" s="5">
        <v>44501</v>
      </c>
      <c r="C15" s="5">
        <v>44504</v>
      </c>
      <c r="D15" s="4">
        <v>2625</v>
      </c>
      <c r="E15" s="4" t="str">
        <f>VLOOKUP(A15,HOP!A:L,12,0)</f>
        <v>2625.00</v>
      </c>
      <c r="F15" s="4" t="str">
        <f>VLOOKUP(A15,HOP!A:C,3,0)</f>
        <v>2273127</v>
      </c>
      <c r="G15" s="4">
        <f t="shared" si="0"/>
        <v>0</v>
      </c>
      <c r="H15" s="4" t="str">
        <f t="shared" si="1"/>
        <v>，2273127</v>
      </c>
      <c r="I15" s="4" t="str">
        <f>VLOOKUP(A15,HOP!A:T,20,0)</f>
        <v>直连</v>
      </c>
    </row>
    <row r="16" s="4" customFormat="1" hidden="1" spans="1:9">
      <c r="A16" s="4">
        <v>16493898313</v>
      </c>
      <c r="B16" s="5">
        <v>44501</v>
      </c>
      <c r="C16" s="5">
        <v>44504</v>
      </c>
      <c r="D16" s="4">
        <v>993</v>
      </c>
      <c r="E16" s="4" t="str">
        <f>VLOOKUP(A16,HOP!A:L,12,0)</f>
        <v>993.00</v>
      </c>
      <c r="F16" s="4" t="str">
        <f>VLOOKUP(A16,HOP!A:C,3,0)</f>
        <v>2274224</v>
      </c>
      <c r="G16" s="4">
        <f t="shared" si="0"/>
        <v>0</v>
      </c>
      <c r="H16" s="4" t="str">
        <f t="shared" si="1"/>
        <v>，2274224</v>
      </c>
      <c r="I16" s="4" t="str">
        <f>VLOOKUP(A16,HOP!A:T,20,0)</f>
        <v>直连</v>
      </c>
    </row>
    <row r="17" s="4" customFormat="1" hidden="1" spans="1:9">
      <c r="A17" s="4">
        <v>16497606384</v>
      </c>
      <c r="B17" s="5">
        <v>44501</v>
      </c>
      <c r="C17" s="5">
        <v>44504</v>
      </c>
      <c r="D17" s="4">
        <v>2625</v>
      </c>
      <c r="E17" s="4" t="str">
        <f>VLOOKUP(A17,HOP!A:L,12,0)</f>
        <v>2625.00</v>
      </c>
      <c r="F17" s="4" t="str">
        <f>VLOOKUP(A17,HOP!A:C,3,0)</f>
        <v>2274570</v>
      </c>
      <c r="G17" s="4">
        <f t="shared" si="0"/>
        <v>0</v>
      </c>
      <c r="H17" s="4" t="str">
        <f t="shared" si="1"/>
        <v>，2274570</v>
      </c>
      <c r="I17" s="4" t="str">
        <f>VLOOKUP(A17,HOP!A:T,20,0)</f>
        <v>直连</v>
      </c>
    </row>
    <row r="18" s="4" customFormat="1" hidden="1" spans="1:9">
      <c r="A18" s="4">
        <v>16507208875</v>
      </c>
      <c r="B18" s="5">
        <v>44501</v>
      </c>
      <c r="C18" s="5">
        <v>44504</v>
      </c>
      <c r="D18" s="4">
        <v>663</v>
      </c>
      <c r="E18" s="4" t="str">
        <f>VLOOKUP(A18,HOP!A:L,12,0)</f>
        <v>663.00</v>
      </c>
      <c r="F18" s="4" t="str">
        <f>VLOOKUP(A18,HOP!A:C,3,0)</f>
        <v>2275136</v>
      </c>
      <c r="G18" s="4">
        <f t="shared" si="0"/>
        <v>0</v>
      </c>
      <c r="H18" s="4" t="str">
        <f t="shared" si="1"/>
        <v>，2275136</v>
      </c>
      <c r="I18" s="4" t="str">
        <f>VLOOKUP(A18,HOP!A:T,20,0)</f>
        <v>直连</v>
      </c>
    </row>
    <row r="19" s="4" customFormat="1" hidden="1" spans="1:9">
      <c r="A19" s="4">
        <v>16513497640</v>
      </c>
      <c r="B19" s="5">
        <v>44503</v>
      </c>
      <c r="C19" s="5">
        <v>44504</v>
      </c>
      <c r="D19" s="4">
        <v>2522</v>
      </c>
      <c r="E19" s="4" t="str">
        <f>VLOOKUP(A19,HOP!A:L,12,0)</f>
        <v>2522.00</v>
      </c>
      <c r="F19" s="4" t="str">
        <f>VLOOKUP(A19,HOP!A:C,3,0)</f>
        <v>2275445</v>
      </c>
      <c r="G19" s="4">
        <f t="shared" si="0"/>
        <v>0</v>
      </c>
      <c r="H19" s="4" t="str">
        <f t="shared" si="1"/>
        <v>，2275445</v>
      </c>
      <c r="I19" s="4" t="str">
        <f>VLOOKUP(A19,HOP!A:T,20,0)</f>
        <v>直连</v>
      </c>
    </row>
    <row r="20" s="4" customFormat="1" hidden="1" spans="1:9">
      <c r="A20" s="4">
        <v>16539940069</v>
      </c>
      <c r="B20" s="5">
        <v>44501</v>
      </c>
      <c r="C20" s="5">
        <v>44504</v>
      </c>
      <c r="D20" s="4">
        <v>2997</v>
      </c>
      <c r="E20" s="4" t="str">
        <f>VLOOKUP(A20,HOP!A:L,12,0)</f>
        <v>2997.00</v>
      </c>
      <c r="F20" s="4" t="str">
        <f>VLOOKUP(A20,HOP!A:C,3,0)</f>
        <v>2276997</v>
      </c>
      <c r="G20" s="4">
        <f t="shared" si="0"/>
        <v>0</v>
      </c>
      <c r="H20" s="4" t="str">
        <f t="shared" si="1"/>
        <v>，2276997</v>
      </c>
      <c r="I20" s="4" t="str">
        <f>VLOOKUP(A20,HOP!A:T,20,0)</f>
        <v>直连</v>
      </c>
    </row>
    <row r="21" s="4" customFormat="1" hidden="1" spans="1:9">
      <c r="A21" s="4">
        <v>16540257789</v>
      </c>
      <c r="B21" s="5">
        <v>44502</v>
      </c>
      <c r="C21" s="5">
        <v>44504</v>
      </c>
      <c r="D21" s="4">
        <v>2434</v>
      </c>
      <c r="E21" s="4" t="str">
        <f>VLOOKUP(A21,HOP!A:L,12,0)</f>
        <v>2434.00</v>
      </c>
      <c r="F21" s="4" t="str">
        <f>VLOOKUP(A21,HOP!A:C,3,0)</f>
        <v>2277093</v>
      </c>
      <c r="G21" s="4">
        <f t="shared" si="0"/>
        <v>0</v>
      </c>
      <c r="H21" s="4" t="str">
        <f t="shared" si="1"/>
        <v>，2277093</v>
      </c>
      <c r="I21" s="4" t="str">
        <f>VLOOKUP(A21,HOP!A:T,20,0)</f>
        <v>直连</v>
      </c>
    </row>
    <row r="22" s="4" customFormat="1" hidden="1" spans="1:9">
      <c r="A22" s="4">
        <v>16540310000</v>
      </c>
      <c r="B22" s="5">
        <v>44500</v>
      </c>
      <c r="C22" s="5">
        <v>44504</v>
      </c>
      <c r="D22" s="4">
        <v>3960</v>
      </c>
      <c r="E22" s="4" t="str">
        <f>VLOOKUP(A22,HOP!A:L,12,0)</f>
        <v>3960.00</v>
      </c>
      <c r="F22" s="4" t="str">
        <f>VLOOKUP(A22,HOP!A:C,3,0)</f>
        <v>2277128</v>
      </c>
      <c r="G22" s="4">
        <f t="shared" si="0"/>
        <v>0</v>
      </c>
      <c r="H22" s="4" t="str">
        <f t="shared" si="1"/>
        <v>，2277128</v>
      </c>
      <c r="I22" s="4" t="str">
        <f>VLOOKUP(A22,HOP!A:T,20,0)</f>
        <v>直连</v>
      </c>
    </row>
    <row r="23" s="4" customFormat="1" hidden="1" spans="1:9">
      <c r="A23" s="4">
        <v>16601988817</v>
      </c>
      <c r="B23" s="5">
        <v>44501</v>
      </c>
      <c r="C23" s="5">
        <v>44504</v>
      </c>
      <c r="D23" s="4">
        <v>873</v>
      </c>
      <c r="E23" s="4" t="str">
        <f>VLOOKUP(A23,HOP!A:L,12,0)</f>
        <v>873.00</v>
      </c>
      <c r="F23" s="4" t="str">
        <f>VLOOKUP(A23,HOP!A:C,3,0)</f>
        <v>2280389</v>
      </c>
      <c r="G23" s="4">
        <f t="shared" si="0"/>
        <v>0</v>
      </c>
      <c r="H23" s="4" t="str">
        <f t="shared" si="1"/>
        <v>，2280389</v>
      </c>
      <c r="I23" s="4" t="str">
        <f>VLOOKUP(A23,HOP!A:T,20,0)</f>
        <v>直连</v>
      </c>
    </row>
    <row r="24" s="4" customFormat="1" hidden="1" spans="1:9">
      <c r="A24" s="4">
        <v>16612201012</v>
      </c>
      <c r="B24" s="5">
        <v>44501</v>
      </c>
      <c r="C24" s="5">
        <v>44504</v>
      </c>
      <c r="D24" s="4">
        <v>2268</v>
      </c>
      <c r="E24" s="4" t="str">
        <f>VLOOKUP(A24,HOP!A:L,12,0)</f>
        <v>2268.00</v>
      </c>
      <c r="F24" s="4" t="str">
        <f>VLOOKUP(A24,HOP!A:C,3,0)</f>
        <v>2280914</v>
      </c>
      <c r="G24" s="4">
        <f t="shared" si="0"/>
        <v>0</v>
      </c>
      <c r="H24" s="4" t="str">
        <f t="shared" si="1"/>
        <v>，2280914</v>
      </c>
      <c r="I24" s="4" t="str">
        <f>VLOOKUP(A24,HOP!A:T,20,0)</f>
        <v>直连</v>
      </c>
    </row>
    <row r="25" s="4" customFormat="1" hidden="1" spans="1:9">
      <c r="A25" s="4">
        <v>16655969602</v>
      </c>
      <c r="B25" s="5">
        <v>44501</v>
      </c>
      <c r="C25" s="5">
        <v>44504</v>
      </c>
      <c r="D25" s="4">
        <v>2700</v>
      </c>
      <c r="E25" s="4" t="str">
        <f>VLOOKUP(A25,HOP!A:L,12,0)</f>
        <v>2700.00</v>
      </c>
      <c r="F25" s="4" t="str">
        <f>VLOOKUP(A25,HOP!A:C,3,0)</f>
        <v>2282952</v>
      </c>
      <c r="G25" s="4">
        <f t="shared" si="0"/>
        <v>0</v>
      </c>
      <c r="H25" s="4" t="str">
        <f t="shared" si="1"/>
        <v>，2282952</v>
      </c>
      <c r="I25" s="4" t="str">
        <f>VLOOKUP(A25,HOP!A:T,20,0)</f>
        <v>直连</v>
      </c>
    </row>
    <row r="26" s="4" customFormat="1" hidden="1" spans="1:9">
      <c r="A26" s="4">
        <v>16668855387</v>
      </c>
      <c r="B26" s="5">
        <v>44503</v>
      </c>
      <c r="C26" s="5">
        <v>44504</v>
      </c>
      <c r="D26" s="4">
        <v>374</v>
      </c>
      <c r="E26" s="4" t="str">
        <f>VLOOKUP(A26,HOP!A:L,12,0)</f>
        <v>374.00</v>
      </c>
      <c r="F26" s="4" t="str">
        <f>VLOOKUP(A26,HOP!A:C,3,0)</f>
        <v>2283578</v>
      </c>
      <c r="G26" s="4">
        <f t="shared" si="0"/>
        <v>0</v>
      </c>
      <c r="H26" s="4" t="str">
        <f t="shared" si="1"/>
        <v>，2283578</v>
      </c>
      <c r="I26" s="4" t="str">
        <f>VLOOKUP(A26,HOP!A:T,20,0)</f>
        <v>直连</v>
      </c>
    </row>
    <row r="27" s="4" customFormat="1" hidden="1" spans="1:9">
      <c r="A27" s="4">
        <v>16682988288</v>
      </c>
      <c r="B27" s="5">
        <v>44503</v>
      </c>
      <c r="C27" s="5">
        <v>44504</v>
      </c>
      <c r="D27" s="4">
        <v>484</v>
      </c>
      <c r="E27" s="4" t="str">
        <f>VLOOKUP(A27,HOP!A:L,12,0)</f>
        <v>484.00</v>
      </c>
      <c r="F27" s="4" t="str">
        <f>VLOOKUP(A27,HOP!A:C,3,0)</f>
        <v>2284625</v>
      </c>
      <c r="G27" s="4">
        <f t="shared" si="0"/>
        <v>0</v>
      </c>
      <c r="H27" s="4" t="str">
        <f t="shared" si="1"/>
        <v>，2284625</v>
      </c>
      <c r="I27" s="4" t="str">
        <f>VLOOKUP(A27,HOP!A:T,20,0)</f>
        <v>直连</v>
      </c>
    </row>
    <row r="28" s="4" customFormat="1" hidden="1" spans="1:9">
      <c r="A28" s="4">
        <v>16693043677</v>
      </c>
      <c r="B28" s="5">
        <v>44503</v>
      </c>
      <c r="C28" s="5">
        <v>44504</v>
      </c>
      <c r="D28" s="4">
        <v>141</v>
      </c>
      <c r="E28" s="4" t="str">
        <f>VLOOKUP(A28,HOP!A:L,12,0)</f>
        <v>141.00</v>
      </c>
      <c r="F28" s="4" t="str">
        <f>VLOOKUP(A28,HOP!A:C,3,0)</f>
        <v>2285202</v>
      </c>
      <c r="G28" s="4">
        <f t="shared" si="0"/>
        <v>0</v>
      </c>
      <c r="H28" s="4" t="str">
        <f t="shared" si="1"/>
        <v>，2285202</v>
      </c>
      <c r="I28" s="4" t="str">
        <f>VLOOKUP(A28,HOP!A:T,20,0)</f>
        <v>直连</v>
      </c>
    </row>
    <row r="29" s="4" customFormat="1" hidden="1" spans="1:9">
      <c r="A29" s="4">
        <v>16694048027</v>
      </c>
      <c r="B29" s="5">
        <v>44503</v>
      </c>
      <c r="C29" s="5">
        <v>44504</v>
      </c>
      <c r="D29" s="4">
        <v>574</v>
      </c>
      <c r="E29" s="4" t="str">
        <f>VLOOKUP(A29,HOP!A:L,12,0)</f>
        <v>574.00</v>
      </c>
      <c r="F29" s="4" t="str">
        <f>VLOOKUP(A29,HOP!A:C,3,0)</f>
        <v>2285367</v>
      </c>
      <c r="G29" s="4">
        <f t="shared" si="0"/>
        <v>0</v>
      </c>
      <c r="H29" s="4" t="str">
        <f t="shared" si="1"/>
        <v>，2285367</v>
      </c>
      <c r="I29" s="4" t="str">
        <f>VLOOKUP(A29,HOP!A:T,20,0)</f>
        <v>直连</v>
      </c>
    </row>
    <row r="30" s="4" customFormat="1" hidden="1" spans="1:9">
      <c r="A30" s="4">
        <v>16696107193</v>
      </c>
      <c r="B30" s="5">
        <v>44500</v>
      </c>
      <c r="C30" s="5">
        <v>44504</v>
      </c>
      <c r="D30" s="4">
        <v>3508</v>
      </c>
      <c r="E30" s="4" t="str">
        <f>VLOOKUP(A30,HOP!A:L,12,0)</f>
        <v>3508.00</v>
      </c>
      <c r="F30" s="4" t="str">
        <f>VLOOKUP(A30,HOP!A:C,3,0)</f>
        <v>2285804</v>
      </c>
      <c r="G30" s="4">
        <f t="shared" si="0"/>
        <v>0</v>
      </c>
      <c r="H30" s="4" t="str">
        <f t="shared" si="1"/>
        <v>，2285804</v>
      </c>
      <c r="I30" s="4" t="str">
        <f>VLOOKUP(A30,HOP!A:T,20,0)</f>
        <v>直连</v>
      </c>
    </row>
    <row r="31" s="4" customFormat="1" hidden="1" spans="1:9">
      <c r="A31" s="4">
        <v>16708554035</v>
      </c>
      <c r="B31" s="5">
        <v>44503</v>
      </c>
      <c r="C31" s="5">
        <v>44504</v>
      </c>
      <c r="D31" s="4">
        <v>516</v>
      </c>
      <c r="E31" s="4" t="str">
        <f>VLOOKUP(A31,HOP!A:L,12,0)</f>
        <v>516.00</v>
      </c>
      <c r="F31" s="4" t="str">
        <f>VLOOKUP(A31,HOP!A:C,3,0)</f>
        <v>2286516</v>
      </c>
      <c r="G31" s="4">
        <f t="shared" si="0"/>
        <v>0</v>
      </c>
      <c r="H31" s="4" t="str">
        <f t="shared" si="1"/>
        <v>，2286516</v>
      </c>
      <c r="I31" s="4" t="str">
        <f>VLOOKUP(A31,HOP!A:T,20,0)</f>
        <v>直连</v>
      </c>
    </row>
    <row r="32" s="4" customFormat="1" hidden="1" spans="1:9">
      <c r="A32" s="4">
        <v>16709396840</v>
      </c>
      <c r="B32" s="5">
        <v>44502</v>
      </c>
      <c r="C32" s="5">
        <v>44504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VLOOKUP(A32,HOP!A:T,20,0)</f>
        <v>#N/A</v>
      </c>
    </row>
    <row r="33" s="4" customFormat="1" hidden="1" spans="1:9">
      <c r="A33" s="4">
        <v>16711003096</v>
      </c>
      <c r="B33" s="5">
        <v>44503</v>
      </c>
      <c r="C33" s="5">
        <v>44504</v>
      </c>
      <c r="D33" s="4">
        <v>1769</v>
      </c>
      <c r="E33" s="4" t="str">
        <f>VLOOKUP(A33,HOP!A:L,12,0)</f>
        <v>1769.00</v>
      </c>
      <c r="F33" s="4" t="str">
        <f>VLOOKUP(A33,HOP!A:C,3,0)</f>
        <v>2286876</v>
      </c>
      <c r="G33" s="4">
        <f t="shared" si="0"/>
        <v>0</v>
      </c>
      <c r="H33" s="4" t="str">
        <f t="shared" si="1"/>
        <v>，2286876</v>
      </c>
      <c r="I33" s="4" t="str">
        <f>VLOOKUP(A33,HOP!A:T,20,0)</f>
        <v>直连</v>
      </c>
    </row>
    <row r="34" s="4" customFormat="1" hidden="1" spans="1:9">
      <c r="A34" s="4">
        <v>16711224636</v>
      </c>
      <c r="B34" s="5">
        <v>44501</v>
      </c>
      <c r="C34" s="5">
        <v>44504</v>
      </c>
      <c r="D34" s="4">
        <v>3036</v>
      </c>
      <c r="E34" s="4" t="str">
        <f>VLOOKUP(A34,HOP!A:L,12,0)</f>
        <v>3036.00</v>
      </c>
      <c r="F34" s="4" t="str">
        <f>VLOOKUP(A34,HOP!A:C,3,0)</f>
        <v>2286954</v>
      </c>
      <c r="G34" s="4">
        <f t="shared" si="0"/>
        <v>0</v>
      </c>
      <c r="H34" s="4" t="str">
        <f t="shared" si="1"/>
        <v>，2286954</v>
      </c>
      <c r="I34" s="4" t="str">
        <f>VLOOKUP(A34,HOP!A:T,20,0)</f>
        <v>直连</v>
      </c>
    </row>
    <row r="35" s="4" customFormat="1" hidden="1" spans="1:9">
      <c r="A35" s="4">
        <v>16723645433</v>
      </c>
      <c r="B35" s="5">
        <v>44502</v>
      </c>
      <c r="C35" s="5">
        <v>44504</v>
      </c>
      <c r="D35" s="4">
        <v>6106</v>
      </c>
      <c r="E35" s="4" t="str">
        <f>VLOOKUP(A35,HOP!A:L,12,0)</f>
        <v>6106.00</v>
      </c>
      <c r="F35" s="4" t="str">
        <f>VLOOKUP(A35,HOP!A:C,3,0)</f>
        <v>2287342</v>
      </c>
      <c r="G35" s="4">
        <f t="shared" ref="G35:G66" si="2">D35-E35</f>
        <v>0</v>
      </c>
      <c r="H35" s="4" t="str">
        <f t="shared" ref="H35:H66" si="3">$H$1&amp;F35</f>
        <v>，2287342</v>
      </c>
      <c r="I35" s="4" t="str">
        <f>VLOOKUP(A35,HOP!A:T,20,0)</f>
        <v>直连</v>
      </c>
    </row>
    <row r="36" s="4" customFormat="1" hidden="1" spans="1:9">
      <c r="A36" s="4">
        <v>16727516777</v>
      </c>
      <c r="B36" s="5">
        <v>44503</v>
      </c>
      <c r="C36" s="5">
        <v>44504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2"/>
        <v>#N/A</v>
      </c>
      <c r="H36" s="4" t="e">
        <f t="shared" si="3"/>
        <v>#N/A</v>
      </c>
      <c r="I36" s="4" t="e">
        <f>VLOOKUP(A36,HOP!A:T,20,0)</f>
        <v>#N/A</v>
      </c>
    </row>
    <row r="37" s="4" customFormat="1" hidden="1" spans="1:9">
      <c r="A37" s="4">
        <v>16729254285</v>
      </c>
      <c r="B37" s="5">
        <v>44503</v>
      </c>
      <c r="C37" s="5">
        <v>44504</v>
      </c>
      <c r="D37" s="4">
        <v>224</v>
      </c>
      <c r="E37" s="4" t="str">
        <f>VLOOKUP(A37,HOP!A:L,12,0)</f>
        <v>224.00</v>
      </c>
      <c r="F37" s="4" t="str">
        <f>VLOOKUP(A37,HOP!A:C,3,0)</f>
        <v>2288197</v>
      </c>
      <c r="G37" s="4">
        <f t="shared" si="2"/>
        <v>0</v>
      </c>
      <c r="H37" s="4" t="str">
        <f t="shared" si="3"/>
        <v>，2288197</v>
      </c>
      <c r="I37" s="4" t="str">
        <f>VLOOKUP(A37,HOP!A:T,20,0)</f>
        <v>直连</v>
      </c>
    </row>
    <row r="38" s="4" customFormat="1" hidden="1" spans="1:9">
      <c r="A38" s="4">
        <v>16735546123</v>
      </c>
      <c r="B38" s="5">
        <v>44503</v>
      </c>
      <c r="C38" s="5">
        <v>44504</v>
      </c>
      <c r="D38" s="4">
        <v>320</v>
      </c>
      <c r="E38" s="4" t="str">
        <f>VLOOKUP(A38,HOP!A:L,12,0)</f>
        <v>320.00</v>
      </c>
      <c r="F38" s="4" t="str">
        <f>VLOOKUP(A38,HOP!A:C,3,0)</f>
        <v>2288544</v>
      </c>
      <c r="G38" s="4">
        <f t="shared" si="2"/>
        <v>0</v>
      </c>
      <c r="H38" s="4" t="str">
        <f t="shared" si="3"/>
        <v>，2288544</v>
      </c>
      <c r="I38" s="4" t="str">
        <f>VLOOKUP(A38,HOP!A:T,20,0)</f>
        <v>直连</v>
      </c>
    </row>
    <row r="39" s="4" customFormat="1" hidden="1" spans="1:9">
      <c r="A39" s="4">
        <v>15656488257</v>
      </c>
      <c r="B39" s="5">
        <v>44497</v>
      </c>
      <c r="C39" s="5">
        <v>44501</v>
      </c>
      <c r="D39" s="4">
        <v>5552</v>
      </c>
      <c r="E39" s="4">
        <v>5552</v>
      </c>
      <c r="F39" s="4">
        <v>2178049</v>
      </c>
      <c r="G39" s="4">
        <f t="shared" si="2"/>
        <v>0</v>
      </c>
      <c r="H39" s="4" t="str">
        <f t="shared" si="3"/>
        <v>，2178049</v>
      </c>
      <c r="I39" s="4" t="e">
        <f>VLOOKUP(A39,HOP!A:T,20,0)</f>
        <v>#N/A</v>
      </c>
    </row>
    <row r="40" s="4" customFormat="1" hidden="1" spans="1:9">
      <c r="A40" s="4">
        <v>15893068138</v>
      </c>
      <c r="B40" s="5">
        <v>44498</v>
      </c>
      <c r="C40" s="5">
        <v>44501</v>
      </c>
      <c r="D40" s="4">
        <v>5346</v>
      </c>
      <c r="E40" s="4">
        <v>5346</v>
      </c>
      <c r="F40" s="4">
        <v>2204959</v>
      </c>
      <c r="G40" s="4">
        <f t="shared" si="2"/>
        <v>0</v>
      </c>
      <c r="H40" s="4" t="str">
        <f t="shared" si="3"/>
        <v>，2204959</v>
      </c>
      <c r="I40" s="4" t="e">
        <f>VLOOKUP(A40,HOP!A:T,20,0)</f>
        <v>#N/A</v>
      </c>
    </row>
    <row r="41" s="4" customFormat="1" hidden="1" spans="1:9">
      <c r="A41" s="4">
        <v>15991428541</v>
      </c>
      <c r="B41" s="5">
        <v>44498</v>
      </c>
      <c r="C41" s="5">
        <v>44501</v>
      </c>
      <c r="D41" s="4">
        <v>3108</v>
      </c>
      <c r="E41" s="4">
        <v>3108</v>
      </c>
      <c r="F41" s="4">
        <v>2214993</v>
      </c>
      <c r="G41" s="4">
        <f t="shared" si="2"/>
        <v>0</v>
      </c>
      <c r="H41" s="4" t="str">
        <f t="shared" si="3"/>
        <v>，2214993</v>
      </c>
      <c r="I41" s="4" t="e">
        <f>VLOOKUP(A41,HOP!A:T,20,0)</f>
        <v>#N/A</v>
      </c>
    </row>
    <row r="42" s="4" customFormat="1" hidden="1" spans="1:9">
      <c r="A42" s="4">
        <v>16038428094</v>
      </c>
      <c r="B42" s="5">
        <v>44503</v>
      </c>
      <c r="C42" s="5">
        <v>44506</v>
      </c>
      <c r="D42" s="4">
        <v>2208</v>
      </c>
      <c r="E42" s="4">
        <v>2208</v>
      </c>
      <c r="F42" s="4">
        <v>2219584</v>
      </c>
      <c r="G42" s="4">
        <f t="shared" si="2"/>
        <v>0</v>
      </c>
      <c r="H42" s="4" t="str">
        <f t="shared" si="3"/>
        <v>，2219584</v>
      </c>
      <c r="I42" s="4" t="e">
        <f>VLOOKUP(A42,HOP!A:T,20,0)</f>
        <v>#N/A</v>
      </c>
    </row>
    <row r="43" s="4" customFormat="1" hidden="1" spans="1:9">
      <c r="A43" s="4">
        <v>16056148018</v>
      </c>
      <c r="B43" s="5">
        <v>44502</v>
      </c>
      <c r="C43" s="5">
        <v>44505</v>
      </c>
      <c r="D43" s="4">
        <v>0</v>
      </c>
      <c r="E43" s="4" t="str">
        <f>VLOOKUP(A43,HOP!A:L,12,0)</f>
        <v>0.00</v>
      </c>
      <c r="F43" s="4" t="str">
        <f>VLOOKUP(A43,HOP!A:C,3,0)</f>
        <v>2221521</v>
      </c>
      <c r="G43" s="4">
        <f t="shared" si="2"/>
        <v>0</v>
      </c>
      <c r="H43" s="4" t="str">
        <f t="shared" si="3"/>
        <v>，2221521</v>
      </c>
      <c r="I43" s="4" t="str">
        <f>VLOOKUP(A43,HOP!A:T,20,0)</f>
        <v>直连</v>
      </c>
    </row>
    <row r="44" s="4" customFormat="1" spans="1:10">
      <c r="A44" s="4">
        <v>16070419686</v>
      </c>
      <c r="B44" s="5">
        <v>44505</v>
      </c>
      <c r="C44" s="5">
        <v>44506</v>
      </c>
      <c r="D44" s="4">
        <v>1834</v>
      </c>
      <c r="E44" s="4" t="e">
        <f>VLOOKUP(A44,HOP!A:L,12,0)</f>
        <v>#N/A</v>
      </c>
      <c r="F44" s="4">
        <v>2224290</v>
      </c>
      <c r="G44" s="4" t="e">
        <f t="shared" si="2"/>
        <v>#N/A</v>
      </c>
      <c r="H44" s="4" t="str">
        <f t="shared" si="3"/>
        <v>，2224290</v>
      </c>
      <c r="I44" s="4" t="e">
        <f>VLOOKUP(A44,HOP!A:T,20,0)</f>
        <v>#N/A</v>
      </c>
      <c r="J44" s="4" t="s">
        <v>218</v>
      </c>
    </row>
    <row r="45" s="4" customFormat="1" hidden="1" spans="1:9">
      <c r="A45" s="4">
        <v>16089968229</v>
      </c>
      <c r="B45" s="5">
        <v>44501</v>
      </c>
      <c r="C45" s="5">
        <v>44505</v>
      </c>
      <c r="D45" s="4">
        <v>1140</v>
      </c>
      <c r="E45" s="4" t="str">
        <f>VLOOKUP(A45,HOP!A:L,12,0)</f>
        <v>1140.00</v>
      </c>
      <c r="F45" s="4" t="str">
        <f>VLOOKUP(A45,HOP!A:C,3,0)</f>
        <v>2226557</v>
      </c>
      <c r="G45" s="4">
        <f t="shared" si="2"/>
        <v>0</v>
      </c>
      <c r="H45" s="4" t="str">
        <f t="shared" si="3"/>
        <v>，2226557</v>
      </c>
      <c r="I45" s="4" t="str">
        <f>VLOOKUP(A45,HOP!A:T,20,0)</f>
        <v>直连</v>
      </c>
    </row>
    <row r="46" s="4" customFormat="1" hidden="1" spans="1:9">
      <c r="A46" s="4">
        <v>16091269189</v>
      </c>
      <c r="B46" s="5">
        <v>44497</v>
      </c>
      <c r="C46" s="5">
        <v>44501</v>
      </c>
      <c r="D46" s="4">
        <v>4313</v>
      </c>
      <c r="E46" s="4">
        <v>4313</v>
      </c>
      <c r="F46" s="4">
        <v>2226844</v>
      </c>
      <c r="G46" s="4">
        <f t="shared" si="2"/>
        <v>0</v>
      </c>
      <c r="H46" s="4" t="str">
        <f t="shared" si="3"/>
        <v>，2226844</v>
      </c>
      <c r="I46" s="4" t="e">
        <f>VLOOKUP(A46,HOP!A:T,20,0)</f>
        <v>#N/A</v>
      </c>
    </row>
    <row r="47" s="4" customFormat="1" spans="1:10">
      <c r="A47" s="4">
        <v>16118147036</v>
      </c>
      <c r="B47" s="5">
        <v>44505</v>
      </c>
      <c r="C47" s="5">
        <v>44507</v>
      </c>
      <c r="D47" s="4">
        <v>2078</v>
      </c>
      <c r="E47" s="4">
        <v>416</v>
      </c>
      <c r="F47" s="4">
        <v>2230098</v>
      </c>
      <c r="G47" s="4">
        <f t="shared" si="2"/>
        <v>1662</v>
      </c>
      <c r="H47" s="4" t="str">
        <f t="shared" si="3"/>
        <v>，2230098</v>
      </c>
      <c r="I47" s="4" t="e">
        <f>VLOOKUP(A47,HOP!A:T,20,0)</f>
        <v>#N/A</v>
      </c>
      <c r="J47" s="4" t="s">
        <v>219</v>
      </c>
    </row>
    <row r="48" s="4" customFormat="1" hidden="1" spans="1:9">
      <c r="A48" s="4">
        <v>16151181321</v>
      </c>
      <c r="B48" s="5">
        <v>44502</v>
      </c>
      <c r="C48" s="5">
        <v>44503</v>
      </c>
      <c r="D48" s="4">
        <v>161</v>
      </c>
      <c r="E48" s="4" t="str">
        <f>VLOOKUP(A48,HOP!A:L,12,0)</f>
        <v>161.00</v>
      </c>
      <c r="F48" s="4" t="str">
        <f>VLOOKUP(A48,HOP!A:C,3,0)</f>
        <v>2235223</v>
      </c>
      <c r="G48" s="4">
        <f t="shared" si="2"/>
        <v>0</v>
      </c>
      <c r="H48" s="4" t="str">
        <f t="shared" si="3"/>
        <v>，2235223</v>
      </c>
      <c r="I48" s="4" t="str">
        <f>VLOOKUP(A48,HOP!A:T,20,0)</f>
        <v>直连</v>
      </c>
    </row>
    <row r="49" s="4" customFormat="1" hidden="1" spans="1:9">
      <c r="A49" s="4">
        <v>16289822272</v>
      </c>
      <c r="B49" s="5">
        <v>44503</v>
      </c>
      <c r="C49" s="5">
        <v>44505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2"/>
        <v>#N/A</v>
      </c>
      <c r="H49" s="4" t="e">
        <f t="shared" si="3"/>
        <v>#N/A</v>
      </c>
      <c r="I49" s="4" t="e">
        <f>VLOOKUP(A49,HOP!A:T,20,0)</f>
        <v>#N/A</v>
      </c>
    </row>
    <row r="50" s="4" customFormat="1" hidden="1" spans="1:9">
      <c r="A50" s="4">
        <v>16478671055</v>
      </c>
      <c r="B50" s="5">
        <v>44503</v>
      </c>
      <c r="C50" s="5">
        <v>44505</v>
      </c>
      <c r="D50" s="4">
        <v>1634</v>
      </c>
      <c r="E50" s="4" t="str">
        <f>VLOOKUP(A50,HOP!A:L,12,0)</f>
        <v>1634.00</v>
      </c>
      <c r="F50" s="4" t="str">
        <f>VLOOKUP(A50,HOP!A:C,3,0)</f>
        <v>2273487</v>
      </c>
      <c r="G50" s="4">
        <f t="shared" si="2"/>
        <v>0</v>
      </c>
      <c r="H50" s="4" t="str">
        <f t="shared" si="3"/>
        <v>，2273487</v>
      </c>
      <c r="I50" s="4" t="str">
        <f>VLOOKUP(A50,HOP!A:T,20,0)</f>
        <v>直连</v>
      </c>
    </row>
    <row r="51" s="4" customFormat="1" hidden="1" spans="1:9">
      <c r="A51" s="4">
        <v>16513507837</v>
      </c>
      <c r="B51" s="5">
        <v>44504</v>
      </c>
      <c r="C51" s="5">
        <v>44505</v>
      </c>
      <c r="D51" s="4">
        <v>668</v>
      </c>
      <c r="E51" s="4" t="str">
        <f>VLOOKUP(A51,HOP!A:L,12,0)</f>
        <v>668.00</v>
      </c>
      <c r="F51" s="4" t="str">
        <f>VLOOKUP(A51,HOP!A:C,3,0)</f>
        <v>2275451</v>
      </c>
      <c r="G51" s="4">
        <f t="shared" si="2"/>
        <v>0</v>
      </c>
      <c r="H51" s="4" t="str">
        <f t="shared" si="3"/>
        <v>，2275451</v>
      </c>
      <c r="I51" s="4" t="str">
        <f>VLOOKUP(A51,HOP!A:T,20,0)</f>
        <v>直连</v>
      </c>
    </row>
    <row r="52" s="4" customFormat="1" hidden="1" spans="1:9">
      <c r="A52" s="4">
        <v>16559277501</v>
      </c>
      <c r="B52" s="5">
        <v>44504</v>
      </c>
      <c r="C52" s="5">
        <v>44505</v>
      </c>
      <c r="D52" s="4">
        <v>1092</v>
      </c>
      <c r="E52" s="4" t="str">
        <f>VLOOKUP(A52,HOP!A:L,12,0)</f>
        <v>1092.00</v>
      </c>
      <c r="F52" s="4" t="str">
        <f>VLOOKUP(A52,HOP!A:C,3,0)</f>
        <v>2278003</v>
      </c>
      <c r="G52" s="4">
        <f t="shared" si="2"/>
        <v>0</v>
      </c>
      <c r="H52" s="4" t="str">
        <f t="shared" si="3"/>
        <v>，2278003</v>
      </c>
      <c r="I52" s="4" t="str">
        <f>VLOOKUP(A52,HOP!A:T,20,0)</f>
        <v>直连</v>
      </c>
    </row>
    <row r="53" s="4" customFormat="1" hidden="1" spans="1:9">
      <c r="A53" s="4">
        <v>16584235345</v>
      </c>
      <c r="B53" s="5">
        <v>44504</v>
      </c>
      <c r="C53" s="5">
        <v>44505</v>
      </c>
      <c r="D53" s="4">
        <v>754</v>
      </c>
      <c r="E53" s="4" t="str">
        <f>VLOOKUP(A53,HOP!A:L,12,0)</f>
        <v>754.00</v>
      </c>
      <c r="F53" s="4" t="str">
        <f>VLOOKUP(A53,HOP!A:C,3,0)</f>
        <v>2279418</v>
      </c>
      <c r="G53" s="4">
        <f t="shared" si="2"/>
        <v>0</v>
      </c>
      <c r="H53" s="4" t="str">
        <f t="shared" si="3"/>
        <v>，2279418</v>
      </c>
      <c r="I53" s="4" t="str">
        <f>VLOOKUP(A53,HOP!A:T,20,0)</f>
        <v>直连</v>
      </c>
    </row>
    <row r="54" s="4" customFormat="1" hidden="1" spans="1:9">
      <c r="A54" s="4">
        <v>16602191887</v>
      </c>
      <c r="B54" s="5">
        <v>44502</v>
      </c>
      <c r="C54" s="5">
        <v>44505</v>
      </c>
      <c r="D54" s="4">
        <v>4392</v>
      </c>
      <c r="E54" s="4" t="str">
        <f>VLOOKUP(A54,HOP!A:L,12,0)</f>
        <v>4392.00</v>
      </c>
      <c r="F54" s="4" t="str">
        <f>VLOOKUP(A54,HOP!A:C,3,0)</f>
        <v>2280431</v>
      </c>
      <c r="G54" s="4">
        <f t="shared" si="2"/>
        <v>0</v>
      </c>
      <c r="H54" s="4" t="str">
        <f t="shared" si="3"/>
        <v>，2280431</v>
      </c>
      <c r="I54" s="4" t="str">
        <f>VLOOKUP(A54,HOP!A:T,20,0)</f>
        <v>直连</v>
      </c>
    </row>
    <row r="55" s="4" customFormat="1" hidden="1" spans="1:9">
      <c r="A55" s="4">
        <v>16602312424</v>
      </c>
      <c r="B55" s="5">
        <v>44500</v>
      </c>
      <c r="C55" s="5">
        <v>44505</v>
      </c>
      <c r="D55" s="4">
        <v>5515</v>
      </c>
      <c r="E55" s="4" t="str">
        <f>VLOOKUP(A55,HOP!A:L,12,0)</f>
        <v>5515.00</v>
      </c>
      <c r="F55" s="4" t="str">
        <f>VLOOKUP(A55,HOP!A:C,3,0)</f>
        <v>2280467</v>
      </c>
      <c r="G55" s="4">
        <f t="shared" si="2"/>
        <v>0</v>
      </c>
      <c r="H55" s="4" t="str">
        <f t="shared" si="3"/>
        <v>，2280467</v>
      </c>
      <c r="I55" s="4" t="str">
        <f>VLOOKUP(A55,HOP!A:T,20,0)</f>
        <v>直连</v>
      </c>
    </row>
    <row r="56" s="4" customFormat="1" hidden="1" spans="1:9">
      <c r="A56" s="4">
        <v>16625397385</v>
      </c>
      <c r="B56" s="5">
        <v>44501</v>
      </c>
      <c r="C56" s="5">
        <v>44505</v>
      </c>
      <c r="D56" s="4">
        <v>1792</v>
      </c>
      <c r="E56" s="4" t="str">
        <f>VLOOKUP(A56,HOP!A:L,12,0)</f>
        <v>1792.00</v>
      </c>
      <c r="F56" s="4" t="str">
        <f>VLOOKUP(A56,HOP!A:C,3,0)</f>
        <v>2281602</v>
      </c>
      <c r="G56" s="4">
        <f t="shared" si="2"/>
        <v>0</v>
      </c>
      <c r="H56" s="4" t="str">
        <f t="shared" si="3"/>
        <v>，2281602</v>
      </c>
      <c r="I56" s="4" t="str">
        <f>VLOOKUP(A56,HOP!A:T,20,0)</f>
        <v>直连</v>
      </c>
    </row>
    <row r="57" s="4" customFormat="1" hidden="1" spans="1:9">
      <c r="A57" s="4">
        <v>16692961809</v>
      </c>
      <c r="B57" s="5">
        <v>44503</v>
      </c>
      <c r="C57" s="5">
        <v>44505</v>
      </c>
      <c r="D57" s="4">
        <v>1834</v>
      </c>
      <c r="E57" s="4" t="str">
        <f>VLOOKUP(A57,HOP!A:L,12,0)</f>
        <v>1834.00</v>
      </c>
      <c r="F57" s="4" t="str">
        <f>VLOOKUP(A57,HOP!A:C,3,0)</f>
        <v>2285194</v>
      </c>
      <c r="G57" s="4">
        <f t="shared" si="2"/>
        <v>0</v>
      </c>
      <c r="H57" s="4" t="str">
        <f t="shared" si="3"/>
        <v>，2285194</v>
      </c>
      <c r="I57" s="4" t="str">
        <f>VLOOKUP(A57,HOP!A:T,20,0)</f>
        <v>直连</v>
      </c>
    </row>
    <row r="58" s="4" customFormat="1" hidden="1" spans="1:9">
      <c r="A58" s="4">
        <v>16695839580</v>
      </c>
      <c r="B58" s="5">
        <v>44500</v>
      </c>
      <c r="C58" s="5">
        <v>44505</v>
      </c>
      <c r="D58" s="4">
        <v>2291</v>
      </c>
      <c r="E58" s="4" t="str">
        <f>VLOOKUP(A58,HOP!A:L,12,0)</f>
        <v>2291.00</v>
      </c>
      <c r="F58" s="4" t="str">
        <f>VLOOKUP(A58,HOP!A:C,3,0)</f>
        <v>2285749</v>
      </c>
      <c r="G58" s="4">
        <f t="shared" si="2"/>
        <v>0</v>
      </c>
      <c r="H58" s="4" t="str">
        <f t="shared" si="3"/>
        <v>，2285749</v>
      </c>
      <c r="I58" s="4" t="str">
        <f>VLOOKUP(A58,HOP!A:T,20,0)</f>
        <v>直连</v>
      </c>
    </row>
    <row r="59" s="4" customFormat="1" hidden="1" spans="1:9">
      <c r="A59" s="4">
        <v>16709214259</v>
      </c>
      <c r="B59" s="5">
        <v>44502</v>
      </c>
      <c r="C59" s="5">
        <v>44505</v>
      </c>
      <c r="D59" s="4">
        <v>2634</v>
      </c>
      <c r="E59" s="4" t="str">
        <f>VLOOKUP(A59,HOP!A:L,12,0)</f>
        <v>2634.00</v>
      </c>
      <c r="F59" s="4" t="str">
        <f>VLOOKUP(A59,HOP!A:C,3,0)</f>
        <v>2286600</v>
      </c>
      <c r="G59" s="4">
        <f t="shared" si="2"/>
        <v>0</v>
      </c>
      <c r="H59" s="4" t="str">
        <f t="shared" si="3"/>
        <v>，2286600</v>
      </c>
      <c r="I59" s="4" t="str">
        <f>VLOOKUP(A59,HOP!A:T,20,0)</f>
        <v>直连</v>
      </c>
    </row>
    <row r="60" s="4" customFormat="1" hidden="1" spans="1:9">
      <c r="A60" s="4">
        <v>16710885938</v>
      </c>
      <c r="B60" s="5">
        <v>44501</v>
      </c>
      <c r="C60" s="5">
        <v>44505</v>
      </c>
      <c r="D60" s="4">
        <v>3167</v>
      </c>
      <c r="E60" s="4" t="str">
        <f>VLOOKUP(A60,HOP!A:L,12,0)</f>
        <v>3167.00</v>
      </c>
      <c r="F60" s="4" t="str">
        <f>VLOOKUP(A60,HOP!A:C,3,0)</f>
        <v>2286865</v>
      </c>
      <c r="G60" s="4">
        <f t="shared" si="2"/>
        <v>0</v>
      </c>
      <c r="H60" s="4" t="str">
        <f t="shared" si="3"/>
        <v>，2286865</v>
      </c>
      <c r="I60" s="4" t="str">
        <f>VLOOKUP(A60,HOP!A:T,20,0)</f>
        <v>直连</v>
      </c>
    </row>
    <row r="61" s="4" customFormat="1" hidden="1" spans="1:9">
      <c r="A61" s="4">
        <v>16725185987</v>
      </c>
      <c r="B61" s="5">
        <v>44502</v>
      </c>
      <c r="C61" s="5">
        <v>44505</v>
      </c>
      <c r="D61" s="4">
        <v>2130</v>
      </c>
      <c r="E61" s="4" t="str">
        <f>VLOOKUP(A61,HOP!A:L,12,0)</f>
        <v>2130.00</v>
      </c>
      <c r="F61" s="4" t="str">
        <f>VLOOKUP(A61,HOP!A:C,3,0)</f>
        <v>2287628</v>
      </c>
      <c r="G61" s="4">
        <f t="shared" si="2"/>
        <v>0</v>
      </c>
      <c r="H61" s="4" t="str">
        <f t="shared" si="3"/>
        <v>，2287628</v>
      </c>
      <c r="I61" s="4" t="str">
        <f>VLOOKUP(A61,HOP!A:T,20,0)</f>
        <v>直连</v>
      </c>
    </row>
    <row r="62" s="4" customFormat="1" hidden="1" spans="1:9">
      <c r="A62" s="4">
        <v>16728785270</v>
      </c>
      <c r="B62" s="5">
        <v>44504</v>
      </c>
      <c r="C62" s="5">
        <v>44505</v>
      </c>
      <c r="D62" s="4">
        <v>268</v>
      </c>
      <c r="E62" s="4" t="str">
        <f>VLOOKUP(A62,HOP!A:L,12,0)</f>
        <v>268.00</v>
      </c>
      <c r="F62" s="4" t="str">
        <f>VLOOKUP(A62,HOP!A:C,3,0)</f>
        <v>2288125</v>
      </c>
      <c r="G62" s="4">
        <f t="shared" si="2"/>
        <v>0</v>
      </c>
      <c r="H62" s="4" t="str">
        <f t="shared" si="3"/>
        <v>，2288125</v>
      </c>
      <c r="I62" s="4" t="str">
        <f>VLOOKUP(A62,HOP!A:T,20,0)</f>
        <v>直连</v>
      </c>
    </row>
    <row r="63" s="4" customFormat="1" hidden="1" spans="1:9">
      <c r="A63" s="4">
        <v>16737337270</v>
      </c>
      <c r="B63" s="5">
        <v>44504</v>
      </c>
      <c r="C63" s="5">
        <v>44505</v>
      </c>
      <c r="D63" s="4">
        <v>754</v>
      </c>
      <c r="E63" s="4" t="str">
        <f>VLOOKUP(A63,HOP!A:L,12,0)</f>
        <v>754.00</v>
      </c>
      <c r="F63" s="4" t="str">
        <f>VLOOKUP(A63,HOP!A:C,3,0)</f>
        <v>2288887</v>
      </c>
      <c r="G63" s="4">
        <f t="shared" si="2"/>
        <v>0</v>
      </c>
      <c r="H63" s="4" t="str">
        <f t="shared" si="3"/>
        <v>，2288887</v>
      </c>
      <c r="I63" s="4" t="str">
        <f>VLOOKUP(A63,HOP!A:T,20,0)</f>
        <v>直连</v>
      </c>
    </row>
    <row r="64" s="4" customFormat="1" hidden="1" spans="1:9">
      <c r="A64" s="4">
        <v>16738603210</v>
      </c>
      <c r="B64" s="5">
        <v>44504</v>
      </c>
      <c r="C64" s="5">
        <v>44505</v>
      </c>
      <c r="D64" s="4">
        <v>531</v>
      </c>
      <c r="E64" s="4" t="str">
        <f>VLOOKUP(A64,HOP!A:L,12,0)</f>
        <v>531.00</v>
      </c>
      <c r="F64" s="4" t="str">
        <f>VLOOKUP(A64,HOP!A:C,3,0)</f>
        <v>2289207</v>
      </c>
      <c r="G64" s="4">
        <f t="shared" si="2"/>
        <v>0</v>
      </c>
      <c r="H64" s="4" t="str">
        <f t="shared" si="3"/>
        <v>，2289207</v>
      </c>
      <c r="I64" s="4" t="str">
        <f>VLOOKUP(A64,HOP!A:T,20,0)</f>
        <v>直连</v>
      </c>
    </row>
    <row r="65" s="4" customFormat="1" hidden="1" spans="1:9">
      <c r="A65" s="4">
        <v>16738857516</v>
      </c>
      <c r="B65" s="5">
        <v>44504</v>
      </c>
      <c r="C65" s="5">
        <v>44505</v>
      </c>
      <c r="D65" s="4">
        <v>823</v>
      </c>
      <c r="E65" s="4" t="str">
        <f>VLOOKUP(A65,HOP!A:L,12,0)</f>
        <v>823.00</v>
      </c>
      <c r="F65" s="4" t="str">
        <f>VLOOKUP(A65,HOP!A:C,3,0)</f>
        <v>2289267</v>
      </c>
      <c r="G65" s="4">
        <f t="shared" si="2"/>
        <v>0</v>
      </c>
      <c r="H65" s="4" t="str">
        <f t="shared" si="3"/>
        <v>，2289267</v>
      </c>
      <c r="I65" s="4" t="str">
        <f>VLOOKUP(A65,HOP!A:T,20,0)</f>
        <v>直连</v>
      </c>
    </row>
    <row r="66" s="4" customFormat="1" hidden="1" spans="1:9">
      <c r="A66" s="4">
        <v>16738961095</v>
      </c>
      <c r="B66" s="5">
        <v>44504</v>
      </c>
      <c r="C66" s="5">
        <v>44505</v>
      </c>
      <c r="D66" s="4">
        <v>878</v>
      </c>
      <c r="E66" s="4" t="str">
        <f>VLOOKUP(A66,HOP!A:L,12,0)</f>
        <v>878.00</v>
      </c>
      <c r="F66" s="4" t="str">
        <f>VLOOKUP(A66,HOP!A:C,3,0)</f>
        <v>2289301</v>
      </c>
      <c r="G66" s="4">
        <f t="shared" si="2"/>
        <v>0</v>
      </c>
      <c r="H66" s="4" t="str">
        <f t="shared" si="3"/>
        <v>，2289301</v>
      </c>
      <c r="I66" s="4" t="str">
        <f>VLOOKUP(A66,HOP!A:T,20,0)</f>
        <v>直连</v>
      </c>
    </row>
    <row r="67" s="4" customFormat="1" hidden="1" spans="1:9">
      <c r="A67" s="4">
        <v>16739378540</v>
      </c>
      <c r="B67" s="5">
        <v>44504</v>
      </c>
      <c r="C67" s="5">
        <v>44505</v>
      </c>
      <c r="D67" s="4">
        <v>993</v>
      </c>
      <c r="E67" s="4" t="str">
        <f>VLOOKUP(A67,HOP!A:L,12,0)</f>
        <v>993.00</v>
      </c>
      <c r="F67" s="4" t="str">
        <f>VLOOKUP(A67,HOP!A:C,3,0)</f>
        <v>2289429</v>
      </c>
      <c r="G67" s="4">
        <f>D67-E67</f>
        <v>0</v>
      </c>
      <c r="H67" s="4" t="str">
        <f>$H$1&amp;F67</f>
        <v>，2289429</v>
      </c>
      <c r="I67" s="4" t="str">
        <f>VLOOKUP(A67,HOP!A:T,20,0)</f>
        <v>直连</v>
      </c>
    </row>
    <row r="68" s="4" customFormat="1" hidden="1" spans="1:9">
      <c r="A68" s="4">
        <v>16739551883</v>
      </c>
      <c r="B68" s="5">
        <v>44504</v>
      </c>
      <c r="C68" s="5">
        <v>44505</v>
      </c>
      <c r="D68" s="4">
        <v>514</v>
      </c>
      <c r="E68" s="4" t="str">
        <f>VLOOKUP(A68,HOP!A:L,12,0)</f>
        <v>514.00</v>
      </c>
      <c r="F68" s="4" t="str">
        <f>VLOOKUP(A68,HOP!A:C,3,0)</f>
        <v>2289485</v>
      </c>
      <c r="G68" s="4">
        <f>D68-E68</f>
        <v>0</v>
      </c>
      <c r="H68" s="4" t="str">
        <f>$H$1&amp;F68</f>
        <v>，2289485</v>
      </c>
      <c r="I68" s="4" t="str">
        <f>VLOOKUP(A68,HOP!A:T,20,0)</f>
        <v>直连</v>
      </c>
    </row>
    <row r="69" s="4" customFormat="1" hidden="1" spans="1:9">
      <c r="A69" s="4">
        <v>16740077625</v>
      </c>
      <c r="B69" s="5">
        <v>44504</v>
      </c>
      <c r="C69" s="5">
        <v>44505</v>
      </c>
      <c r="D69" s="4">
        <v>321</v>
      </c>
      <c r="E69" s="4" t="str">
        <f>VLOOKUP(A69,HOP!A:L,12,0)</f>
        <v>321.00</v>
      </c>
      <c r="F69" s="4" t="str">
        <f>VLOOKUP(A69,HOP!A:C,3,0)</f>
        <v>2289622</v>
      </c>
      <c r="G69" s="4">
        <f>D69-E69</f>
        <v>0</v>
      </c>
      <c r="H69" s="4" t="str">
        <f>$H$1&amp;F69</f>
        <v>，2289622</v>
      </c>
      <c r="I69" s="4" t="str">
        <f>VLOOKUP(A69,HOP!A:T,20,0)</f>
        <v>直连</v>
      </c>
    </row>
    <row r="70" s="4" customFormat="1" hidden="1" spans="1:9">
      <c r="A70" s="4">
        <v>16740567859</v>
      </c>
      <c r="B70" s="5">
        <v>44504</v>
      </c>
      <c r="C70" s="5">
        <v>44505</v>
      </c>
      <c r="D70" s="4">
        <v>731</v>
      </c>
      <c r="E70" s="4" t="str">
        <f>VLOOKUP(A70,HOP!A:L,12,0)</f>
        <v>731.00</v>
      </c>
      <c r="F70" s="4" t="str">
        <f>VLOOKUP(A70,HOP!A:C,3,0)</f>
        <v>2289769</v>
      </c>
      <c r="G70" s="4">
        <f>D70-E70</f>
        <v>0</v>
      </c>
      <c r="H70" s="4" t="str">
        <f>$H$1&amp;F70</f>
        <v>，2289769</v>
      </c>
      <c r="I70" s="4" t="str">
        <f>VLOOKUP(A70,HOP!A:T,20,0)</f>
        <v>直连</v>
      </c>
    </row>
    <row r="71" s="4" customFormat="1" hidden="1" spans="1:9">
      <c r="A71" s="4">
        <v>16740745419</v>
      </c>
      <c r="B71" s="5">
        <v>44504</v>
      </c>
      <c r="C71" s="5">
        <v>44505</v>
      </c>
      <c r="D71" s="4">
        <v>894</v>
      </c>
      <c r="E71" s="4" t="str">
        <f>VLOOKUP(A71,HOP!A:L,12,0)</f>
        <v>894.00</v>
      </c>
      <c r="F71" s="4" t="str">
        <f>VLOOKUP(A71,HOP!A:C,3,0)</f>
        <v>2289818</v>
      </c>
      <c r="G71" s="4">
        <f>D71-E71</f>
        <v>0</v>
      </c>
      <c r="H71" s="4" t="str">
        <f>$H$1&amp;F71</f>
        <v>，2289818</v>
      </c>
      <c r="I71" s="4" t="str">
        <f>VLOOKUP(A71,HOP!A:T,20,0)</f>
        <v>直连</v>
      </c>
    </row>
    <row r="73" spans="4:4">
      <c r="D73" s="4">
        <f>SUM(D2:D72)</f>
        <v>123007</v>
      </c>
    </row>
    <row r="75" spans="1:3">
      <c r="A75" s="4" t="s">
        <v>220</v>
      </c>
      <c r="C75" s="4">
        <v>119511</v>
      </c>
    </row>
    <row r="76" spans="1:3">
      <c r="A76" s="4" t="s">
        <v>221</v>
      </c>
      <c r="C76" s="4">
        <v>3496</v>
      </c>
    </row>
    <row r="77" spans="1:3">
      <c r="A77" s="4" t="s">
        <v>222</v>
      </c>
      <c r="C77" s="4">
        <f>SUBTOTAL(9,C75:C76)</f>
        <v>123007</v>
      </c>
    </row>
  </sheetData>
  <autoFilter ref="A1:X71">
    <filterColumn colId="3">
      <filters>
        <filter val="2291"/>
        <filter val="1092"/>
        <filter val="1792"/>
        <filter val="4392"/>
        <filter val="5552"/>
        <filter val="993"/>
        <filter val="4313"/>
        <filter val="514"/>
        <filter val="754"/>
        <filter val="894"/>
        <filter val="1914"/>
        <filter val="5515"/>
        <filter val="516"/>
        <filter val="1756"/>
        <filter val="517"/>
        <filter val="897"/>
        <filter val="2997"/>
        <filter val="320"/>
        <filter val="3960"/>
        <filter val="161"/>
        <filter val="321"/>
        <filter val="2522"/>
        <filter val="663"/>
        <filter val="823"/>
        <filter val="224"/>
        <filter val="764"/>
        <filter val="2625"/>
        <filter val="3167"/>
        <filter val="268"/>
        <filter val="668"/>
        <filter val="1968"/>
        <filter val="2268"/>
        <filter val="1769"/>
        <filter val="2130"/>
        <filter val="531"/>
        <filter val="731"/>
        <filter val="873"/>
        <filter val="374"/>
        <filter val="574"/>
        <filter val="1634"/>
        <filter val="1834"/>
        <filter val="2434"/>
        <filter val="2634"/>
        <filter val="3036"/>
        <filter val="878"/>
        <filter val="2078"/>
        <filter val="1140"/>
        <filter val="2700"/>
        <filter val="141"/>
        <filter val="484"/>
        <filter val="884"/>
        <filter val="1644"/>
        <filter val="2184"/>
        <filter val="3684"/>
        <filter val="5346"/>
        <filter val="6106"/>
        <filter val="248"/>
        <filter val="2208"/>
        <filter val="3108"/>
        <filter val="3508"/>
        <filter val="3588"/>
      </filters>
    </filterColumn>
    <filterColumn colId="6">
      <customFilters>
        <customFilter operator="equal" val="1662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223</v>
      </c>
      <c r="B1" s="2" t="s">
        <v>224</v>
      </c>
      <c r="C1" s="2" t="s">
        <v>225</v>
      </c>
      <c r="D1" s="2" t="s">
        <v>226</v>
      </c>
      <c r="E1" s="2" t="s">
        <v>13</v>
      </c>
      <c r="F1" s="2" t="s">
        <v>5</v>
      </c>
      <c r="G1" s="2" t="s">
        <v>6</v>
      </c>
      <c r="H1" s="2" t="s">
        <v>227</v>
      </c>
      <c r="I1" s="2" t="s">
        <v>228</v>
      </c>
      <c r="J1" s="2" t="s">
        <v>229</v>
      </c>
      <c r="K1" s="2" t="s">
        <v>230</v>
      </c>
      <c r="L1" s="2" t="s">
        <v>231</v>
      </c>
      <c r="M1" s="2" t="s">
        <v>232</v>
      </c>
      <c r="N1" s="2" t="s">
        <v>233</v>
      </c>
      <c r="O1" s="2" t="s">
        <v>234</v>
      </c>
      <c r="P1" s="2" t="s">
        <v>235</v>
      </c>
      <c r="Q1" s="2" t="s">
        <v>236</v>
      </c>
      <c r="R1" s="2" t="s">
        <v>237</v>
      </c>
      <c r="S1" s="2" t="s">
        <v>238</v>
      </c>
      <c r="T1" s="2" t="s">
        <v>239</v>
      </c>
    </row>
    <row r="2" s="1" customFormat="1" spans="1:20">
      <c r="A2" s="3">
        <v>16740745419</v>
      </c>
      <c r="B2" s="1" t="s">
        <v>240</v>
      </c>
      <c r="C2" s="1" t="s">
        <v>241</v>
      </c>
      <c r="D2" s="1" t="s">
        <v>242</v>
      </c>
      <c r="E2" s="1" t="s">
        <v>243</v>
      </c>
      <c r="F2" s="1" t="s">
        <v>240</v>
      </c>
      <c r="G2" s="1" t="s">
        <v>244</v>
      </c>
      <c r="H2" s="1" t="s">
        <v>245</v>
      </c>
      <c r="I2" s="1" t="s">
        <v>246</v>
      </c>
      <c r="J2" s="1" t="s">
        <v>29</v>
      </c>
      <c r="K2" s="1" t="s">
        <v>247</v>
      </c>
      <c r="L2" s="1" t="s">
        <v>247</v>
      </c>
      <c r="M2" s="1" t="s">
        <v>248</v>
      </c>
      <c r="N2" s="1" t="s">
        <v>248</v>
      </c>
      <c r="O2" s="1" t="s">
        <v>249</v>
      </c>
      <c r="P2" s="1" t="s">
        <v>250</v>
      </c>
      <c r="Q2" s="1" t="s">
        <v>251</v>
      </c>
      <c r="R2" s="1" t="s">
        <v>252</v>
      </c>
      <c r="S2" s="1" t="s">
        <v>253</v>
      </c>
      <c r="T2" s="1" t="s">
        <v>254</v>
      </c>
    </row>
    <row r="3" s="1" customFormat="1" spans="1:20">
      <c r="A3" s="3">
        <v>16740567859</v>
      </c>
      <c r="B3" s="1" t="s">
        <v>240</v>
      </c>
      <c r="C3" s="1" t="s">
        <v>255</v>
      </c>
      <c r="D3" s="1" t="s">
        <v>256</v>
      </c>
      <c r="E3" s="1" t="s">
        <v>257</v>
      </c>
      <c r="F3" s="1" t="s">
        <v>240</v>
      </c>
      <c r="G3" s="1" t="s">
        <v>244</v>
      </c>
      <c r="H3" s="1" t="s">
        <v>245</v>
      </c>
      <c r="I3" s="1" t="s">
        <v>258</v>
      </c>
      <c r="J3" s="1" t="s">
        <v>29</v>
      </c>
      <c r="K3" s="1" t="s">
        <v>259</v>
      </c>
      <c r="L3" s="1" t="s">
        <v>259</v>
      </c>
      <c r="M3" s="1" t="s">
        <v>248</v>
      </c>
      <c r="N3" s="1" t="s">
        <v>248</v>
      </c>
      <c r="O3" s="1" t="s">
        <v>249</v>
      </c>
      <c r="P3" s="1" t="s">
        <v>250</v>
      </c>
      <c r="Q3" s="1" t="s">
        <v>260</v>
      </c>
      <c r="R3" s="1" t="s">
        <v>252</v>
      </c>
      <c r="S3" s="1" t="s">
        <v>253</v>
      </c>
      <c r="T3" s="1" t="s">
        <v>254</v>
      </c>
    </row>
    <row r="4" s="1" customFormat="1" spans="1:20">
      <c r="A4" s="3">
        <v>16740077625</v>
      </c>
      <c r="B4" s="1" t="s">
        <v>240</v>
      </c>
      <c r="C4" s="1" t="s">
        <v>261</v>
      </c>
      <c r="D4" s="1" t="s">
        <v>262</v>
      </c>
      <c r="E4" s="1" t="s">
        <v>263</v>
      </c>
      <c r="F4" s="1" t="s">
        <v>240</v>
      </c>
      <c r="G4" s="1" t="s">
        <v>244</v>
      </c>
      <c r="H4" s="1" t="s">
        <v>245</v>
      </c>
      <c r="I4" s="1" t="s">
        <v>264</v>
      </c>
      <c r="J4" s="1" t="s">
        <v>29</v>
      </c>
      <c r="K4" s="1" t="s">
        <v>265</v>
      </c>
      <c r="L4" s="1" t="s">
        <v>265</v>
      </c>
      <c r="M4" s="1" t="s">
        <v>248</v>
      </c>
      <c r="N4" s="1" t="s">
        <v>248</v>
      </c>
      <c r="O4" s="1" t="s">
        <v>249</v>
      </c>
      <c r="P4" s="1" t="s">
        <v>250</v>
      </c>
      <c r="Q4" s="1" t="s">
        <v>266</v>
      </c>
      <c r="R4" s="1" t="s">
        <v>252</v>
      </c>
      <c r="S4" s="1" t="s">
        <v>253</v>
      </c>
      <c r="T4" s="1" t="s">
        <v>254</v>
      </c>
    </row>
    <row r="5" s="1" customFormat="1" spans="1:20">
      <c r="A5" s="3">
        <v>16739551883</v>
      </c>
      <c r="B5" s="1" t="s">
        <v>240</v>
      </c>
      <c r="C5" s="1" t="s">
        <v>267</v>
      </c>
      <c r="D5" s="1" t="s">
        <v>268</v>
      </c>
      <c r="E5" s="1" t="s">
        <v>269</v>
      </c>
      <c r="F5" s="1" t="s">
        <v>240</v>
      </c>
      <c r="G5" s="1" t="s">
        <v>244</v>
      </c>
      <c r="H5" s="1" t="s">
        <v>245</v>
      </c>
      <c r="I5" s="1" t="s">
        <v>270</v>
      </c>
      <c r="J5" s="1" t="s">
        <v>29</v>
      </c>
      <c r="K5" s="1" t="s">
        <v>271</v>
      </c>
      <c r="L5" s="1" t="s">
        <v>271</v>
      </c>
      <c r="M5" s="1" t="s">
        <v>248</v>
      </c>
      <c r="N5" s="1" t="s">
        <v>248</v>
      </c>
      <c r="O5" s="1" t="s">
        <v>249</v>
      </c>
      <c r="P5" s="1" t="s">
        <v>250</v>
      </c>
      <c r="Q5" s="1" t="s">
        <v>272</v>
      </c>
      <c r="R5" s="1" t="s">
        <v>252</v>
      </c>
      <c r="S5" s="1" t="s">
        <v>253</v>
      </c>
      <c r="T5" s="1" t="s">
        <v>254</v>
      </c>
    </row>
    <row r="6" s="1" customFormat="1" spans="1:20">
      <c r="A6" s="3">
        <v>16739378540</v>
      </c>
      <c r="B6" s="1" t="s">
        <v>240</v>
      </c>
      <c r="C6" s="1" t="s">
        <v>273</v>
      </c>
      <c r="D6" s="1" t="s">
        <v>274</v>
      </c>
      <c r="E6" s="1" t="s">
        <v>275</v>
      </c>
      <c r="F6" s="1" t="s">
        <v>240</v>
      </c>
      <c r="G6" s="1" t="s">
        <v>244</v>
      </c>
      <c r="H6" s="1" t="s">
        <v>245</v>
      </c>
      <c r="I6" s="1" t="s">
        <v>276</v>
      </c>
      <c r="J6" s="1" t="s">
        <v>29</v>
      </c>
      <c r="K6" s="1" t="s">
        <v>277</v>
      </c>
      <c r="L6" s="1" t="s">
        <v>277</v>
      </c>
      <c r="M6" s="1" t="s">
        <v>248</v>
      </c>
      <c r="N6" s="1" t="s">
        <v>248</v>
      </c>
      <c r="O6" s="1" t="s">
        <v>249</v>
      </c>
      <c r="P6" s="1" t="s">
        <v>250</v>
      </c>
      <c r="Q6" s="1" t="s">
        <v>278</v>
      </c>
      <c r="R6" s="1" t="s">
        <v>252</v>
      </c>
      <c r="S6" s="1" t="s">
        <v>253</v>
      </c>
      <c r="T6" s="1" t="s">
        <v>254</v>
      </c>
    </row>
    <row r="7" s="1" customFormat="1" spans="1:20">
      <c r="A7" s="3">
        <v>16738961095</v>
      </c>
      <c r="B7" s="1" t="s">
        <v>240</v>
      </c>
      <c r="C7" s="1" t="s">
        <v>279</v>
      </c>
      <c r="D7" s="1" t="s">
        <v>280</v>
      </c>
      <c r="E7" s="1" t="s">
        <v>281</v>
      </c>
      <c r="F7" s="1" t="s">
        <v>240</v>
      </c>
      <c r="G7" s="1" t="s">
        <v>244</v>
      </c>
      <c r="H7" s="1" t="s">
        <v>245</v>
      </c>
      <c r="I7" s="1" t="s">
        <v>282</v>
      </c>
      <c r="J7" s="1" t="s">
        <v>29</v>
      </c>
      <c r="K7" s="1" t="s">
        <v>283</v>
      </c>
      <c r="L7" s="1" t="s">
        <v>283</v>
      </c>
      <c r="M7" s="1" t="s">
        <v>248</v>
      </c>
      <c r="N7" s="1" t="s">
        <v>248</v>
      </c>
      <c r="O7" s="1" t="s">
        <v>249</v>
      </c>
      <c r="P7" s="1" t="s">
        <v>250</v>
      </c>
      <c r="Q7" s="1" t="s">
        <v>284</v>
      </c>
      <c r="R7" s="1" t="s">
        <v>252</v>
      </c>
      <c r="S7" s="1" t="s">
        <v>253</v>
      </c>
      <c r="T7" s="1" t="s">
        <v>254</v>
      </c>
    </row>
    <row r="8" s="1" customFormat="1" spans="1:20">
      <c r="A8" s="3">
        <v>16738857516</v>
      </c>
      <c r="B8" s="1" t="s">
        <v>240</v>
      </c>
      <c r="C8" s="1" t="s">
        <v>285</v>
      </c>
      <c r="D8" s="1" t="s">
        <v>286</v>
      </c>
      <c r="E8" s="1" t="s">
        <v>287</v>
      </c>
      <c r="F8" s="1" t="s">
        <v>240</v>
      </c>
      <c r="G8" s="1" t="s">
        <v>244</v>
      </c>
      <c r="H8" s="1" t="s">
        <v>245</v>
      </c>
      <c r="I8" s="1" t="s">
        <v>288</v>
      </c>
      <c r="J8" s="1" t="s">
        <v>29</v>
      </c>
      <c r="K8" s="1" t="s">
        <v>289</v>
      </c>
      <c r="L8" s="1" t="s">
        <v>289</v>
      </c>
      <c r="M8" s="1" t="s">
        <v>248</v>
      </c>
      <c r="N8" s="1" t="s">
        <v>248</v>
      </c>
      <c r="O8" s="1" t="s">
        <v>249</v>
      </c>
      <c r="P8" s="1" t="s">
        <v>250</v>
      </c>
      <c r="Q8" s="1" t="s">
        <v>290</v>
      </c>
      <c r="R8" s="1" t="s">
        <v>252</v>
      </c>
      <c r="S8" s="1" t="s">
        <v>253</v>
      </c>
      <c r="T8" s="1" t="s">
        <v>254</v>
      </c>
    </row>
    <row r="9" s="1" customFormat="1" spans="1:20">
      <c r="A9" s="3">
        <v>16738603210</v>
      </c>
      <c r="B9" s="1" t="s">
        <v>240</v>
      </c>
      <c r="C9" s="1" t="s">
        <v>291</v>
      </c>
      <c r="D9" s="1" t="s">
        <v>292</v>
      </c>
      <c r="E9" s="1" t="s">
        <v>293</v>
      </c>
      <c r="F9" s="1" t="s">
        <v>240</v>
      </c>
      <c r="G9" s="1" t="s">
        <v>244</v>
      </c>
      <c r="H9" s="1" t="s">
        <v>245</v>
      </c>
      <c r="I9" s="1" t="s">
        <v>294</v>
      </c>
      <c r="J9" s="1" t="s">
        <v>29</v>
      </c>
      <c r="K9" s="1" t="s">
        <v>295</v>
      </c>
      <c r="L9" s="1" t="s">
        <v>295</v>
      </c>
      <c r="M9" s="1" t="s">
        <v>248</v>
      </c>
      <c r="N9" s="1" t="s">
        <v>248</v>
      </c>
      <c r="O9" s="1" t="s">
        <v>249</v>
      </c>
      <c r="P9" s="1" t="s">
        <v>250</v>
      </c>
      <c r="Q9" s="1" t="s">
        <v>296</v>
      </c>
      <c r="R9" s="1" t="s">
        <v>252</v>
      </c>
      <c r="S9" s="1" t="s">
        <v>253</v>
      </c>
      <c r="T9" s="1" t="s">
        <v>254</v>
      </c>
    </row>
    <row r="10" s="1" customFormat="1" spans="1:20">
      <c r="A10" s="3">
        <v>16737337270</v>
      </c>
      <c r="B10" s="1" t="s">
        <v>240</v>
      </c>
      <c r="C10" s="1" t="s">
        <v>297</v>
      </c>
      <c r="D10" s="1" t="s">
        <v>298</v>
      </c>
      <c r="E10" s="1" t="s">
        <v>299</v>
      </c>
      <c r="F10" s="1" t="s">
        <v>240</v>
      </c>
      <c r="G10" s="1" t="s">
        <v>244</v>
      </c>
      <c r="H10" s="1" t="s">
        <v>245</v>
      </c>
      <c r="I10" s="1" t="s">
        <v>300</v>
      </c>
      <c r="J10" s="1" t="s">
        <v>29</v>
      </c>
      <c r="K10" s="1" t="s">
        <v>301</v>
      </c>
      <c r="L10" s="1" t="s">
        <v>301</v>
      </c>
      <c r="M10" s="1" t="s">
        <v>248</v>
      </c>
      <c r="N10" s="1" t="s">
        <v>248</v>
      </c>
      <c r="O10" s="1" t="s">
        <v>249</v>
      </c>
      <c r="P10" s="1" t="s">
        <v>250</v>
      </c>
      <c r="Q10" s="1" t="s">
        <v>302</v>
      </c>
      <c r="R10" s="1" t="s">
        <v>252</v>
      </c>
      <c r="S10" s="1" t="s">
        <v>253</v>
      </c>
      <c r="T10" s="1" t="s">
        <v>254</v>
      </c>
    </row>
    <row r="11" s="1" customFormat="1" spans="1:20">
      <c r="A11" s="3">
        <v>16735546123</v>
      </c>
      <c r="B11" s="1" t="s">
        <v>303</v>
      </c>
      <c r="C11" s="1" t="s">
        <v>304</v>
      </c>
      <c r="D11" s="1" t="s">
        <v>305</v>
      </c>
      <c r="E11" s="1" t="s">
        <v>306</v>
      </c>
      <c r="F11" s="1" t="s">
        <v>303</v>
      </c>
      <c r="G11" s="1" t="s">
        <v>240</v>
      </c>
      <c r="H11" s="1" t="s">
        <v>245</v>
      </c>
      <c r="I11" s="1" t="s">
        <v>307</v>
      </c>
      <c r="J11" s="1" t="s">
        <v>29</v>
      </c>
      <c r="K11" s="1" t="s">
        <v>308</v>
      </c>
      <c r="L11" s="1" t="s">
        <v>308</v>
      </c>
      <c r="M11" s="1" t="s">
        <v>248</v>
      </c>
      <c r="N11" s="1" t="s">
        <v>248</v>
      </c>
      <c r="O11" s="1" t="s">
        <v>249</v>
      </c>
      <c r="P11" s="1" t="s">
        <v>250</v>
      </c>
      <c r="Q11" s="1" t="s">
        <v>309</v>
      </c>
      <c r="R11" s="1" t="s">
        <v>252</v>
      </c>
      <c r="S11" s="1" t="s">
        <v>253</v>
      </c>
      <c r="T11" s="1" t="s">
        <v>254</v>
      </c>
    </row>
    <row r="12" s="1" customFormat="1" spans="1:20">
      <c r="A12" s="3">
        <v>16729254285</v>
      </c>
      <c r="B12" s="1" t="s">
        <v>303</v>
      </c>
      <c r="C12" s="1" t="s">
        <v>310</v>
      </c>
      <c r="D12" s="1" t="s">
        <v>311</v>
      </c>
      <c r="E12" s="1" t="s">
        <v>312</v>
      </c>
      <c r="F12" s="1" t="s">
        <v>303</v>
      </c>
      <c r="G12" s="1" t="s">
        <v>240</v>
      </c>
      <c r="H12" s="1" t="s">
        <v>245</v>
      </c>
      <c r="I12" s="1" t="s">
        <v>313</v>
      </c>
      <c r="J12" s="1" t="s">
        <v>29</v>
      </c>
      <c r="K12" s="1" t="s">
        <v>314</v>
      </c>
      <c r="L12" s="1" t="s">
        <v>314</v>
      </c>
      <c r="M12" s="1" t="s">
        <v>248</v>
      </c>
      <c r="N12" s="1" t="s">
        <v>248</v>
      </c>
      <c r="O12" s="1" t="s">
        <v>249</v>
      </c>
      <c r="P12" s="1" t="s">
        <v>250</v>
      </c>
      <c r="Q12" s="1" t="s">
        <v>315</v>
      </c>
      <c r="R12" s="1" t="s">
        <v>252</v>
      </c>
      <c r="S12" s="1" t="s">
        <v>253</v>
      </c>
      <c r="T12" s="1" t="s">
        <v>254</v>
      </c>
    </row>
    <row r="13" s="1" customFormat="1" spans="1:20">
      <c r="A13" s="3">
        <v>16728785270</v>
      </c>
      <c r="B13" s="1" t="s">
        <v>303</v>
      </c>
      <c r="C13" s="1" t="s">
        <v>316</v>
      </c>
      <c r="D13" s="1" t="s">
        <v>317</v>
      </c>
      <c r="E13" s="1" t="s">
        <v>318</v>
      </c>
      <c r="F13" s="1" t="s">
        <v>240</v>
      </c>
      <c r="G13" s="1" t="s">
        <v>244</v>
      </c>
      <c r="H13" s="1" t="s">
        <v>245</v>
      </c>
      <c r="I13" s="1" t="s">
        <v>319</v>
      </c>
      <c r="J13" s="1" t="s">
        <v>29</v>
      </c>
      <c r="K13" s="1" t="s">
        <v>320</v>
      </c>
      <c r="L13" s="1" t="s">
        <v>320</v>
      </c>
      <c r="M13" s="1" t="s">
        <v>248</v>
      </c>
      <c r="N13" s="1" t="s">
        <v>248</v>
      </c>
      <c r="O13" s="1" t="s">
        <v>249</v>
      </c>
      <c r="P13" s="1" t="s">
        <v>250</v>
      </c>
      <c r="Q13" s="1" t="s">
        <v>321</v>
      </c>
      <c r="R13" s="1" t="s">
        <v>252</v>
      </c>
      <c r="S13" s="1" t="s">
        <v>253</v>
      </c>
      <c r="T13" s="1" t="s">
        <v>254</v>
      </c>
    </row>
    <row r="14" s="1" customFormat="1" spans="1:20">
      <c r="A14" s="3">
        <v>16728151671</v>
      </c>
      <c r="B14" s="1" t="s">
        <v>322</v>
      </c>
      <c r="C14" s="1" t="s">
        <v>323</v>
      </c>
      <c r="D14" s="1" t="s">
        <v>324</v>
      </c>
      <c r="E14" s="1" t="s">
        <v>325</v>
      </c>
      <c r="F14" s="1" t="s">
        <v>322</v>
      </c>
      <c r="G14" s="1" t="s">
        <v>303</v>
      </c>
      <c r="H14" s="1" t="s">
        <v>245</v>
      </c>
      <c r="I14" s="1" t="s">
        <v>326</v>
      </c>
      <c r="J14" s="1" t="s">
        <v>29</v>
      </c>
      <c r="K14" s="1" t="s">
        <v>327</v>
      </c>
      <c r="L14" s="1" t="s">
        <v>327</v>
      </c>
      <c r="M14" s="1" t="s">
        <v>248</v>
      </c>
      <c r="N14" s="1" t="s">
        <v>248</v>
      </c>
      <c r="O14" s="1" t="s">
        <v>249</v>
      </c>
      <c r="P14" s="1" t="s">
        <v>250</v>
      </c>
      <c r="Q14" s="1" t="s">
        <v>328</v>
      </c>
      <c r="R14" s="1" t="s">
        <v>252</v>
      </c>
      <c r="S14" s="1" t="s">
        <v>253</v>
      </c>
      <c r="T14" s="1" t="s">
        <v>254</v>
      </c>
    </row>
    <row r="15" s="1" customFormat="1" spans="1:20">
      <c r="A15" s="3">
        <v>16727949137</v>
      </c>
      <c r="B15" s="1" t="s">
        <v>322</v>
      </c>
      <c r="C15" s="1" t="s">
        <v>329</v>
      </c>
      <c r="D15" s="1" t="s">
        <v>280</v>
      </c>
      <c r="E15" s="1" t="s">
        <v>330</v>
      </c>
      <c r="F15" s="1" t="s">
        <v>322</v>
      </c>
      <c r="G15" s="1" t="s">
        <v>303</v>
      </c>
      <c r="H15" s="1" t="s">
        <v>245</v>
      </c>
      <c r="I15" s="1" t="s">
        <v>331</v>
      </c>
      <c r="J15" s="1" t="s">
        <v>29</v>
      </c>
      <c r="K15" s="1" t="s">
        <v>332</v>
      </c>
      <c r="L15" s="1" t="s">
        <v>332</v>
      </c>
      <c r="M15" s="1" t="s">
        <v>248</v>
      </c>
      <c r="N15" s="1" t="s">
        <v>248</v>
      </c>
      <c r="O15" s="1" t="s">
        <v>249</v>
      </c>
      <c r="P15" s="1" t="s">
        <v>250</v>
      </c>
      <c r="Q15" s="1" t="s">
        <v>333</v>
      </c>
      <c r="R15" s="1" t="s">
        <v>252</v>
      </c>
      <c r="S15" s="1" t="s">
        <v>253</v>
      </c>
      <c r="T15" s="1" t="s">
        <v>254</v>
      </c>
    </row>
    <row r="16" s="1" customFormat="1" spans="1:20">
      <c r="A16" s="3">
        <v>16725185987</v>
      </c>
      <c r="B16" s="1" t="s">
        <v>322</v>
      </c>
      <c r="C16" s="1" t="s">
        <v>334</v>
      </c>
      <c r="D16" s="1" t="s">
        <v>335</v>
      </c>
      <c r="E16" s="1" t="s">
        <v>336</v>
      </c>
      <c r="F16" s="1" t="s">
        <v>322</v>
      </c>
      <c r="G16" s="1" t="s">
        <v>244</v>
      </c>
      <c r="H16" s="1" t="s">
        <v>245</v>
      </c>
      <c r="I16" s="1" t="s">
        <v>337</v>
      </c>
      <c r="J16" s="1" t="s">
        <v>29</v>
      </c>
      <c r="K16" s="1" t="s">
        <v>338</v>
      </c>
      <c r="L16" s="1" t="s">
        <v>338</v>
      </c>
      <c r="M16" s="1" t="s">
        <v>248</v>
      </c>
      <c r="N16" s="1" t="s">
        <v>248</v>
      </c>
      <c r="O16" s="1" t="s">
        <v>249</v>
      </c>
      <c r="P16" s="1" t="s">
        <v>250</v>
      </c>
      <c r="Q16" s="1" t="s">
        <v>339</v>
      </c>
      <c r="R16" s="1" t="s">
        <v>252</v>
      </c>
      <c r="S16" s="1" t="s">
        <v>253</v>
      </c>
      <c r="T16" s="1" t="s">
        <v>254</v>
      </c>
    </row>
    <row r="17" s="1" customFormat="1" spans="1:20">
      <c r="A17" s="3">
        <v>16723645433</v>
      </c>
      <c r="B17" s="1" t="s">
        <v>340</v>
      </c>
      <c r="C17" s="1" t="s">
        <v>341</v>
      </c>
      <c r="D17" s="1" t="s">
        <v>342</v>
      </c>
      <c r="E17" s="1" t="s">
        <v>343</v>
      </c>
      <c r="F17" s="1" t="s">
        <v>322</v>
      </c>
      <c r="G17" s="1" t="s">
        <v>240</v>
      </c>
      <c r="H17" s="1" t="s">
        <v>245</v>
      </c>
      <c r="I17" s="1" t="s">
        <v>344</v>
      </c>
      <c r="J17" s="1" t="s">
        <v>29</v>
      </c>
      <c r="K17" s="1" t="s">
        <v>345</v>
      </c>
      <c r="L17" s="1" t="s">
        <v>345</v>
      </c>
      <c r="M17" s="1" t="s">
        <v>248</v>
      </c>
      <c r="N17" s="1" t="s">
        <v>248</v>
      </c>
      <c r="O17" s="1" t="s">
        <v>249</v>
      </c>
      <c r="P17" s="1" t="s">
        <v>250</v>
      </c>
      <c r="Q17" s="1" t="s">
        <v>346</v>
      </c>
      <c r="R17" s="1" t="s">
        <v>252</v>
      </c>
      <c r="S17" s="1" t="s">
        <v>253</v>
      </c>
      <c r="T17" s="1" t="s">
        <v>254</v>
      </c>
    </row>
    <row r="18" s="1" customFormat="1" spans="1:20">
      <c r="A18" s="3">
        <v>16711224636</v>
      </c>
      <c r="B18" s="1" t="s">
        <v>340</v>
      </c>
      <c r="C18" s="1" t="s">
        <v>347</v>
      </c>
      <c r="D18" s="1" t="s">
        <v>348</v>
      </c>
      <c r="E18" s="1" t="s">
        <v>349</v>
      </c>
      <c r="F18" s="1" t="s">
        <v>340</v>
      </c>
      <c r="G18" s="1" t="s">
        <v>240</v>
      </c>
      <c r="H18" s="1" t="s">
        <v>245</v>
      </c>
      <c r="I18" s="1" t="s">
        <v>350</v>
      </c>
      <c r="J18" s="1" t="s">
        <v>29</v>
      </c>
      <c r="K18" s="1" t="s">
        <v>351</v>
      </c>
      <c r="L18" s="1" t="s">
        <v>351</v>
      </c>
      <c r="M18" s="1" t="s">
        <v>248</v>
      </c>
      <c r="N18" s="1" t="s">
        <v>248</v>
      </c>
      <c r="O18" s="1" t="s">
        <v>249</v>
      </c>
      <c r="P18" s="1" t="s">
        <v>250</v>
      </c>
      <c r="Q18" s="1" t="s">
        <v>352</v>
      </c>
      <c r="R18" s="1" t="s">
        <v>252</v>
      </c>
      <c r="S18" s="1" t="s">
        <v>253</v>
      </c>
      <c r="T18" s="1" t="s">
        <v>254</v>
      </c>
    </row>
    <row r="19" s="1" customFormat="1" spans="1:20">
      <c r="A19" s="3">
        <v>16711195749</v>
      </c>
      <c r="B19" s="1" t="s">
        <v>340</v>
      </c>
      <c r="C19" s="1" t="s">
        <v>353</v>
      </c>
      <c r="D19" s="1" t="s">
        <v>354</v>
      </c>
      <c r="E19" s="1" t="s">
        <v>355</v>
      </c>
      <c r="F19" s="1" t="s">
        <v>322</v>
      </c>
      <c r="G19" s="1" t="s">
        <v>303</v>
      </c>
      <c r="H19" s="1" t="s">
        <v>245</v>
      </c>
      <c r="I19" s="1" t="s">
        <v>356</v>
      </c>
      <c r="J19" s="1" t="s">
        <v>29</v>
      </c>
      <c r="K19" s="1" t="s">
        <v>357</v>
      </c>
      <c r="L19" s="1" t="s">
        <v>357</v>
      </c>
      <c r="M19" s="1" t="s">
        <v>248</v>
      </c>
      <c r="N19" s="1" t="s">
        <v>248</v>
      </c>
      <c r="O19" s="1" t="s">
        <v>249</v>
      </c>
      <c r="P19" s="1" t="s">
        <v>250</v>
      </c>
      <c r="Q19" s="1" t="s">
        <v>358</v>
      </c>
      <c r="R19" s="1" t="s">
        <v>252</v>
      </c>
      <c r="S19" s="1" t="s">
        <v>253</v>
      </c>
      <c r="T19" s="1" t="s">
        <v>254</v>
      </c>
    </row>
    <row r="20" s="1" customFormat="1" spans="1:20">
      <c r="A20" s="3">
        <v>16711003096</v>
      </c>
      <c r="B20" s="1" t="s">
        <v>340</v>
      </c>
      <c r="C20" s="1" t="s">
        <v>359</v>
      </c>
      <c r="D20" s="1" t="s">
        <v>360</v>
      </c>
      <c r="E20" s="1" t="s">
        <v>361</v>
      </c>
      <c r="F20" s="1" t="s">
        <v>303</v>
      </c>
      <c r="G20" s="1" t="s">
        <v>240</v>
      </c>
      <c r="H20" s="1" t="s">
        <v>245</v>
      </c>
      <c r="I20" s="1" t="s">
        <v>362</v>
      </c>
      <c r="J20" s="1" t="s">
        <v>29</v>
      </c>
      <c r="K20" s="1" t="s">
        <v>363</v>
      </c>
      <c r="L20" s="1" t="s">
        <v>363</v>
      </c>
      <c r="M20" s="1" t="s">
        <v>248</v>
      </c>
      <c r="N20" s="1" t="s">
        <v>248</v>
      </c>
      <c r="O20" s="1" t="s">
        <v>249</v>
      </c>
      <c r="P20" s="1" t="s">
        <v>250</v>
      </c>
      <c r="Q20" s="1" t="s">
        <v>364</v>
      </c>
      <c r="R20" s="1" t="s">
        <v>252</v>
      </c>
      <c r="S20" s="1" t="s">
        <v>253</v>
      </c>
      <c r="T20" s="1" t="s">
        <v>254</v>
      </c>
    </row>
    <row r="21" s="1" customFormat="1" spans="1:20">
      <c r="A21" s="3">
        <v>16710885938</v>
      </c>
      <c r="B21" s="1" t="s">
        <v>365</v>
      </c>
      <c r="C21" s="1" t="s">
        <v>366</v>
      </c>
      <c r="D21" s="1" t="s">
        <v>367</v>
      </c>
      <c r="E21" s="1" t="s">
        <v>368</v>
      </c>
      <c r="F21" s="1" t="s">
        <v>340</v>
      </c>
      <c r="G21" s="1" t="s">
        <v>244</v>
      </c>
      <c r="H21" s="1" t="s">
        <v>245</v>
      </c>
      <c r="I21" s="1" t="s">
        <v>369</v>
      </c>
      <c r="J21" s="1" t="s">
        <v>29</v>
      </c>
      <c r="K21" s="1" t="s">
        <v>370</v>
      </c>
      <c r="L21" s="1" t="s">
        <v>370</v>
      </c>
      <c r="M21" s="1" t="s">
        <v>248</v>
      </c>
      <c r="N21" s="1" t="s">
        <v>248</v>
      </c>
      <c r="O21" s="1" t="s">
        <v>249</v>
      </c>
      <c r="P21" s="1" t="s">
        <v>250</v>
      </c>
      <c r="Q21" s="1" t="s">
        <v>371</v>
      </c>
      <c r="R21" s="1" t="s">
        <v>252</v>
      </c>
      <c r="S21" s="1" t="s">
        <v>253</v>
      </c>
      <c r="T21" s="1" t="s">
        <v>254</v>
      </c>
    </row>
    <row r="22" s="1" customFormat="1" spans="1:20">
      <c r="A22" s="3">
        <v>16709214259</v>
      </c>
      <c r="B22" s="1" t="s">
        <v>365</v>
      </c>
      <c r="C22" s="1" t="s">
        <v>372</v>
      </c>
      <c r="D22" s="1" t="s">
        <v>280</v>
      </c>
      <c r="E22" s="1" t="s">
        <v>373</v>
      </c>
      <c r="F22" s="1" t="s">
        <v>322</v>
      </c>
      <c r="G22" s="1" t="s">
        <v>244</v>
      </c>
      <c r="H22" s="1" t="s">
        <v>245</v>
      </c>
      <c r="I22" s="1" t="s">
        <v>374</v>
      </c>
      <c r="J22" s="1" t="s">
        <v>29</v>
      </c>
      <c r="K22" s="1" t="s">
        <v>375</v>
      </c>
      <c r="L22" s="1" t="s">
        <v>375</v>
      </c>
      <c r="M22" s="1" t="s">
        <v>248</v>
      </c>
      <c r="N22" s="1" t="s">
        <v>248</v>
      </c>
      <c r="O22" s="1" t="s">
        <v>249</v>
      </c>
      <c r="P22" s="1" t="s">
        <v>250</v>
      </c>
      <c r="Q22" s="1" t="s">
        <v>376</v>
      </c>
      <c r="R22" s="1" t="s">
        <v>252</v>
      </c>
      <c r="S22" s="1" t="s">
        <v>253</v>
      </c>
      <c r="T22" s="1" t="s">
        <v>254</v>
      </c>
    </row>
    <row r="23" s="1" customFormat="1" spans="1:20">
      <c r="A23" s="3">
        <v>16708554035</v>
      </c>
      <c r="B23" s="1" t="s">
        <v>365</v>
      </c>
      <c r="C23" s="1" t="s">
        <v>377</v>
      </c>
      <c r="D23" s="1" t="s">
        <v>378</v>
      </c>
      <c r="E23" s="1" t="s">
        <v>379</v>
      </c>
      <c r="F23" s="1" t="s">
        <v>303</v>
      </c>
      <c r="G23" s="1" t="s">
        <v>240</v>
      </c>
      <c r="H23" s="1" t="s">
        <v>245</v>
      </c>
      <c r="I23" s="1" t="s">
        <v>380</v>
      </c>
      <c r="J23" s="1" t="s">
        <v>29</v>
      </c>
      <c r="K23" s="1" t="s">
        <v>381</v>
      </c>
      <c r="L23" s="1" t="s">
        <v>381</v>
      </c>
      <c r="M23" s="1" t="s">
        <v>248</v>
      </c>
      <c r="N23" s="1" t="s">
        <v>248</v>
      </c>
      <c r="O23" s="1" t="s">
        <v>249</v>
      </c>
      <c r="P23" s="1" t="s">
        <v>250</v>
      </c>
      <c r="Q23" s="1" t="s">
        <v>382</v>
      </c>
      <c r="R23" s="1" t="s">
        <v>252</v>
      </c>
      <c r="S23" s="1" t="s">
        <v>253</v>
      </c>
      <c r="T23" s="1" t="s">
        <v>254</v>
      </c>
    </row>
    <row r="24" s="1" customFormat="1" spans="1:20">
      <c r="A24" s="3">
        <v>16696107193</v>
      </c>
      <c r="B24" s="1" t="s">
        <v>383</v>
      </c>
      <c r="C24" s="1" t="s">
        <v>384</v>
      </c>
      <c r="D24" s="1" t="s">
        <v>280</v>
      </c>
      <c r="E24" s="1" t="s">
        <v>385</v>
      </c>
      <c r="F24" s="1" t="s">
        <v>365</v>
      </c>
      <c r="G24" s="1" t="s">
        <v>240</v>
      </c>
      <c r="H24" s="1" t="s">
        <v>245</v>
      </c>
      <c r="I24" s="1" t="s">
        <v>386</v>
      </c>
      <c r="J24" s="1" t="s">
        <v>29</v>
      </c>
      <c r="K24" s="1" t="s">
        <v>387</v>
      </c>
      <c r="L24" s="1" t="s">
        <v>387</v>
      </c>
      <c r="M24" s="1" t="s">
        <v>248</v>
      </c>
      <c r="N24" s="1" t="s">
        <v>248</v>
      </c>
      <c r="O24" s="1" t="s">
        <v>249</v>
      </c>
      <c r="P24" s="1" t="s">
        <v>250</v>
      </c>
      <c r="Q24" s="1" t="s">
        <v>388</v>
      </c>
      <c r="R24" s="1" t="s">
        <v>252</v>
      </c>
      <c r="S24" s="1" t="s">
        <v>253</v>
      </c>
      <c r="T24" s="1" t="s">
        <v>254</v>
      </c>
    </row>
    <row r="25" s="1" customFormat="1" spans="1:20">
      <c r="A25" s="3">
        <v>16696047703</v>
      </c>
      <c r="B25" s="1" t="s">
        <v>383</v>
      </c>
      <c r="C25" s="1" t="s">
        <v>389</v>
      </c>
      <c r="D25" s="1" t="s">
        <v>390</v>
      </c>
      <c r="E25" s="1" t="s">
        <v>391</v>
      </c>
      <c r="F25" s="1" t="s">
        <v>383</v>
      </c>
      <c r="G25" s="1" t="s">
        <v>303</v>
      </c>
      <c r="H25" s="1" t="s">
        <v>245</v>
      </c>
      <c r="I25" s="1" t="s">
        <v>392</v>
      </c>
      <c r="J25" s="1" t="s">
        <v>29</v>
      </c>
      <c r="K25" s="1" t="s">
        <v>393</v>
      </c>
      <c r="L25" s="1" t="s">
        <v>393</v>
      </c>
      <c r="M25" s="1" t="s">
        <v>248</v>
      </c>
      <c r="N25" s="1" t="s">
        <v>248</v>
      </c>
      <c r="O25" s="1" t="s">
        <v>249</v>
      </c>
      <c r="P25" s="1" t="s">
        <v>250</v>
      </c>
      <c r="Q25" s="1" t="s">
        <v>394</v>
      </c>
      <c r="R25" s="1" t="s">
        <v>252</v>
      </c>
      <c r="S25" s="1" t="s">
        <v>253</v>
      </c>
      <c r="T25" s="1" t="s">
        <v>254</v>
      </c>
    </row>
    <row r="26" s="1" customFormat="1" spans="1:20">
      <c r="A26" s="3">
        <v>16695839580</v>
      </c>
      <c r="B26" s="1" t="s">
        <v>383</v>
      </c>
      <c r="C26" s="1" t="s">
        <v>395</v>
      </c>
      <c r="D26" s="1" t="s">
        <v>396</v>
      </c>
      <c r="E26" s="1" t="s">
        <v>397</v>
      </c>
      <c r="F26" s="1" t="s">
        <v>365</v>
      </c>
      <c r="G26" s="1" t="s">
        <v>244</v>
      </c>
      <c r="H26" s="1" t="s">
        <v>245</v>
      </c>
      <c r="I26" s="1" t="s">
        <v>398</v>
      </c>
      <c r="J26" s="1" t="s">
        <v>29</v>
      </c>
      <c r="K26" s="1" t="s">
        <v>399</v>
      </c>
      <c r="L26" s="1" t="s">
        <v>399</v>
      </c>
      <c r="M26" s="1" t="s">
        <v>248</v>
      </c>
      <c r="N26" s="1" t="s">
        <v>248</v>
      </c>
      <c r="O26" s="1" t="s">
        <v>249</v>
      </c>
      <c r="P26" s="1" t="s">
        <v>250</v>
      </c>
      <c r="Q26" s="1" t="s">
        <v>400</v>
      </c>
      <c r="R26" s="1" t="s">
        <v>252</v>
      </c>
      <c r="S26" s="1" t="s">
        <v>253</v>
      </c>
      <c r="T26" s="1" t="s">
        <v>254</v>
      </c>
    </row>
    <row r="27" s="1" customFormat="1" spans="1:20">
      <c r="A27" s="3">
        <v>16694048027</v>
      </c>
      <c r="B27" s="1" t="s">
        <v>401</v>
      </c>
      <c r="C27" s="1" t="s">
        <v>402</v>
      </c>
      <c r="D27" s="1" t="s">
        <v>403</v>
      </c>
      <c r="E27" s="1" t="s">
        <v>404</v>
      </c>
      <c r="F27" s="1" t="s">
        <v>303</v>
      </c>
      <c r="G27" s="1" t="s">
        <v>240</v>
      </c>
      <c r="H27" s="1" t="s">
        <v>245</v>
      </c>
      <c r="I27" s="1" t="s">
        <v>405</v>
      </c>
      <c r="J27" s="1" t="s">
        <v>29</v>
      </c>
      <c r="K27" s="1" t="s">
        <v>406</v>
      </c>
      <c r="L27" s="1" t="s">
        <v>406</v>
      </c>
      <c r="M27" s="1" t="s">
        <v>248</v>
      </c>
      <c r="N27" s="1" t="s">
        <v>248</v>
      </c>
      <c r="O27" s="1" t="s">
        <v>249</v>
      </c>
      <c r="P27" s="1" t="s">
        <v>250</v>
      </c>
      <c r="Q27" s="1" t="s">
        <v>407</v>
      </c>
      <c r="R27" s="1" t="s">
        <v>252</v>
      </c>
      <c r="S27" s="1" t="s">
        <v>253</v>
      </c>
      <c r="T27" s="1" t="s">
        <v>254</v>
      </c>
    </row>
    <row r="28" s="1" customFormat="1" spans="1:20">
      <c r="A28" s="3">
        <v>16693043677</v>
      </c>
      <c r="B28" s="1" t="s">
        <v>401</v>
      </c>
      <c r="C28" s="1" t="s">
        <v>408</v>
      </c>
      <c r="D28" s="1" t="s">
        <v>409</v>
      </c>
      <c r="E28" s="1" t="s">
        <v>410</v>
      </c>
      <c r="F28" s="1" t="s">
        <v>303</v>
      </c>
      <c r="G28" s="1" t="s">
        <v>240</v>
      </c>
      <c r="H28" s="1" t="s">
        <v>245</v>
      </c>
      <c r="I28" s="1" t="s">
        <v>411</v>
      </c>
      <c r="J28" s="1" t="s">
        <v>29</v>
      </c>
      <c r="K28" s="1" t="s">
        <v>412</v>
      </c>
      <c r="L28" s="1" t="s">
        <v>412</v>
      </c>
      <c r="M28" s="1" t="s">
        <v>248</v>
      </c>
      <c r="N28" s="1" t="s">
        <v>248</v>
      </c>
      <c r="O28" s="1" t="s">
        <v>249</v>
      </c>
      <c r="P28" s="1" t="s">
        <v>250</v>
      </c>
      <c r="Q28" s="1" t="s">
        <v>413</v>
      </c>
      <c r="R28" s="1" t="s">
        <v>252</v>
      </c>
      <c r="S28" s="1" t="s">
        <v>253</v>
      </c>
      <c r="T28" s="1" t="s">
        <v>254</v>
      </c>
    </row>
    <row r="29" s="1" customFormat="1" spans="1:20">
      <c r="A29" s="3">
        <v>16692961809</v>
      </c>
      <c r="B29" s="1" t="s">
        <v>401</v>
      </c>
      <c r="C29" s="1" t="s">
        <v>414</v>
      </c>
      <c r="D29" s="1" t="s">
        <v>415</v>
      </c>
      <c r="E29" s="1" t="s">
        <v>416</v>
      </c>
      <c r="F29" s="1" t="s">
        <v>303</v>
      </c>
      <c r="G29" s="1" t="s">
        <v>244</v>
      </c>
      <c r="H29" s="1" t="s">
        <v>245</v>
      </c>
      <c r="I29" s="1" t="s">
        <v>417</v>
      </c>
      <c r="J29" s="1" t="s">
        <v>29</v>
      </c>
      <c r="K29" s="1" t="s">
        <v>418</v>
      </c>
      <c r="L29" s="1" t="s">
        <v>418</v>
      </c>
      <c r="M29" s="1" t="s">
        <v>248</v>
      </c>
      <c r="N29" s="1" t="s">
        <v>248</v>
      </c>
      <c r="O29" s="1" t="s">
        <v>249</v>
      </c>
      <c r="P29" s="1" t="s">
        <v>250</v>
      </c>
      <c r="Q29" s="1" t="s">
        <v>419</v>
      </c>
      <c r="R29" s="1" t="s">
        <v>252</v>
      </c>
      <c r="S29" s="1" t="s">
        <v>253</v>
      </c>
      <c r="T29" s="1" t="s">
        <v>254</v>
      </c>
    </row>
    <row r="30" s="1" customFormat="1" spans="1:20">
      <c r="A30" s="3">
        <v>16682988288</v>
      </c>
      <c r="B30" s="1" t="s">
        <v>420</v>
      </c>
      <c r="C30" s="1" t="s">
        <v>421</v>
      </c>
      <c r="D30" s="1" t="s">
        <v>422</v>
      </c>
      <c r="E30" s="1" t="s">
        <v>423</v>
      </c>
      <c r="F30" s="1" t="s">
        <v>303</v>
      </c>
      <c r="G30" s="1" t="s">
        <v>240</v>
      </c>
      <c r="H30" s="1" t="s">
        <v>245</v>
      </c>
      <c r="I30" s="1" t="s">
        <v>424</v>
      </c>
      <c r="J30" s="1" t="s">
        <v>29</v>
      </c>
      <c r="K30" s="1" t="s">
        <v>425</v>
      </c>
      <c r="L30" s="1" t="s">
        <v>425</v>
      </c>
      <c r="M30" s="1" t="s">
        <v>248</v>
      </c>
      <c r="N30" s="1" t="s">
        <v>248</v>
      </c>
      <c r="O30" s="1" t="s">
        <v>249</v>
      </c>
      <c r="P30" s="1" t="s">
        <v>250</v>
      </c>
      <c r="Q30" s="1" t="s">
        <v>426</v>
      </c>
      <c r="R30" s="1" t="s">
        <v>252</v>
      </c>
      <c r="S30" s="1" t="s">
        <v>253</v>
      </c>
      <c r="T30" s="1" t="s">
        <v>254</v>
      </c>
    </row>
    <row r="31" s="1" customFormat="1" spans="1:20">
      <c r="A31" s="3">
        <v>16668855387</v>
      </c>
      <c r="B31" s="1" t="s">
        <v>427</v>
      </c>
      <c r="C31" s="1" t="s">
        <v>428</v>
      </c>
      <c r="D31" s="1" t="s">
        <v>429</v>
      </c>
      <c r="E31" s="1" t="s">
        <v>430</v>
      </c>
      <c r="F31" s="1" t="s">
        <v>303</v>
      </c>
      <c r="G31" s="1" t="s">
        <v>240</v>
      </c>
      <c r="H31" s="1" t="s">
        <v>245</v>
      </c>
      <c r="I31" s="1" t="s">
        <v>431</v>
      </c>
      <c r="J31" s="1" t="s">
        <v>29</v>
      </c>
      <c r="K31" s="1" t="s">
        <v>432</v>
      </c>
      <c r="L31" s="1" t="s">
        <v>432</v>
      </c>
      <c r="M31" s="1" t="s">
        <v>248</v>
      </c>
      <c r="N31" s="1" t="s">
        <v>248</v>
      </c>
      <c r="O31" s="1" t="s">
        <v>249</v>
      </c>
      <c r="P31" s="1" t="s">
        <v>250</v>
      </c>
      <c r="Q31" s="1" t="s">
        <v>433</v>
      </c>
      <c r="R31" s="1" t="s">
        <v>252</v>
      </c>
      <c r="S31" s="1" t="s">
        <v>253</v>
      </c>
      <c r="T31" s="1" t="s">
        <v>254</v>
      </c>
    </row>
    <row r="32" s="1" customFormat="1" spans="1:20">
      <c r="A32" s="3">
        <v>16655969602</v>
      </c>
      <c r="B32" s="1" t="s">
        <v>434</v>
      </c>
      <c r="C32" s="1" t="s">
        <v>435</v>
      </c>
      <c r="D32" s="1" t="s">
        <v>436</v>
      </c>
      <c r="E32" s="1" t="s">
        <v>437</v>
      </c>
      <c r="F32" s="1" t="s">
        <v>340</v>
      </c>
      <c r="G32" s="1" t="s">
        <v>240</v>
      </c>
      <c r="H32" s="1" t="s">
        <v>245</v>
      </c>
      <c r="I32" s="1" t="s">
        <v>438</v>
      </c>
      <c r="J32" s="1" t="s">
        <v>29</v>
      </c>
      <c r="K32" s="1" t="s">
        <v>439</v>
      </c>
      <c r="L32" s="1" t="s">
        <v>439</v>
      </c>
      <c r="M32" s="1" t="s">
        <v>248</v>
      </c>
      <c r="N32" s="1" t="s">
        <v>248</v>
      </c>
      <c r="O32" s="1" t="s">
        <v>249</v>
      </c>
      <c r="P32" s="1" t="s">
        <v>250</v>
      </c>
      <c r="Q32" s="1" t="s">
        <v>440</v>
      </c>
      <c r="R32" s="1" t="s">
        <v>252</v>
      </c>
      <c r="S32" s="1" t="s">
        <v>253</v>
      </c>
      <c r="T32" s="1" t="s">
        <v>254</v>
      </c>
    </row>
    <row r="33" s="1" customFormat="1" spans="1:20">
      <c r="A33" s="3">
        <v>16647602726</v>
      </c>
      <c r="B33" s="1" t="s">
        <v>441</v>
      </c>
      <c r="C33" s="1" t="s">
        <v>442</v>
      </c>
      <c r="D33" s="1" t="s">
        <v>280</v>
      </c>
      <c r="E33" s="1" t="s">
        <v>443</v>
      </c>
      <c r="F33" s="1" t="s">
        <v>340</v>
      </c>
      <c r="G33" s="1" t="s">
        <v>303</v>
      </c>
      <c r="H33" s="1" t="s">
        <v>245</v>
      </c>
      <c r="I33" s="1" t="s">
        <v>444</v>
      </c>
      <c r="J33" s="1" t="s">
        <v>29</v>
      </c>
      <c r="K33" s="1" t="s">
        <v>445</v>
      </c>
      <c r="L33" s="1" t="s">
        <v>445</v>
      </c>
      <c r="M33" s="1" t="s">
        <v>248</v>
      </c>
      <c r="N33" s="1" t="s">
        <v>248</v>
      </c>
      <c r="O33" s="1" t="s">
        <v>249</v>
      </c>
      <c r="P33" s="1" t="s">
        <v>250</v>
      </c>
      <c r="Q33" s="1" t="s">
        <v>446</v>
      </c>
      <c r="R33" s="1" t="s">
        <v>252</v>
      </c>
      <c r="S33" s="1" t="s">
        <v>253</v>
      </c>
      <c r="T33" s="1" t="s">
        <v>254</v>
      </c>
    </row>
    <row r="34" s="1" customFormat="1" spans="1:20">
      <c r="A34" s="3">
        <v>16625397385</v>
      </c>
      <c r="B34" s="1" t="s">
        <v>447</v>
      </c>
      <c r="C34" s="1" t="s">
        <v>448</v>
      </c>
      <c r="D34" s="1" t="s">
        <v>335</v>
      </c>
      <c r="E34" s="1" t="s">
        <v>449</v>
      </c>
      <c r="F34" s="1" t="s">
        <v>340</v>
      </c>
      <c r="G34" s="1" t="s">
        <v>244</v>
      </c>
      <c r="H34" s="1" t="s">
        <v>245</v>
      </c>
      <c r="I34" s="1" t="s">
        <v>450</v>
      </c>
      <c r="J34" s="1" t="s">
        <v>29</v>
      </c>
      <c r="K34" s="1" t="s">
        <v>451</v>
      </c>
      <c r="L34" s="1" t="s">
        <v>451</v>
      </c>
      <c r="M34" s="1" t="s">
        <v>248</v>
      </c>
      <c r="N34" s="1" t="s">
        <v>248</v>
      </c>
      <c r="O34" s="1" t="s">
        <v>249</v>
      </c>
      <c r="P34" s="1" t="s">
        <v>250</v>
      </c>
      <c r="Q34" s="1" t="s">
        <v>452</v>
      </c>
      <c r="R34" s="1" t="s">
        <v>252</v>
      </c>
      <c r="S34" s="1" t="s">
        <v>253</v>
      </c>
      <c r="T34" s="1" t="s">
        <v>254</v>
      </c>
    </row>
    <row r="35" s="1" customFormat="1" spans="1:20">
      <c r="A35" s="3">
        <v>16612201012</v>
      </c>
      <c r="B35" s="1" t="s">
        <v>453</v>
      </c>
      <c r="C35" s="1" t="s">
        <v>454</v>
      </c>
      <c r="D35" s="1" t="s">
        <v>455</v>
      </c>
      <c r="E35" s="1" t="s">
        <v>456</v>
      </c>
      <c r="F35" s="1" t="s">
        <v>340</v>
      </c>
      <c r="G35" s="1" t="s">
        <v>240</v>
      </c>
      <c r="H35" s="1" t="s">
        <v>245</v>
      </c>
      <c r="I35" s="1" t="s">
        <v>457</v>
      </c>
      <c r="J35" s="1" t="s">
        <v>29</v>
      </c>
      <c r="K35" s="1" t="s">
        <v>458</v>
      </c>
      <c r="L35" s="1" t="s">
        <v>458</v>
      </c>
      <c r="M35" s="1" t="s">
        <v>248</v>
      </c>
      <c r="N35" s="1" t="s">
        <v>248</v>
      </c>
      <c r="O35" s="1" t="s">
        <v>249</v>
      </c>
      <c r="P35" s="1" t="s">
        <v>250</v>
      </c>
      <c r="Q35" s="1" t="s">
        <v>459</v>
      </c>
      <c r="R35" s="1" t="s">
        <v>252</v>
      </c>
      <c r="S35" s="1" t="s">
        <v>253</v>
      </c>
      <c r="T35" s="1" t="s">
        <v>254</v>
      </c>
    </row>
    <row r="36" s="1" customFormat="1" spans="1:20">
      <c r="A36" s="3">
        <v>16602312424</v>
      </c>
      <c r="B36" s="1" t="s">
        <v>453</v>
      </c>
      <c r="C36" s="1" t="s">
        <v>460</v>
      </c>
      <c r="D36" s="1" t="s">
        <v>461</v>
      </c>
      <c r="E36" s="1" t="s">
        <v>462</v>
      </c>
      <c r="F36" s="1" t="s">
        <v>365</v>
      </c>
      <c r="G36" s="1" t="s">
        <v>244</v>
      </c>
      <c r="H36" s="1" t="s">
        <v>245</v>
      </c>
      <c r="I36" s="1" t="s">
        <v>463</v>
      </c>
      <c r="J36" s="1" t="s">
        <v>29</v>
      </c>
      <c r="K36" s="1" t="s">
        <v>464</v>
      </c>
      <c r="L36" s="1" t="s">
        <v>464</v>
      </c>
      <c r="M36" s="1" t="s">
        <v>248</v>
      </c>
      <c r="N36" s="1" t="s">
        <v>248</v>
      </c>
      <c r="O36" s="1" t="s">
        <v>249</v>
      </c>
      <c r="P36" s="1" t="s">
        <v>250</v>
      </c>
      <c r="Q36" s="1" t="s">
        <v>465</v>
      </c>
      <c r="R36" s="1" t="s">
        <v>252</v>
      </c>
      <c r="S36" s="1" t="s">
        <v>253</v>
      </c>
      <c r="T36" s="1" t="s">
        <v>254</v>
      </c>
    </row>
    <row r="37" s="1" customFormat="1" spans="1:20">
      <c r="A37" s="3">
        <v>16602191887</v>
      </c>
      <c r="B37" s="1" t="s">
        <v>453</v>
      </c>
      <c r="C37" s="1" t="s">
        <v>466</v>
      </c>
      <c r="D37" s="1" t="s">
        <v>455</v>
      </c>
      <c r="E37" s="1" t="s">
        <v>467</v>
      </c>
      <c r="F37" s="1" t="s">
        <v>322</v>
      </c>
      <c r="G37" s="1" t="s">
        <v>244</v>
      </c>
      <c r="H37" s="1" t="s">
        <v>245</v>
      </c>
      <c r="I37" s="1" t="s">
        <v>468</v>
      </c>
      <c r="J37" s="1" t="s">
        <v>29</v>
      </c>
      <c r="K37" s="1" t="s">
        <v>469</v>
      </c>
      <c r="L37" s="1" t="s">
        <v>469</v>
      </c>
      <c r="M37" s="1" t="s">
        <v>248</v>
      </c>
      <c r="N37" s="1" t="s">
        <v>248</v>
      </c>
      <c r="O37" s="1" t="s">
        <v>249</v>
      </c>
      <c r="P37" s="1" t="s">
        <v>250</v>
      </c>
      <c r="Q37" s="1" t="s">
        <v>470</v>
      </c>
      <c r="R37" s="1" t="s">
        <v>252</v>
      </c>
      <c r="S37" s="1" t="s">
        <v>253</v>
      </c>
      <c r="T37" s="1" t="s">
        <v>254</v>
      </c>
    </row>
    <row r="38" s="1" customFormat="1" spans="1:20">
      <c r="A38" s="3">
        <v>16601988817</v>
      </c>
      <c r="B38" s="1" t="s">
        <v>471</v>
      </c>
      <c r="C38" s="1" t="s">
        <v>472</v>
      </c>
      <c r="D38" s="1" t="s">
        <v>473</v>
      </c>
      <c r="E38" s="1" t="s">
        <v>474</v>
      </c>
      <c r="F38" s="1" t="s">
        <v>340</v>
      </c>
      <c r="G38" s="1" t="s">
        <v>240</v>
      </c>
      <c r="H38" s="1" t="s">
        <v>245</v>
      </c>
      <c r="I38" s="1" t="s">
        <v>475</v>
      </c>
      <c r="J38" s="1" t="s">
        <v>29</v>
      </c>
      <c r="K38" s="1" t="s">
        <v>476</v>
      </c>
      <c r="L38" s="1" t="s">
        <v>476</v>
      </c>
      <c r="M38" s="1" t="s">
        <v>248</v>
      </c>
      <c r="N38" s="1" t="s">
        <v>248</v>
      </c>
      <c r="O38" s="1" t="s">
        <v>249</v>
      </c>
      <c r="P38" s="1" t="s">
        <v>250</v>
      </c>
      <c r="Q38" s="1" t="s">
        <v>477</v>
      </c>
      <c r="R38" s="1" t="s">
        <v>252</v>
      </c>
      <c r="S38" s="1" t="s">
        <v>253</v>
      </c>
      <c r="T38" s="1" t="s">
        <v>254</v>
      </c>
    </row>
    <row r="39" s="1" customFormat="1" spans="1:20">
      <c r="A39" s="3">
        <v>16584304690</v>
      </c>
      <c r="B39" s="1" t="s">
        <v>478</v>
      </c>
      <c r="C39" s="1" t="s">
        <v>479</v>
      </c>
      <c r="D39" s="1" t="s">
        <v>455</v>
      </c>
      <c r="E39" s="1" t="s">
        <v>480</v>
      </c>
      <c r="F39" s="1" t="s">
        <v>365</v>
      </c>
      <c r="G39" s="1" t="s">
        <v>303</v>
      </c>
      <c r="H39" s="1" t="s">
        <v>245</v>
      </c>
      <c r="I39" s="1" t="s">
        <v>481</v>
      </c>
      <c r="J39" s="1" t="s">
        <v>29</v>
      </c>
      <c r="K39" s="1" t="s">
        <v>482</v>
      </c>
      <c r="L39" s="1" t="s">
        <v>482</v>
      </c>
      <c r="M39" s="1" t="s">
        <v>248</v>
      </c>
      <c r="N39" s="1" t="s">
        <v>248</v>
      </c>
      <c r="O39" s="1" t="s">
        <v>249</v>
      </c>
      <c r="P39" s="1" t="s">
        <v>250</v>
      </c>
      <c r="Q39" s="1" t="s">
        <v>483</v>
      </c>
      <c r="R39" s="1" t="s">
        <v>252</v>
      </c>
      <c r="S39" s="1" t="s">
        <v>253</v>
      </c>
      <c r="T39" s="1" t="s">
        <v>254</v>
      </c>
    </row>
    <row r="40" s="1" customFormat="1" spans="1:20">
      <c r="A40" s="3">
        <v>16584235345</v>
      </c>
      <c r="B40" s="1" t="s">
        <v>478</v>
      </c>
      <c r="C40" s="1" t="s">
        <v>484</v>
      </c>
      <c r="D40" s="1" t="s">
        <v>485</v>
      </c>
      <c r="E40" s="1" t="s">
        <v>486</v>
      </c>
      <c r="F40" s="1" t="s">
        <v>240</v>
      </c>
      <c r="G40" s="1" t="s">
        <v>244</v>
      </c>
      <c r="H40" s="1" t="s">
        <v>245</v>
      </c>
      <c r="I40" s="1" t="s">
        <v>487</v>
      </c>
      <c r="J40" s="1" t="s">
        <v>29</v>
      </c>
      <c r="K40" s="1" t="s">
        <v>301</v>
      </c>
      <c r="L40" s="1" t="s">
        <v>301</v>
      </c>
      <c r="M40" s="1" t="s">
        <v>248</v>
      </c>
      <c r="N40" s="1" t="s">
        <v>248</v>
      </c>
      <c r="O40" s="1" t="s">
        <v>249</v>
      </c>
      <c r="P40" s="1" t="s">
        <v>250</v>
      </c>
      <c r="Q40" s="1" t="s">
        <v>488</v>
      </c>
      <c r="R40" s="1" t="s">
        <v>252</v>
      </c>
      <c r="S40" s="1" t="s">
        <v>253</v>
      </c>
      <c r="T40" s="1" t="s">
        <v>254</v>
      </c>
    </row>
    <row r="41" s="1" customFormat="1" spans="1:20">
      <c r="A41" s="3">
        <v>16581328067</v>
      </c>
      <c r="B41" s="1" t="s">
        <v>489</v>
      </c>
      <c r="C41" s="1" t="s">
        <v>490</v>
      </c>
      <c r="D41" s="1" t="s">
        <v>491</v>
      </c>
      <c r="E41" s="1" t="s">
        <v>492</v>
      </c>
      <c r="F41" s="1" t="s">
        <v>322</v>
      </c>
      <c r="G41" s="1" t="s">
        <v>303</v>
      </c>
      <c r="H41" s="1" t="s">
        <v>245</v>
      </c>
      <c r="I41" s="1" t="s">
        <v>493</v>
      </c>
      <c r="J41" s="1" t="s">
        <v>29</v>
      </c>
      <c r="K41" s="1" t="s">
        <v>494</v>
      </c>
      <c r="L41" s="1" t="s">
        <v>494</v>
      </c>
      <c r="M41" s="1" t="s">
        <v>248</v>
      </c>
      <c r="N41" s="1" t="s">
        <v>248</v>
      </c>
      <c r="O41" s="1" t="s">
        <v>249</v>
      </c>
      <c r="P41" s="1" t="s">
        <v>250</v>
      </c>
      <c r="Q41" s="1" t="s">
        <v>495</v>
      </c>
      <c r="R41" s="1" t="s">
        <v>252</v>
      </c>
      <c r="S41" s="1" t="s">
        <v>253</v>
      </c>
      <c r="T41" s="1" t="s">
        <v>254</v>
      </c>
    </row>
    <row r="42" s="1" customFormat="1" spans="1:20">
      <c r="A42" s="3">
        <v>16572095718</v>
      </c>
      <c r="B42" s="1" t="s">
        <v>496</v>
      </c>
      <c r="C42" s="1" t="s">
        <v>497</v>
      </c>
      <c r="D42" s="1" t="s">
        <v>491</v>
      </c>
      <c r="E42" s="1" t="s">
        <v>498</v>
      </c>
      <c r="F42" s="1" t="s">
        <v>322</v>
      </c>
      <c r="G42" s="1" t="s">
        <v>303</v>
      </c>
      <c r="H42" s="1" t="s">
        <v>245</v>
      </c>
      <c r="I42" s="1" t="s">
        <v>499</v>
      </c>
      <c r="J42" s="1" t="s">
        <v>29</v>
      </c>
      <c r="K42" s="1" t="s">
        <v>494</v>
      </c>
      <c r="L42" s="1" t="s">
        <v>494</v>
      </c>
      <c r="M42" s="1" t="s">
        <v>248</v>
      </c>
      <c r="N42" s="1" t="s">
        <v>248</v>
      </c>
      <c r="O42" s="1" t="s">
        <v>249</v>
      </c>
      <c r="P42" s="1" t="s">
        <v>250</v>
      </c>
      <c r="Q42" s="1" t="s">
        <v>500</v>
      </c>
      <c r="R42" s="1" t="s">
        <v>252</v>
      </c>
      <c r="S42" s="1" t="s">
        <v>253</v>
      </c>
      <c r="T42" s="1" t="s">
        <v>254</v>
      </c>
    </row>
    <row r="43" s="1" customFormat="1" spans="1:20">
      <c r="A43" s="3">
        <v>16559277501</v>
      </c>
      <c r="B43" s="1" t="s">
        <v>501</v>
      </c>
      <c r="C43" s="1" t="s">
        <v>502</v>
      </c>
      <c r="D43" s="1" t="s">
        <v>503</v>
      </c>
      <c r="E43" s="1" t="s">
        <v>504</v>
      </c>
      <c r="F43" s="1" t="s">
        <v>240</v>
      </c>
      <c r="G43" s="1" t="s">
        <v>244</v>
      </c>
      <c r="H43" s="1" t="s">
        <v>245</v>
      </c>
      <c r="I43" s="1" t="s">
        <v>505</v>
      </c>
      <c r="J43" s="1" t="s">
        <v>29</v>
      </c>
      <c r="K43" s="1" t="s">
        <v>506</v>
      </c>
      <c r="L43" s="1" t="s">
        <v>506</v>
      </c>
      <c r="M43" s="1" t="s">
        <v>248</v>
      </c>
      <c r="N43" s="1" t="s">
        <v>248</v>
      </c>
      <c r="O43" s="1" t="s">
        <v>249</v>
      </c>
      <c r="P43" s="1" t="s">
        <v>250</v>
      </c>
      <c r="Q43" s="1" t="s">
        <v>507</v>
      </c>
      <c r="R43" s="1" t="s">
        <v>252</v>
      </c>
      <c r="S43" s="1" t="s">
        <v>253</v>
      </c>
      <c r="T43" s="1" t="s">
        <v>254</v>
      </c>
    </row>
    <row r="44" s="1" customFormat="1" spans="1:20">
      <c r="A44" s="3">
        <v>16540310000</v>
      </c>
      <c r="B44" s="1" t="s">
        <v>508</v>
      </c>
      <c r="C44" s="1" t="s">
        <v>509</v>
      </c>
      <c r="D44" s="1" t="s">
        <v>455</v>
      </c>
      <c r="E44" s="1" t="s">
        <v>510</v>
      </c>
      <c r="F44" s="1" t="s">
        <v>365</v>
      </c>
      <c r="G44" s="1" t="s">
        <v>240</v>
      </c>
      <c r="H44" s="1" t="s">
        <v>245</v>
      </c>
      <c r="I44" s="1" t="s">
        <v>511</v>
      </c>
      <c r="J44" s="1" t="s">
        <v>29</v>
      </c>
      <c r="K44" s="1" t="s">
        <v>512</v>
      </c>
      <c r="L44" s="1" t="s">
        <v>512</v>
      </c>
      <c r="M44" s="1" t="s">
        <v>248</v>
      </c>
      <c r="N44" s="1" t="s">
        <v>248</v>
      </c>
      <c r="O44" s="1" t="s">
        <v>249</v>
      </c>
      <c r="P44" s="1" t="s">
        <v>250</v>
      </c>
      <c r="Q44" s="1" t="s">
        <v>513</v>
      </c>
      <c r="R44" s="1" t="s">
        <v>252</v>
      </c>
      <c r="S44" s="1" t="s">
        <v>253</v>
      </c>
      <c r="T44" s="1" t="s">
        <v>254</v>
      </c>
    </row>
    <row r="45" s="1" customFormat="1" spans="1:20">
      <c r="A45" s="3">
        <v>16540257789</v>
      </c>
      <c r="B45" s="1" t="s">
        <v>508</v>
      </c>
      <c r="C45" s="1" t="s">
        <v>514</v>
      </c>
      <c r="D45" s="1" t="s">
        <v>455</v>
      </c>
      <c r="E45" s="1" t="s">
        <v>515</v>
      </c>
      <c r="F45" s="1" t="s">
        <v>322</v>
      </c>
      <c r="G45" s="1" t="s">
        <v>240</v>
      </c>
      <c r="H45" s="1" t="s">
        <v>245</v>
      </c>
      <c r="I45" s="1" t="s">
        <v>516</v>
      </c>
      <c r="J45" s="1" t="s">
        <v>29</v>
      </c>
      <c r="K45" s="1" t="s">
        <v>517</v>
      </c>
      <c r="L45" s="1" t="s">
        <v>517</v>
      </c>
      <c r="M45" s="1" t="s">
        <v>248</v>
      </c>
      <c r="N45" s="1" t="s">
        <v>248</v>
      </c>
      <c r="O45" s="1" t="s">
        <v>249</v>
      </c>
      <c r="P45" s="1" t="s">
        <v>250</v>
      </c>
      <c r="Q45" s="1" t="s">
        <v>518</v>
      </c>
      <c r="R45" s="1" t="s">
        <v>252</v>
      </c>
      <c r="S45" s="1" t="s">
        <v>253</v>
      </c>
      <c r="T45" s="1" t="s">
        <v>254</v>
      </c>
    </row>
    <row r="46" s="1" customFormat="1" spans="1:20">
      <c r="A46" s="3">
        <v>16539940069</v>
      </c>
      <c r="B46" s="1" t="s">
        <v>519</v>
      </c>
      <c r="C46" s="1" t="s">
        <v>520</v>
      </c>
      <c r="D46" s="1" t="s">
        <v>455</v>
      </c>
      <c r="E46" s="1" t="s">
        <v>521</v>
      </c>
      <c r="F46" s="1" t="s">
        <v>340</v>
      </c>
      <c r="G46" s="1" t="s">
        <v>240</v>
      </c>
      <c r="H46" s="1" t="s">
        <v>245</v>
      </c>
      <c r="I46" s="1" t="s">
        <v>522</v>
      </c>
      <c r="J46" s="1" t="s">
        <v>29</v>
      </c>
      <c r="K46" s="1" t="s">
        <v>523</v>
      </c>
      <c r="L46" s="1" t="s">
        <v>523</v>
      </c>
      <c r="M46" s="1" t="s">
        <v>248</v>
      </c>
      <c r="N46" s="1" t="s">
        <v>248</v>
      </c>
      <c r="O46" s="1" t="s">
        <v>249</v>
      </c>
      <c r="P46" s="1" t="s">
        <v>250</v>
      </c>
      <c r="Q46" s="1" t="s">
        <v>524</v>
      </c>
      <c r="R46" s="1" t="s">
        <v>252</v>
      </c>
      <c r="S46" s="1" t="s">
        <v>253</v>
      </c>
      <c r="T46" s="1" t="s">
        <v>254</v>
      </c>
    </row>
    <row r="47" s="1" customFormat="1" spans="1:20">
      <c r="A47" s="3">
        <v>16513507837</v>
      </c>
      <c r="B47" s="1" t="s">
        <v>525</v>
      </c>
      <c r="C47" s="1" t="s">
        <v>526</v>
      </c>
      <c r="D47" s="1" t="s">
        <v>527</v>
      </c>
      <c r="E47" s="1" t="s">
        <v>528</v>
      </c>
      <c r="F47" s="1" t="s">
        <v>240</v>
      </c>
      <c r="G47" s="1" t="s">
        <v>244</v>
      </c>
      <c r="H47" s="1" t="s">
        <v>245</v>
      </c>
      <c r="I47" s="1" t="s">
        <v>529</v>
      </c>
      <c r="J47" s="1" t="s">
        <v>29</v>
      </c>
      <c r="K47" s="1" t="s">
        <v>530</v>
      </c>
      <c r="L47" s="1" t="s">
        <v>530</v>
      </c>
      <c r="M47" s="1" t="s">
        <v>248</v>
      </c>
      <c r="N47" s="1" t="s">
        <v>248</v>
      </c>
      <c r="O47" s="1" t="s">
        <v>249</v>
      </c>
      <c r="P47" s="1" t="s">
        <v>250</v>
      </c>
      <c r="Q47" s="1" t="s">
        <v>531</v>
      </c>
      <c r="R47" s="1" t="s">
        <v>252</v>
      </c>
      <c r="S47" s="1" t="s">
        <v>253</v>
      </c>
      <c r="T47" s="1" t="s">
        <v>254</v>
      </c>
    </row>
    <row r="48" s="1" customFormat="1" spans="1:20">
      <c r="A48" s="3">
        <v>16513497640</v>
      </c>
      <c r="B48" s="1" t="s">
        <v>525</v>
      </c>
      <c r="C48" s="1" t="s">
        <v>532</v>
      </c>
      <c r="D48" s="1" t="s">
        <v>533</v>
      </c>
      <c r="E48" s="1" t="s">
        <v>534</v>
      </c>
      <c r="F48" s="1" t="s">
        <v>303</v>
      </c>
      <c r="G48" s="1" t="s">
        <v>240</v>
      </c>
      <c r="H48" s="1" t="s">
        <v>245</v>
      </c>
      <c r="I48" s="1" t="s">
        <v>535</v>
      </c>
      <c r="J48" s="1" t="s">
        <v>29</v>
      </c>
      <c r="K48" s="1" t="s">
        <v>536</v>
      </c>
      <c r="L48" s="1" t="s">
        <v>536</v>
      </c>
      <c r="M48" s="1" t="s">
        <v>248</v>
      </c>
      <c r="N48" s="1" t="s">
        <v>248</v>
      </c>
      <c r="O48" s="1" t="s">
        <v>249</v>
      </c>
      <c r="P48" s="1" t="s">
        <v>250</v>
      </c>
      <c r="Q48" s="1" t="s">
        <v>537</v>
      </c>
      <c r="R48" s="1" t="s">
        <v>252</v>
      </c>
      <c r="S48" s="1" t="s">
        <v>253</v>
      </c>
      <c r="T48" s="1" t="s">
        <v>254</v>
      </c>
    </row>
    <row r="49" s="1" customFormat="1" spans="1:20">
      <c r="A49" s="3">
        <v>16507208875</v>
      </c>
      <c r="B49" s="1" t="s">
        <v>538</v>
      </c>
      <c r="C49" s="1" t="s">
        <v>539</v>
      </c>
      <c r="D49" s="1" t="s">
        <v>540</v>
      </c>
      <c r="E49" s="1" t="s">
        <v>541</v>
      </c>
      <c r="F49" s="1" t="s">
        <v>340</v>
      </c>
      <c r="G49" s="1" t="s">
        <v>240</v>
      </c>
      <c r="H49" s="1" t="s">
        <v>245</v>
      </c>
      <c r="I49" s="1" t="s">
        <v>542</v>
      </c>
      <c r="J49" s="1" t="s">
        <v>29</v>
      </c>
      <c r="K49" s="1" t="s">
        <v>543</v>
      </c>
      <c r="L49" s="1" t="s">
        <v>543</v>
      </c>
      <c r="M49" s="1" t="s">
        <v>248</v>
      </c>
      <c r="N49" s="1" t="s">
        <v>248</v>
      </c>
      <c r="O49" s="1" t="s">
        <v>249</v>
      </c>
      <c r="P49" s="1" t="s">
        <v>250</v>
      </c>
      <c r="Q49" s="1" t="s">
        <v>544</v>
      </c>
      <c r="R49" s="1" t="s">
        <v>252</v>
      </c>
      <c r="S49" s="1" t="s">
        <v>253</v>
      </c>
      <c r="T49" s="1" t="s">
        <v>254</v>
      </c>
    </row>
    <row r="50" s="1" customFormat="1" spans="1:20">
      <c r="A50" s="3">
        <v>16506876303</v>
      </c>
      <c r="B50" s="1" t="s">
        <v>538</v>
      </c>
      <c r="C50" s="1" t="s">
        <v>545</v>
      </c>
      <c r="D50" s="1" t="s">
        <v>546</v>
      </c>
      <c r="E50" s="1" t="s">
        <v>547</v>
      </c>
      <c r="F50" s="1" t="s">
        <v>365</v>
      </c>
      <c r="G50" s="1" t="s">
        <v>303</v>
      </c>
      <c r="H50" s="1" t="s">
        <v>245</v>
      </c>
      <c r="I50" s="1" t="s">
        <v>548</v>
      </c>
      <c r="J50" s="1" t="s">
        <v>29</v>
      </c>
      <c r="K50" s="1" t="s">
        <v>549</v>
      </c>
      <c r="L50" s="1" t="s">
        <v>550</v>
      </c>
      <c r="M50" s="1" t="s">
        <v>551</v>
      </c>
      <c r="N50" s="1" t="s">
        <v>552</v>
      </c>
      <c r="O50" s="1" t="s">
        <v>249</v>
      </c>
      <c r="P50" s="1" t="s">
        <v>250</v>
      </c>
      <c r="Q50" s="1" t="s">
        <v>553</v>
      </c>
      <c r="R50" s="1" t="s">
        <v>252</v>
      </c>
      <c r="S50" s="1" t="s">
        <v>253</v>
      </c>
      <c r="T50" s="1" t="s">
        <v>254</v>
      </c>
    </row>
    <row r="51" s="1" customFormat="1" spans="1:20">
      <c r="A51" s="3">
        <v>16497606384</v>
      </c>
      <c r="B51" s="1" t="s">
        <v>554</v>
      </c>
      <c r="C51" s="1" t="s">
        <v>555</v>
      </c>
      <c r="D51" s="1" t="s">
        <v>455</v>
      </c>
      <c r="E51" s="1" t="s">
        <v>556</v>
      </c>
      <c r="F51" s="1" t="s">
        <v>340</v>
      </c>
      <c r="G51" s="1" t="s">
        <v>240</v>
      </c>
      <c r="H51" s="1" t="s">
        <v>245</v>
      </c>
      <c r="I51" s="1" t="s">
        <v>557</v>
      </c>
      <c r="J51" s="1" t="s">
        <v>29</v>
      </c>
      <c r="K51" s="1" t="s">
        <v>558</v>
      </c>
      <c r="L51" s="1" t="s">
        <v>558</v>
      </c>
      <c r="M51" s="1" t="s">
        <v>248</v>
      </c>
      <c r="N51" s="1" t="s">
        <v>248</v>
      </c>
      <c r="O51" s="1" t="s">
        <v>249</v>
      </c>
      <c r="P51" s="1" t="s">
        <v>250</v>
      </c>
      <c r="Q51" s="1" t="s">
        <v>559</v>
      </c>
      <c r="R51" s="1" t="s">
        <v>252</v>
      </c>
      <c r="S51" s="1" t="s">
        <v>253</v>
      </c>
      <c r="T51" s="1" t="s">
        <v>254</v>
      </c>
    </row>
    <row r="52" s="1" customFormat="1" spans="1:20">
      <c r="A52" s="3">
        <v>16493898313</v>
      </c>
      <c r="B52" s="1" t="s">
        <v>554</v>
      </c>
      <c r="C52" s="1" t="s">
        <v>560</v>
      </c>
      <c r="D52" s="1" t="s">
        <v>561</v>
      </c>
      <c r="E52" s="1" t="s">
        <v>562</v>
      </c>
      <c r="F52" s="1" t="s">
        <v>340</v>
      </c>
      <c r="G52" s="1" t="s">
        <v>240</v>
      </c>
      <c r="H52" s="1" t="s">
        <v>245</v>
      </c>
      <c r="I52" s="1" t="s">
        <v>563</v>
      </c>
      <c r="J52" s="1" t="s">
        <v>29</v>
      </c>
      <c r="K52" s="1" t="s">
        <v>277</v>
      </c>
      <c r="L52" s="1" t="s">
        <v>277</v>
      </c>
      <c r="M52" s="1" t="s">
        <v>248</v>
      </c>
      <c r="N52" s="1" t="s">
        <v>248</v>
      </c>
      <c r="O52" s="1" t="s">
        <v>249</v>
      </c>
      <c r="P52" s="1" t="s">
        <v>250</v>
      </c>
      <c r="Q52" s="1" t="s">
        <v>564</v>
      </c>
      <c r="R52" s="1" t="s">
        <v>252</v>
      </c>
      <c r="S52" s="1" t="s">
        <v>253</v>
      </c>
      <c r="T52" s="1" t="s">
        <v>254</v>
      </c>
    </row>
    <row r="53" s="1" customFormat="1" spans="1:20">
      <c r="A53" s="3">
        <v>16478671055</v>
      </c>
      <c r="B53" s="1" t="s">
        <v>565</v>
      </c>
      <c r="C53" s="1" t="s">
        <v>566</v>
      </c>
      <c r="D53" s="1" t="s">
        <v>567</v>
      </c>
      <c r="E53" s="1" t="s">
        <v>568</v>
      </c>
      <c r="F53" s="1" t="s">
        <v>303</v>
      </c>
      <c r="G53" s="1" t="s">
        <v>244</v>
      </c>
      <c r="H53" s="1" t="s">
        <v>245</v>
      </c>
      <c r="I53" s="1" t="s">
        <v>569</v>
      </c>
      <c r="J53" s="1" t="s">
        <v>29</v>
      </c>
      <c r="K53" s="1" t="s">
        <v>570</v>
      </c>
      <c r="L53" s="1" t="s">
        <v>570</v>
      </c>
      <c r="M53" s="1" t="s">
        <v>248</v>
      </c>
      <c r="N53" s="1" t="s">
        <v>248</v>
      </c>
      <c r="O53" s="1" t="s">
        <v>249</v>
      </c>
      <c r="P53" s="1" t="s">
        <v>250</v>
      </c>
      <c r="Q53" s="1" t="s">
        <v>571</v>
      </c>
      <c r="R53" s="1" t="s">
        <v>252</v>
      </c>
      <c r="S53" s="1" t="s">
        <v>253</v>
      </c>
      <c r="T53" s="1" t="s">
        <v>254</v>
      </c>
    </row>
    <row r="54" s="1" customFormat="1" spans="1:20">
      <c r="A54" s="3">
        <v>16471297781</v>
      </c>
      <c r="B54" s="1" t="s">
        <v>572</v>
      </c>
      <c r="C54" s="1" t="s">
        <v>573</v>
      </c>
      <c r="D54" s="1" t="s">
        <v>461</v>
      </c>
      <c r="E54" s="1" t="s">
        <v>574</v>
      </c>
      <c r="F54" s="1" t="s">
        <v>340</v>
      </c>
      <c r="G54" s="1" t="s">
        <v>240</v>
      </c>
      <c r="H54" s="1" t="s">
        <v>245</v>
      </c>
      <c r="I54" s="1" t="s">
        <v>575</v>
      </c>
      <c r="J54" s="1" t="s">
        <v>29</v>
      </c>
      <c r="K54" s="1" t="s">
        <v>558</v>
      </c>
      <c r="L54" s="1" t="s">
        <v>558</v>
      </c>
      <c r="M54" s="1" t="s">
        <v>248</v>
      </c>
      <c r="N54" s="1" t="s">
        <v>248</v>
      </c>
      <c r="O54" s="1" t="s">
        <v>249</v>
      </c>
      <c r="P54" s="1" t="s">
        <v>250</v>
      </c>
      <c r="Q54" s="1" t="s">
        <v>576</v>
      </c>
      <c r="R54" s="1" t="s">
        <v>252</v>
      </c>
      <c r="S54" s="1" t="s">
        <v>253</v>
      </c>
      <c r="T54" s="1" t="s">
        <v>254</v>
      </c>
    </row>
    <row r="55" s="1" customFormat="1" spans="1:20">
      <c r="A55" s="3">
        <v>16469985799</v>
      </c>
      <c r="B55" s="1" t="s">
        <v>572</v>
      </c>
      <c r="C55" s="1" t="s">
        <v>577</v>
      </c>
      <c r="D55" s="1" t="s">
        <v>578</v>
      </c>
      <c r="E55" s="1" t="s">
        <v>579</v>
      </c>
      <c r="F55" s="1" t="s">
        <v>365</v>
      </c>
      <c r="G55" s="1" t="s">
        <v>303</v>
      </c>
      <c r="H55" s="1" t="s">
        <v>245</v>
      </c>
      <c r="I55" s="1" t="s">
        <v>580</v>
      </c>
      <c r="J55" s="1" t="s">
        <v>29</v>
      </c>
      <c r="K55" s="1" t="s">
        <v>581</v>
      </c>
      <c r="L55" s="1" t="s">
        <v>581</v>
      </c>
      <c r="M55" s="1" t="s">
        <v>248</v>
      </c>
      <c r="N55" s="1" t="s">
        <v>248</v>
      </c>
      <c r="O55" s="1" t="s">
        <v>249</v>
      </c>
      <c r="P55" s="1" t="s">
        <v>250</v>
      </c>
      <c r="Q55" s="1" t="s">
        <v>582</v>
      </c>
      <c r="R55" s="1" t="s">
        <v>252</v>
      </c>
      <c r="S55" s="1" t="s">
        <v>253</v>
      </c>
      <c r="T55" s="1" t="s">
        <v>254</v>
      </c>
    </row>
    <row r="56" s="1" customFormat="1" spans="1:20">
      <c r="A56" s="3">
        <v>16391650660</v>
      </c>
      <c r="B56" s="1" t="s">
        <v>583</v>
      </c>
      <c r="C56" s="1" t="s">
        <v>584</v>
      </c>
      <c r="D56" s="1" t="s">
        <v>585</v>
      </c>
      <c r="E56" s="1" t="s">
        <v>586</v>
      </c>
      <c r="F56" s="1" t="s">
        <v>365</v>
      </c>
      <c r="G56" s="1" t="s">
        <v>240</v>
      </c>
      <c r="H56" s="1" t="s">
        <v>245</v>
      </c>
      <c r="I56" s="1" t="s">
        <v>587</v>
      </c>
      <c r="J56" s="1" t="s">
        <v>29</v>
      </c>
      <c r="K56" s="1" t="s">
        <v>588</v>
      </c>
      <c r="L56" s="1" t="s">
        <v>588</v>
      </c>
      <c r="M56" s="1" t="s">
        <v>248</v>
      </c>
      <c r="N56" s="1" t="s">
        <v>248</v>
      </c>
      <c r="O56" s="1" t="s">
        <v>249</v>
      </c>
      <c r="P56" s="1" t="s">
        <v>250</v>
      </c>
      <c r="Q56" s="1" t="s">
        <v>589</v>
      </c>
      <c r="R56" s="1" t="s">
        <v>252</v>
      </c>
      <c r="S56" s="1" t="s">
        <v>253</v>
      </c>
      <c r="T56" s="1" t="s">
        <v>254</v>
      </c>
    </row>
    <row r="57" s="1" customFormat="1" spans="1:20">
      <c r="A57" s="3">
        <v>16364472387</v>
      </c>
      <c r="B57" s="1" t="s">
        <v>590</v>
      </c>
      <c r="C57" s="1" t="s">
        <v>591</v>
      </c>
      <c r="D57" s="1" t="s">
        <v>592</v>
      </c>
      <c r="E57" s="1" t="s">
        <v>593</v>
      </c>
      <c r="F57" s="1" t="s">
        <v>365</v>
      </c>
      <c r="G57" s="1" t="s">
        <v>303</v>
      </c>
      <c r="H57" s="1" t="s">
        <v>245</v>
      </c>
      <c r="I57" s="1" t="s">
        <v>594</v>
      </c>
      <c r="J57" s="1" t="s">
        <v>29</v>
      </c>
      <c r="K57" s="1" t="s">
        <v>595</v>
      </c>
      <c r="L57" s="1" t="s">
        <v>595</v>
      </c>
      <c r="M57" s="1" t="s">
        <v>248</v>
      </c>
      <c r="N57" s="1" t="s">
        <v>248</v>
      </c>
      <c r="O57" s="1" t="s">
        <v>249</v>
      </c>
      <c r="P57" s="1" t="s">
        <v>250</v>
      </c>
      <c r="Q57" s="1" t="s">
        <v>596</v>
      </c>
      <c r="R57" s="1" t="s">
        <v>252</v>
      </c>
      <c r="S57" s="1" t="s">
        <v>253</v>
      </c>
      <c r="T57" s="1" t="s">
        <v>254</v>
      </c>
    </row>
    <row r="58" s="1" customFormat="1" spans="1:20">
      <c r="A58" s="3">
        <v>16360849419</v>
      </c>
      <c r="B58" s="1" t="s">
        <v>597</v>
      </c>
      <c r="C58" s="1" t="s">
        <v>598</v>
      </c>
      <c r="D58" s="1" t="s">
        <v>473</v>
      </c>
      <c r="E58" s="1" t="s">
        <v>599</v>
      </c>
      <c r="F58" s="1" t="s">
        <v>365</v>
      </c>
      <c r="G58" s="1" t="s">
        <v>303</v>
      </c>
      <c r="H58" s="1" t="s">
        <v>245</v>
      </c>
      <c r="I58" s="1" t="s">
        <v>600</v>
      </c>
      <c r="J58" s="1" t="s">
        <v>29</v>
      </c>
      <c r="K58" s="1" t="s">
        <v>601</v>
      </c>
      <c r="L58" s="1" t="s">
        <v>601</v>
      </c>
      <c r="M58" s="1" t="s">
        <v>248</v>
      </c>
      <c r="N58" s="1" t="s">
        <v>248</v>
      </c>
      <c r="O58" s="1" t="s">
        <v>249</v>
      </c>
      <c r="P58" s="1" t="s">
        <v>250</v>
      </c>
      <c r="Q58" s="1" t="s">
        <v>602</v>
      </c>
      <c r="R58" s="1" t="s">
        <v>252</v>
      </c>
      <c r="S58" s="1" t="s">
        <v>253</v>
      </c>
      <c r="T58" s="1" t="s">
        <v>254</v>
      </c>
    </row>
    <row r="59" s="1" customFormat="1" spans="1:20">
      <c r="A59" s="3">
        <v>16151181321</v>
      </c>
      <c r="B59" s="1" t="s">
        <v>603</v>
      </c>
      <c r="C59" s="1" t="s">
        <v>604</v>
      </c>
      <c r="D59" s="1" t="s">
        <v>409</v>
      </c>
      <c r="E59" s="1" t="s">
        <v>605</v>
      </c>
      <c r="F59" s="1" t="s">
        <v>322</v>
      </c>
      <c r="G59" s="1" t="s">
        <v>303</v>
      </c>
      <c r="H59" s="1" t="s">
        <v>245</v>
      </c>
      <c r="I59" s="1" t="s">
        <v>606</v>
      </c>
      <c r="J59" s="1" t="s">
        <v>29</v>
      </c>
      <c r="K59" s="1" t="s">
        <v>607</v>
      </c>
      <c r="L59" s="1" t="s">
        <v>607</v>
      </c>
      <c r="M59" s="1" t="s">
        <v>248</v>
      </c>
      <c r="N59" s="1" t="s">
        <v>248</v>
      </c>
      <c r="O59" s="1" t="s">
        <v>249</v>
      </c>
      <c r="P59" s="1" t="s">
        <v>250</v>
      </c>
      <c r="Q59" s="1" t="s">
        <v>608</v>
      </c>
      <c r="R59" s="1" t="s">
        <v>252</v>
      </c>
      <c r="S59" s="1" t="s">
        <v>253</v>
      </c>
      <c r="T59" s="1" t="s">
        <v>254</v>
      </c>
    </row>
    <row r="60" s="1" customFormat="1" spans="1:20">
      <c r="A60" s="3">
        <v>16089968229</v>
      </c>
      <c r="B60" s="1" t="s">
        <v>609</v>
      </c>
      <c r="C60" s="1" t="s">
        <v>610</v>
      </c>
      <c r="D60" s="1" t="s">
        <v>611</v>
      </c>
      <c r="E60" s="1" t="s">
        <v>612</v>
      </c>
      <c r="F60" s="1" t="s">
        <v>340</v>
      </c>
      <c r="G60" s="1" t="s">
        <v>244</v>
      </c>
      <c r="H60" s="1" t="s">
        <v>245</v>
      </c>
      <c r="I60" s="1" t="s">
        <v>613</v>
      </c>
      <c r="J60" s="1" t="s">
        <v>29</v>
      </c>
      <c r="K60" s="1" t="s">
        <v>614</v>
      </c>
      <c r="L60" s="1" t="s">
        <v>614</v>
      </c>
      <c r="M60" s="1" t="s">
        <v>248</v>
      </c>
      <c r="N60" s="1" t="s">
        <v>248</v>
      </c>
      <c r="O60" s="1" t="s">
        <v>249</v>
      </c>
      <c r="P60" s="1" t="s">
        <v>250</v>
      </c>
      <c r="Q60" s="1" t="s">
        <v>615</v>
      </c>
      <c r="R60" s="1" t="s">
        <v>252</v>
      </c>
      <c r="S60" s="1" t="s">
        <v>253</v>
      </c>
      <c r="T60" s="1" t="s">
        <v>254</v>
      </c>
    </row>
    <row r="61" s="1" customFormat="1" spans="1:20">
      <c r="A61" s="3">
        <v>16056148018</v>
      </c>
      <c r="B61" s="1" t="s">
        <v>616</v>
      </c>
      <c r="C61" s="1" t="s">
        <v>617</v>
      </c>
      <c r="D61" s="1" t="s">
        <v>618</v>
      </c>
      <c r="E61" s="1" t="s">
        <v>619</v>
      </c>
      <c r="F61" s="1" t="s">
        <v>322</v>
      </c>
      <c r="G61" s="1" t="s">
        <v>244</v>
      </c>
      <c r="H61" s="1" t="s">
        <v>245</v>
      </c>
      <c r="I61" s="1" t="s">
        <v>249</v>
      </c>
      <c r="J61" s="1" t="s">
        <v>29</v>
      </c>
      <c r="K61" s="1" t="s">
        <v>249</v>
      </c>
      <c r="L61" s="1" t="s">
        <v>249</v>
      </c>
      <c r="M61" s="1" t="s">
        <v>248</v>
      </c>
      <c r="N61" s="1" t="s">
        <v>248</v>
      </c>
      <c r="O61" s="1" t="s">
        <v>249</v>
      </c>
      <c r="P61" s="1" t="s">
        <v>250</v>
      </c>
      <c r="Q61" s="1" t="s">
        <v>620</v>
      </c>
      <c r="R61" s="1" t="s">
        <v>252</v>
      </c>
      <c r="S61" s="1" t="s">
        <v>253</v>
      </c>
      <c r="T61" s="1" t="s">
        <v>254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2021-11-08T06:40:39Z</dcterms:created>
  <dcterms:modified xsi:type="dcterms:W3CDTF">2021-11-08T06:55:44Z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03529DC78B3240E49AD83365FA598884</vt:lpwstr>
  </property>
  <property fmtid="{D5CDD505-2E9C-101B-9397-08002B2CF9AE}" pid="3" name="KSOProductBuildVer">
    <vt:lpwstr>2052-11.1.0.11045</vt:lpwstr>
  </property>
</Properties>
</file>