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<sst xmlns="http://schemas.openxmlformats.org/spreadsheetml/2006/main" count="571" uniqueCount="234">
  <si>
    <t>去哪儿网酒店预付对账单</t>
  </si>
  <si>
    <t>供应商名称：</t>
  </si>
  <si>
    <t>遇见时光</t>
  </si>
  <si>
    <t>结算周期：</t>
  </si>
  <si>
    <t>2021-11-05至2021-11-06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</si>
  <si>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</si>
  <si>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</si>
  <si>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</si>
  <si>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</si>
  <si>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</si>
  <si>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</si>
  <si>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</si>
  <si>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</si>
  <si>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</si>
  <si>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</si>
  <si>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</si>
  <si>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</si>
  <si>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</si>
  <si>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</si>
  <si>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</si>
  <si>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¥2,664.00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</si>
  <si>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</si>
  <si>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</si>
  <si>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</si>
  <si>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</si>
  <si>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</si>
  <si>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</si>
  <si>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</si>
  <si>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</si>
  <si>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</si>
  <si>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</si>
  <si>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</si>
  <si>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</si>
  <si>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</si>
  <si>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</si>
  <si>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</si>
  <si>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</si>
  <si>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</si>
  <si>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</si>
  <si>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</si>
  <si>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</si>
  <si>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</si>
  <si>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</si>
  <si>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</si>
  <si>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</si>
  <si>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</si>
  <si>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</si>
  <si>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</si>
  <si>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</si>
  <si>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</si>
  <si>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</si>
  <si>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</si>
  <si>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</si>
  <si>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</si>
  <si>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</si>
  <si>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</si>
  <si>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</si>
  <si>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</si>
  <si>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</si>
  <si>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</si>
  <si>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</si>
  <si>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</si>
  <si>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</si>
  <si>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</si>
  <si>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</si>
  <si>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</si>
  <si>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</si>
  <si>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</si>
  <si>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</si>
  <si>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</si>
  <si>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</si>
  <si>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</si>
  <si>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</si>
  <si>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</si>
  <si>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csg_manual_202111011107396726575</t>
  </si>
  <si>
    <t>102753942084</t>
  </si>
  <si>
    <t>1616855</t>
  </si>
  <si>
    <t>普通</t>
  </si>
  <si>
    <t>否</t>
  </si>
  <si>
    <t>2021-11-01</t>
  </si>
  <si>
    <t>赔付-房费追回</t>
  </si>
  <si>
    <t>¥10.00</t>
  </si>
  <si>
    <t>--</t>
  </si>
  <si>
    <t>此单属到店无房，故应赔付实付首晚100%即64，查看追赔显示扣款74，故需退还代理10元</t>
  </si>
  <si>
    <t>csg_manual_202111011107393511558</t>
  </si>
  <si>
    <t>102751203556</t>
  </si>
  <si>
    <t>¥14.00</t>
  </si>
  <si>
    <t>此单属到店无房，故应赔付实付首晚100%即89，查看追赔显示扣款103，故需退还代理14元</t>
  </si>
  <si>
    <t>csg_manual_202111011107392744922</t>
  </si>
  <si>
    <t>102748160101</t>
  </si>
  <si>
    <t>¥28.00</t>
  </si>
  <si>
    <t>此单属到店无房，故应赔付实付首晚100%即183，查看追赔显示扣款211，故需退还代理28元</t>
  </si>
  <si>
    <t>csg_manual_202111011107389761972</t>
  </si>
  <si>
    <t>102744785500</t>
  </si>
  <si>
    <t>¥12.00</t>
  </si>
  <si>
    <t>此单属到店无房，故应赔付实付首晚100%即80，查看追赔显示扣款92，故需退还代理12元</t>
  </si>
  <si>
    <t>csg_manual_202111011107383023660</t>
  </si>
  <si>
    <t>102743959861</t>
  </si>
  <si>
    <t>此单属确认后满房，代理商来电告知满房无法安排，故应赔付实付首晚100%即61，查看追赔显示扣款71，故需退还代理10元</t>
  </si>
  <si>
    <t>csg_manual_202111011107381996247</t>
  </si>
  <si>
    <t>102751835103</t>
  </si>
  <si>
    <t>-¥13.00</t>
  </si>
  <si>
    <t>此单属到店无房，用户反馈到店酒店满房，联系代理时限内联系不上，故应赔付首晚100%即96，查看追赔显示扣款83，故需追回代理13</t>
  </si>
  <si>
    <t>csg_manual_202111011107378626423</t>
  </si>
  <si>
    <t>102755488360</t>
  </si>
  <si>
    <t>-¥14.00</t>
  </si>
  <si>
    <t>此单属到店无房，故应赔付首晚100%即102，查看追赔显示扣款88，故需追回代理14</t>
  </si>
  <si>
    <t>csg_manual_202111011107377551576</t>
  </si>
  <si>
    <t>102738825673</t>
  </si>
  <si>
    <t>¥5.00</t>
  </si>
  <si>
    <t>此单用户进线告知订单页面都没有需要加空调费，在前台补交5元空调费，联系酒店核实属实，故需退还代理5元</t>
  </si>
  <si>
    <t>csg_manual_202111011107376556231</t>
  </si>
  <si>
    <t>102708913212</t>
  </si>
  <si>
    <t>¥90.00</t>
  </si>
  <si>
    <t>此单属规则外取消，用户申请取消后两晚，酒店同意取消，查看已结算代理2060，故需追回代理824，查看追赔显示扣款914，故需退还代理90</t>
  </si>
  <si>
    <t>csg_manual_202110261319293041619</t>
  </si>
  <si>
    <t>102654748533</t>
  </si>
  <si>
    <t>2021-10-26</t>
  </si>
  <si>
    <t>¥293.00</t>
  </si>
  <si>
    <t>此单属规则外取消，查看代理提供凭证核实酒店不同意取消，故需结算代理293</t>
  </si>
  <si>
    <t>csg_manual_202110261319292296837</t>
  </si>
  <si>
    <t>102620472003</t>
  </si>
  <si>
    <t>¥384.00</t>
  </si>
  <si>
    <t>此单属规则外取消，查看代理提供凭证核实酒店不同意取消，故需退还代理384</t>
  </si>
  <si>
    <t>csg_manual_202110261319291326582</t>
  </si>
  <si>
    <t>102620612680</t>
  </si>
  <si>
    <t>¥454.00</t>
  </si>
  <si>
    <t>此单属规则外取消，查看代理提供凭证核实酒店不同意取消最后一晚，查看已结算代理908，追赔显示扣款454，故需退还代理454</t>
  </si>
  <si>
    <t>csg_manual_202110261319290324152</t>
  </si>
  <si>
    <t>102632869780</t>
  </si>
  <si>
    <t>¥610.00</t>
  </si>
  <si>
    <t>此单属规则外取消，查看代理提供凭证，核实酒店不同意取消，故需结算代理610</t>
  </si>
  <si>
    <t>csg_manual_202110221058157328264</t>
  </si>
  <si>
    <t>102607071202</t>
  </si>
  <si>
    <t>2021-10-22</t>
  </si>
  <si>
    <t>¥374.00</t>
  </si>
  <si>
    <t>此单属规则外取消，查看代理提供凭证核实酒店需扣首晚房费取消，故需结算代理374元</t>
  </si>
  <si>
    <t>csg_manual_202110221058155496284</t>
  </si>
  <si>
    <t>102616048590</t>
  </si>
  <si>
    <t>¥407.00</t>
  </si>
  <si>
    <t>此单属规则外取消，查看代理提供凭证核实酒店不同意取消，故需结算代理407元</t>
  </si>
  <si>
    <t>合计</t>
  </si>
  <si>
    <t/>
  </si>
  <si>
    <t>返现日期</t>
  </si>
  <si>
    <t>，</t>
  </si>
  <si>
    <t>本期收回10元</t>
  </si>
  <si>
    <t>本期收回14元</t>
  </si>
  <si>
    <t>本期收回28元</t>
  </si>
  <si>
    <t>本期收回12元</t>
  </si>
  <si>
    <t>本期再次扣款13元</t>
  </si>
  <si>
    <t>本期扣款14元</t>
  </si>
  <si>
    <t>本期收回5元</t>
  </si>
  <si>
    <t>本期收回90元</t>
  </si>
  <si>
    <t>102654748533此单多收146.5元待退回</t>
  </si>
  <si>
    <t>本期收回384元</t>
  </si>
  <si>
    <t>本期收回454元</t>
  </si>
  <si>
    <t>102607071202此单多收58元待退回</t>
  </si>
  <si>
    <t>A211108175216481</t>
  </si>
  <si>
    <t>A2111081754152213</t>
  </si>
  <si>
    <t>A211108175553481</t>
  </si>
  <si>
    <r>
      <t>总计：</t>
    </r>
    <r>
      <rPr>
        <sz val="10"/>
        <rFont val="Arial"/>
        <charset val="134"/>
      </rPr>
      <t>2664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</si>
  <si>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</si>
  <si>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</si>
  <si>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</si>
  <si>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</si>
  <si>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</si>
  <si>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</si>
  <si>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</si>
  <si>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</si>
  <si>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</si>
  <si>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</si>
  <si>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</si>
  <si>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</si>
  <si>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</si>
  <si>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</si>
  <si>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</si>
  <si>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</si>
  <si>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102808747273</t>
  </si>
  <si>
    <t>2021-11-06</t>
  </si>
  <si>
    <t>2291212</t>
  </si>
  <si>
    <t>广州南丰朗豪酒店</t>
  </si>
  <si>
    <t>刘昆昆</t>
  </si>
  <si>
    <t>2021-11-07</t>
  </si>
  <si>
    <t>727.00</t>
  </si>
  <si>
    <t>RMB</t>
  </si>
  <si>
    <t>0</t>
  </si>
  <si>
    <t>0.00</t>
  </si>
  <si>
    <t>龙卷风国内直连</t>
  </si>
  <si>
    <t>2021-11-06 12:57:48</t>
  </si>
  <si>
    <t>汇智国际旅游发展有限公司</t>
  </si>
  <si>
    <t>直连</t>
  </si>
  <si>
    <t>102806991017</t>
  </si>
  <si>
    <t>2021-11-04</t>
  </si>
  <si>
    <t>2289407</t>
  </si>
  <si>
    <t>三亚山海天JW万豪酒店</t>
  </si>
  <si>
    <t>任奕橙</t>
  </si>
  <si>
    <t>2021-11-05</t>
  </si>
  <si>
    <t>838.00</t>
  </si>
  <si>
    <t>2021-11-04 16:21:14</t>
  </si>
  <si>
    <t>102806063878</t>
  </si>
  <si>
    <t>2289034</t>
  </si>
  <si>
    <t>宁晨</t>
  </si>
  <si>
    <t>2021-11-04 10:27:57</t>
  </si>
  <si>
    <t>102806893028</t>
  </si>
  <si>
    <t>2288903</t>
  </si>
  <si>
    <t>范道敏</t>
  </si>
  <si>
    <t>2021-11-04 06:32:44</t>
  </si>
  <si>
    <t>102785212589</t>
  </si>
  <si>
    <t>2021-10-14</t>
  </si>
  <si>
    <t>2277212</t>
  </si>
  <si>
    <t>维也纳国际酒店(南宁华南城店)</t>
  </si>
  <si>
    <t>闫永强,覃明亮</t>
  </si>
  <si>
    <t>1412.00</t>
  </si>
  <si>
    <t>2021-10-14 10:51:33</t>
  </si>
  <si>
    <t>102784868761</t>
  </si>
  <si>
    <t>2021-10-13</t>
  </si>
  <si>
    <t>2276586</t>
  </si>
  <si>
    <t>尚客优连锁酒店（泰州医药高新区寺巷店）</t>
  </si>
  <si>
    <t>周颖</t>
  </si>
  <si>
    <t>2021-10-13 09:29:06</t>
  </si>
  <si>
    <t>102783335874</t>
  </si>
  <si>
    <t>2021-10-12</t>
  </si>
  <si>
    <t>2275902</t>
  </si>
  <si>
    <t>维也纳国际酒店（成都会展中心天府新区骑龙地铁站店）</t>
  </si>
  <si>
    <t>张静</t>
  </si>
  <si>
    <t>2021-10-12 00:24:37</t>
  </si>
  <si>
    <t>102777729721</t>
  </si>
  <si>
    <t>2021-10-06</t>
  </si>
  <si>
    <t>2273474</t>
  </si>
  <si>
    <t>景洪泊度·森氧VILLA全景度假客栈</t>
  </si>
  <si>
    <t>陈白</t>
  </si>
  <si>
    <t>1210.00</t>
  </si>
  <si>
    <t>2021-10-06 08:53:29</t>
  </si>
  <si>
    <t>直采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</si>
</sst>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4" borderId="14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0" borderId="0" xfId="0" applyNumberFormat="1" applyFont="1" applyFill="1" applyBorder="1" applyAlignment="1" applyProtection="1">
      <alignment vertical="center"/>
    </xf>
    <xf numFmtId="0" fontId="4" fillId="4" borderId="0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5" borderId="3" xfId="0" applyNumberFormat="1" applyFont="1" applyFill="1" applyBorder="1" applyAlignment="1">
      <alignment horizontal="center"/>
    </xf>
    <xf numFmtId="0" fontId="11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0</v>
      </c>
      <c r="B5" s="27" t="s">
        <v>19</v>
      </c>
      <c r="C5" s="10" t="s">
        <v>19</v>
      </c>
      <c r="D5" s="28" t="s">
        <v>19</v>
      </c>
      <c r="E5" s="29" t="s">
        <v>19</v>
      </c>
      <c r="F5" s="29" t="s">
        <v>20</v>
      </c>
      <c r="G5" s="30">
        <v>0</v>
      </c>
      <c r="H5" s="31" t="s">
        <v>19</v>
      </c>
      <c r="I5" s="42" t="s">
        <v>20</v>
      </c>
      <c r="J5" s="10" t="s">
        <v>19</v>
      </c>
      <c r="K5" s="10" t="s">
        <v>20</v>
      </c>
    </row>
    <row r="6" ht="27.95" customHeight="1" spans="1:9">
      <c r="A6" s="22" t="s">
        <v>21</v>
      </c>
      <c r="D6" s="32"/>
      <c r="E6" s="33"/>
      <c r="F6" s="33"/>
      <c r="G6" s="34"/>
      <c r="H6" s="33"/>
      <c r="I6" s="38"/>
    </row>
    <row r="7" ht="15" customHeight="1" spans="1:11">
      <c r="A7" s="24" t="s">
        <v>22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23</v>
      </c>
      <c r="B8" s="36">
        <v>0</v>
      </c>
      <c r="C8" s="36" t="s">
        <v>19</v>
      </c>
      <c r="D8" s="36" t="s">
        <v>19</v>
      </c>
      <c r="E8" s="37" t="s">
        <v>19</v>
      </c>
      <c r="F8" s="37" t="s">
        <v>19</v>
      </c>
      <c r="G8" s="37">
        <v>0</v>
      </c>
      <c r="H8" s="36" t="s">
        <v>19</v>
      </c>
      <c r="I8" s="43" t="s">
        <v>19</v>
      </c>
      <c r="J8" s="10" t="s">
        <v>19</v>
      </c>
      <c r="K8" s="10" t="s">
        <v>19</v>
      </c>
    </row>
    <row r="9" ht="15" customHeight="1" spans="1:11">
      <c r="A9" s="35" t="s">
        <v>24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25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26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27</v>
      </c>
      <c r="B12" s="40"/>
      <c r="C12" s="20"/>
      <c r="F12" s="41"/>
      <c r="I12" s="41"/>
    </row>
    <row r="13" ht="15" customHeight="1" spans="1:9">
      <c r="A13" s="39" t="s">
        <v>28</v>
      </c>
      <c r="B13" s="40" t="s">
        <v>29</v>
      </c>
      <c r="C13" s="20"/>
      <c r="F13" s="41"/>
      <c r="I13" s="41"/>
    </row>
    <row r="14" ht="15" customHeight="1" spans="1:9">
      <c r="A14" s="39" t="s">
        <v>30</v>
      </c>
      <c r="B14" s="40" t="s">
        <v>31</v>
      </c>
      <c r="C14" s="20"/>
      <c r="F14" s="41"/>
      <c r="G14" s="20"/>
      <c r="H14" s="20"/>
      <c r="I14" s="41"/>
    </row>
    <row r="15" ht="15" customHeight="1" spans="1:9">
      <c r="A15" s="39" t="s">
        <v>32</v>
      </c>
      <c r="B15" s="40" t="s">
        <v>33</v>
      </c>
      <c r="C15" s="20"/>
      <c r="F15" s="41"/>
      <c r="I15" s="41"/>
    </row>
    <row r="16" ht="15" customHeight="1" spans="1:9">
      <c r="A16" s="39" t="s">
        <v>34</v>
      </c>
      <c r="B16" s="40" t="s">
        <v>35</v>
      </c>
      <c r="C16" s="20"/>
      <c r="F16" s="41"/>
      <c r="I16" s="41"/>
    </row>
    <row r="17" ht="15" customHeight="1" spans="1:6">
      <c r="A17" s="39" t="s">
        <v>36</v>
      </c>
      <c r="B17" s="40" t="s">
        <v>37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"/>
  <sheetViews>
    <sheetView workbookViewId="0">
      <selection activeCell="AH12" sqref="AH12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38</v>
      </c>
      <c r="B1" s="4" t="s">
        <v>39</v>
      </c>
      <c r="C1" s="4" t="s">
        <v>22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 t="s">
        <v>45</v>
      </c>
      <c r="J1" s="4" t="s">
        <v>46</v>
      </c>
      <c r="K1" s="4" t="s">
        <v>47</v>
      </c>
      <c r="L1" s="4" t="s">
        <v>48</v>
      </c>
      <c r="M1" s="4" t="s">
        <v>49</v>
      </c>
      <c r="N1" s="4" t="s">
        <v>50</v>
      </c>
      <c r="O1" s="4" t="s">
        <v>51</v>
      </c>
      <c r="P1" s="4" t="s">
        <v>52</v>
      </c>
      <c r="Q1" s="4" t="s">
        <v>53</v>
      </c>
      <c r="R1" s="4" t="s">
        <v>10</v>
      </c>
      <c r="S1" s="4" t="s">
        <v>11</v>
      </c>
      <c r="T1" s="4" t="s">
        <v>54</v>
      </c>
      <c r="U1" s="4" t="s">
        <v>55</v>
      </c>
      <c r="V1" s="4" t="s">
        <v>56</v>
      </c>
      <c r="W1" s="4" t="s">
        <v>57</v>
      </c>
      <c r="X1" s="14" t="s">
        <v>58</v>
      </c>
      <c r="Y1" s="14" t="s">
        <v>59</v>
      </c>
      <c r="Z1" s="4" t="s">
        <v>17</v>
      </c>
      <c r="AA1" s="4" t="s">
        <v>14</v>
      </c>
      <c r="AB1" s="4" t="s">
        <v>60</v>
      </c>
      <c r="AC1" s="4" t="s">
        <v>18</v>
      </c>
      <c r="AD1" s="4" t="s">
        <v>61</v>
      </c>
      <c r="AE1" s="4" t="s">
        <v>62</v>
      </c>
      <c r="AF1" s="4" t="s">
        <v>63</v>
      </c>
      <c r="AG1" s="4" t="s">
        <v>64</v>
      </c>
      <c r="AH1" s="4" t="s">
        <v>65</v>
      </c>
      <c r="AI1" s="4" t="s">
        <v>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A1" sqref="$A1:$XFD104857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67</v>
      </c>
      <c r="B1" s="4" t="s">
        <v>68</v>
      </c>
      <c r="C1" s="4" t="s">
        <v>45</v>
      </c>
      <c r="D1" s="4" t="s">
        <v>46</v>
      </c>
      <c r="E1" s="4" t="s">
        <v>41</v>
      </c>
      <c r="F1" s="4" t="s">
        <v>42</v>
      </c>
      <c r="G1" s="4" t="s">
        <v>69</v>
      </c>
      <c r="H1" s="4" t="s">
        <v>70</v>
      </c>
      <c r="I1" s="4" t="s">
        <v>13</v>
      </c>
      <c r="J1" s="4" t="s">
        <v>17</v>
      </c>
      <c r="K1" s="4" t="s">
        <v>18</v>
      </c>
      <c r="L1" s="14" t="s">
        <v>71</v>
      </c>
      <c r="M1" s="4" t="s">
        <v>72</v>
      </c>
      <c r="N1" s="4" t="s">
        <v>73</v>
      </c>
    </row>
    <row r="2" ht="14.25" customHeight="1" spans="1:256">
      <c r="A2" s="12" t="s">
        <v>74</v>
      </c>
      <c r="B2" s="7" t="s">
        <v>75</v>
      </c>
      <c r="C2" s="7" t="s">
        <v>76</v>
      </c>
      <c r="D2" s="7" t="s">
        <v>2</v>
      </c>
      <c r="E2" s="7" t="s">
        <v>77</v>
      </c>
      <c r="F2" s="7" t="s">
        <v>78</v>
      </c>
      <c r="G2" s="7" t="s">
        <v>79</v>
      </c>
      <c r="H2" s="7" t="s">
        <v>80</v>
      </c>
      <c r="I2" s="15" t="s">
        <v>81</v>
      </c>
      <c r="J2" s="15" t="s">
        <v>19</v>
      </c>
      <c r="K2" s="15" t="s">
        <v>81</v>
      </c>
      <c r="L2" s="7" t="s">
        <v>82</v>
      </c>
      <c r="M2" s="7" t="s">
        <v>83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12" t="s">
        <v>84</v>
      </c>
      <c r="B3" s="7" t="s">
        <v>85</v>
      </c>
      <c r="C3" s="7" t="s">
        <v>76</v>
      </c>
      <c r="D3" s="7" t="s">
        <v>2</v>
      </c>
      <c r="E3" s="7" t="s">
        <v>77</v>
      </c>
      <c r="F3" s="7" t="s">
        <v>78</v>
      </c>
      <c r="G3" s="7" t="s">
        <v>79</v>
      </c>
      <c r="H3" s="7" t="s">
        <v>80</v>
      </c>
      <c r="I3" s="15" t="s">
        <v>86</v>
      </c>
      <c r="J3" s="15" t="s">
        <v>19</v>
      </c>
      <c r="K3" s="15" t="s">
        <v>86</v>
      </c>
      <c r="L3" s="7" t="s">
        <v>82</v>
      </c>
      <c r="M3" s="7" t="s">
        <v>87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12" t="s">
        <v>88</v>
      </c>
      <c r="B4" s="7" t="s">
        <v>89</v>
      </c>
      <c r="C4" s="7" t="s">
        <v>76</v>
      </c>
      <c r="D4" s="7" t="s">
        <v>2</v>
      </c>
      <c r="E4" s="7" t="s">
        <v>77</v>
      </c>
      <c r="F4" s="7" t="s">
        <v>78</v>
      </c>
      <c r="G4" s="7" t="s">
        <v>79</v>
      </c>
      <c r="H4" s="7" t="s">
        <v>80</v>
      </c>
      <c r="I4" s="15" t="s">
        <v>90</v>
      </c>
      <c r="J4" s="15" t="s">
        <v>19</v>
      </c>
      <c r="K4" s="15" t="s">
        <v>90</v>
      </c>
      <c r="L4" s="7" t="s">
        <v>82</v>
      </c>
      <c r="M4" s="7" t="s">
        <v>91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12" t="s">
        <v>92</v>
      </c>
      <c r="B5" s="7" t="s">
        <v>93</v>
      </c>
      <c r="C5" s="7" t="s">
        <v>76</v>
      </c>
      <c r="D5" s="7" t="s">
        <v>2</v>
      </c>
      <c r="E5" s="7" t="s">
        <v>77</v>
      </c>
      <c r="F5" s="7" t="s">
        <v>78</v>
      </c>
      <c r="G5" s="7" t="s">
        <v>79</v>
      </c>
      <c r="H5" s="7" t="s">
        <v>80</v>
      </c>
      <c r="I5" s="15" t="s">
        <v>94</v>
      </c>
      <c r="J5" s="15" t="s">
        <v>19</v>
      </c>
      <c r="K5" s="15" t="s">
        <v>94</v>
      </c>
      <c r="L5" s="7" t="s">
        <v>82</v>
      </c>
      <c r="M5" s="7" t="s">
        <v>95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12" t="s">
        <v>96</v>
      </c>
      <c r="B6" s="7" t="s">
        <v>97</v>
      </c>
      <c r="C6" s="7" t="s">
        <v>76</v>
      </c>
      <c r="D6" s="7" t="s">
        <v>2</v>
      </c>
      <c r="E6" s="7" t="s">
        <v>77</v>
      </c>
      <c r="F6" s="7" t="s">
        <v>78</v>
      </c>
      <c r="G6" s="7" t="s">
        <v>79</v>
      </c>
      <c r="H6" s="7" t="s">
        <v>80</v>
      </c>
      <c r="I6" s="15" t="s">
        <v>81</v>
      </c>
      <c r="J6" s="15" t="s">
        <v>19</v>
      </c>
      <c r="K6" s="15" t="s">
        <v>81</v>
      </c>
      <c r="L6" s="7" t="s">
        <v>82</v>
      </c>
      <c r="M6" s="7" t="s">
        <v>98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12" t="s">
        <v>99</v>
      </c>
      <c r="B7" s="7" t="s">
        <v>100</v>
      </c>
      <c r="C7" s="7" t="s">
        <v>76</v>
      </c>
      <c r="D7" s="7" t="s">
        <v>2</v>
      </c>
      <c r="E7" s="7" t="s">
        <v>77</v>
      </c>
      <c r="F7" s="7" t="s">
        <v>78</v>
      </c>
      <c r="G7" s="7" t="s">
        <v>79</v>
      </c>
      <c r="H7" s="7" t="s">
        <v>80</v>
      </c>
      <c r="I7" s="15" t="s">
        <v>101</v>
      </c>
      <c r="J7" s="15" t="s">
        <v>19</v>
      </c>
      <c r="K7" s="15" t="s">
        <v>101</v>
      </c>
      <c r="L7" s="7" t="s">
        <v>82</v>
      </c>
      <c r="M7" s="7" t="s">
        <v>102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12" t="s">
        <v>103</v>
      </c>
      <c r="B8" s="7" t="s">
        <v>104</v>
      </c>
      <c r="C8" s="7" t="s">
        <v>76</v>
      </c>
      <c r="D8" s="7" t="s">
        <v>2</v>
      </c>
      <c r="E8" s="7" t="s">
        <v>77</v>
      </c>
      <c r="F8" s="7" t="s">
        <v>78</v>
      </c>
      <c r="G8" s="7" t="s">
        <v>79</v>
      </c>
      <c r="H8" s="7" t="s">
        <v>80</v>
      </c>
      <c r="I8" s="15" t="s">
        <v>105</v>
      </c>
      <c r="J8" s="15" t="s">
        <v>19</v>
      </c>
      <c r="K8" s="15" t="s">
        <v>105</v>
      </c>
      <c r="L8" s="7" t="s">
        <v>82</v>
      </c>
      <c r="M8" s="7" t="s">
        <v>106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12" t="s">
        <v>107</v>
      </c>
      <c r="B9" s="7" t="s">
        <v>108</v>
      </c>
      <c r="C9" s="7" t="s">
        <v>76</v>
      </c>
      <c r="D9" s="7" t="s">
        <v>2</v>
      </c>
      <c r="E9" s="7" t="s">
        <v>77</v>
      </c>
      <c r="F9" s="7" t="s">
        <v>78</v>
      </c>
      <c r="G9" s="7" t="s">
        <v>79</v>
      </c>
      <c r="H9" s="7" t="s">
        <v>80</v>
      </c>
      <c r="I9" s="15" t="s">
        <v>109</v>
      </c>
      <c r="J9" s="15" t="s">
        <v>19</v>
      </c>
      <c r="K9" s="15" t="s">
        <v>109</v>
      </c>
      <c r="L9" s="7" t="s">
        <v>82</v>
      </c>
      <c r="M9" s="7" t="s">
        <v>110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12" t="s">
        <v>111</v>
      </c>
      <c r="B10" s="7" t="s">
        <v>112</v>
      </c>
      <c r="C10" s="7" t="s">
        <v>76</v>
      </c>
      <c r="D10" s="7" t="s">
        <v>2</v>
      </c>
      <c r="E10" s="7" t="s">
        <v>77</v>
      </c>
      <c r="F10" s="7" t="s">
        <v>78</v>
      </c>
      <c r="G10" s="7" t="s">
        <v>79</v>
      </c>
      <c r="H10" s="7" t="s">
        <v>80</v>
      </c>
      <c r="I10" s="15" t="s">
        <v>113</v>
      </c>
      <c r="J10" s="15" t="s">
        <v>19</v>
      </c>
      <c r="K10" s="15" t="s">
        <v>113</v>
      </c>
      <c r="L10" s="7" t="s">
        <v>82</v>
      </c>
      <c r="M10" s="7" t="s">
        <v>114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12" t="s">
        <v>115</v>
      </c>
      <c r="B11" s="7" t="s">
        <v>116</v>
      </c>
      <c r="C11" s="7" t="s">
        <v>76</v>
      </c>
      <c r="D11" s="7" t="s">
        <v>2</v>
      </c>
      <c r="E11" s="7" t="s">
        <v>77</v>
      </c>
      <c r="F11" s="7" t="s">
        <v>78</v>
      </c>
      <c r="G11" s="7" t="s">
        <v>117</v>
      </c>
      <c r="H11" s="7" t="s">
        <v>80</v>
      </c>
      <c r="I11" s="15" t="s">
        <v>118</v>
      </c>
      <c r="J11" s="15" t="s">
        <v>19</v>
      </c>
      <c r="K11" s="15" t="s">
        <v>118</v>
      </c>
      <c r="L11" s="7" t="s">
        <v>82</v>
      </c>
      <c r="M11" s="7" t="s">
        <v>119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12" t="s">
        <v>120</v>
      </c>
      <c r="B12" s="7" t="s">
        <v>121</v>
      </c>
      <c r="C12" s="7" t="s">
        <v>76</v>
      </c>
      <c r="D12" s="7" t="s">
        <v>2</v>
      </c>
      <c r="E12" s="7" t="s">
        <v>77</v>
      </c>
      <c r="F12" s="7" t="s">
        <v>78</v>
      </c>
      <c r="G12" s="7" t="s">
        <v>117</v>
      </c>
      <c r="H12" s="7" t="s">
        <v>80</v>
      </c>
      <c r="I12" s="15" t="s">
        <v>122</v>
      </c>
      <c r="J12" s="15" t="s">
        <v>19</v>
      </c>
      <c r="K12" s="15" t="s">
        <v>122</v>
      </c>
      <c r="L12" s="7" t="s">
        <v>82</v>
      </c>
      <c r="M12" s="7" t="s">
        <v>123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12" t="s">
        <v>124</v>
      </c>
      <c r="B13" s="7" t="s">
        <v>125</v>
      </c>
      <c r="C13" s="7" t="s">
        <v>76</v>
      </c>
      <c r="D13" s="7" t="s">
        <v>2</v>
      </c>
      <c r="E13" s="7" t="s">
        <v>77</v>
      </c>
      <c r="F13" s="7" t="s">
        <v>78</v>
      </c>
      <c r="G13" s="7" t="s">
        <v>117</v>
      </c>
      <c r="H13" s="7" t="s">
        <v>80</v>
      </c>
      <c r="I13" s="15" t="s">
        <v>126</v>
      </c>
      <c r="J13" s="15" t="s">
        <v>19</v>
      </c>
      <c r="K13" s="15" t="s">
        <v>126</v>
      </c>
      <c r="L13" s="7" t="s">
        <v>82</v>
      </c>
      <c r="M13" s="7" t="s">
        <v>127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12" t="s">
        <v>128</v>
      </c>
      <c r="B14" s="7" t="s">
        <v>129</v>
      </c>
      <c r="C14" s="7" t="s">
        <v>76</v>
      </c>
      <c r="D14" s="7" t="s">
        <v>2</v>
      </c>
      <c r="E14" s="7" t="s">
        <v>77</v>
      </c>
      <c r="F14" s="7" t="s">
        <v>78</v>
      </c>
      <c r="G14" s="7" t="s">
        <v>117</v>
      </c>
      <c r="H14" s="7" t="s">
        <v>80</v>
      </c>
      <c r="I14" s="15" t="s">
        <v>130</v>
      </c>
      <c r="J14" s="15" t="s">
        <v>19</v>
      </c>
      <c r="K14" s="15" t="s">
        <v>130</v>
      </c>
      <c r="L14" s="7" t="s">
        <v>82</v>
      </c>
      <c r="M14" s="7" t="s">
        <v>131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12" t="s">
        <v>132</v>
      </c>
      <c r="B15" s="7" t="s">
        <v>133</v>
      </c>
      <c r="C15" s="7" t="s">
        <v>76</v>
      </c>
      <c r="D15" s="7" t="s">
        <v>2</v>
      </c>
      <c r="E15" s="7" t="s">
        <v>77</v>
      </c>
      <c r="F15" s="7" t="s">
        <v>78</v>
      </c>
      <c r="G15" s="7" t="s">
        <v>134</v>
      </c>
      <c r="H15" s="7" t="s">
        <v>80</v>
      </c>
      <c r="I15" s="15" t="s">
        <v>135</v>
      </c>
      <c r="J15" s="15" t="s">
        <v>19</v>
      </c>
      <c r="K15" s="15" t="s">
        <v>135</v>
      </c>
      <c r="L15" s="7" t="s">
        <v>82</v>
      </c>
      <c r="M15" s="7" t="s">
        <v>136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12" t="s">
        <v>137</v>
      </c>
      <c r="B16" s="7" t="s">
        <v>138</v>
      </c>
      <c r="C16" s="7" t="s">
        <v>76</v>
      </c>
      <c r="D16" s="7" t="s">
        <v>2</v>
      </c>
      <c r="E16" s="7" t="s">
        <v>77</v>
      </c>
      <c r="F16" s="7" t="s">
        <v>78</v>
      </c>
      <c r="G16" s="7" t="s">
        <v>134</v>
      </c>
      <c r="H16" s="7" t="s">
        <v>80</v>
      </c>
      <c r="I16" s="15" t="s">
        <v>139</v>
      </c>
      <c r="J16" s="15" t="s">
        <v>19</v>
      </c>
      <c r="K16" s="15" t="s">
        <v>139</v>
      </c>
      <c r="L16" s="7" t="s">
        <v>82</v>
      </c>
      <c r="M16" s="7" t="s">
        <v>140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customHeight="1" spans="1:14">
      <c r="A17" s="13" t="s">
        <v>141</v>
      </c>
      <c r="B17" s="13" t="s">
        <v>142</v>
      </c>
      <c r="C17" s="13" t="s">
        <v>142</v>
      </c>
      <c r="D17" s="13" t="s">
        <v>142</v>
      </c>
      <c r="E17" s="13"/>
      <c r="F17" s="13"/>
      <c r="G17" s="13" t="s">
        <v>142</v>
      </c>
      <c r="H17" s="13" t="s">
        <v>142</v>
      </c>
      <c r="I17" s="16" t="s">
        <v>20</v>
      </c>
      <c r="J17" s="16"/>
      <c r="K17" s="16"/>
      <c r="L17" s="13"/>
      <c r="M17" s="13" t="s">
        <v>142</v>
      </c>
      <c r="N17" t="s">
        <v>142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38</v>
      </c>
      <c r="B1" s="4" t="s">
        <v>39</v>
      </c>
      <c r="C1" s="4" t="s">
        <v>50</v>
      </c>
      <c r="D1" s="4" t="s">
        <v>51</v>
      </c>
      <c r="E1" s="4" t="s">
        <v>52</v>
      </c>
      <c r="F1" s="4" t="s">
        <v>143</v>
      </c>
      <c r="G1" s="4" t="s">
        <v>60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6"/>
  <sheetViews>
    <sheetView tabSelected="1" workbookViewId="0">
      <selection activeCell="A23" sqref="A23:A26"/>
    </sheetView>
  </sheetViews>
  <sheetFormatPr defaultColWidth="9.14285714285714" defaultRowHeight="12.75"/>
  <cols>
    <col min="1" max="1" width="15.1428571428571" customWidth="1"/>
    <col min="2" max="2" width="16.8571428571429" style="3" customWidth="1"/>
    <col min="3" max="3" width="37.7142857142857" customWidth="1"/>
  </cols>
  <sheetData>
    <row r="1" spans="1:7">
      <c r="A1" s="4" t="s">
        <v>68</v>
      </c>
      <c r="B1" s="5" t="s">
        <v>18</v>
      </c>
      <c r="C1" s="4" t="s">
        <v>72</v>
      </c>
      <c r="G1" s="6" t="s">
        <v>144</v>
      </c>
    </row>
    <row r="2" ht="14.25" customHeight="1" spans="1:245">
      <c r="A2" s="44" t="s">
        <v>75</v>
      </c>
      <c r="B2" s="8">
        <v>10</v>
      </c>
      <c r="C2" s="7" t="s">
        <v>83</v>
      </c>
      <c r="D2" s="7" t="e">
        <f>VLOOKUP(A2,HOP!A:L,12,0)</f>
        <v>#N/A</v>
      </c>
      <c r="E2" s="7">
        <v>2251310</v>
      </c>
      <c r="F2" s="7" t="e">
        <f>B2-D2</f>
        <v>#N/A</v>
      </c>
      <c r="G2" s="7" t="str">
        <f>$G$1&amp;E2</f>
        <v>，2251310</v>
      </c>
      <c r="H2" s="7"/>
      <c r="I2" s="7" t="s">
        <v>145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</row>
    <row r="3" ht="14.25" customHeight="1" spans="1:245">
      <c r="A3" s="44" t="s">
        <v>85</v>
      </c>
      <c r="B3" s="8">
        <v>14</v>
      </c>
      <c r="C3" s="7" t="s">
        <v>87</v>
      </c>
      <c r="D3" s="7" t="e">
        <f>VLOOKUP(A3,HOP!A:L,12,0)</f>
        <v>#N/A</v>
      </c>
      <c r="E3" s="7">
        <v>2249266</v>
      </c>
      <c r="F3" s="7" t="e">
        <f t="shared" ref="F3:F16" si="0">B3-D3</f>
        <v>#N/A</v>
      </c>
      <c r="G3" s="7" t="str">
        <f t="shared" ref="G3:G16" si="1">$G$1&amp;E3</f>
        <v>，2249266</v>
      </c>
      <c r="H3" s="7"/>
      <c r="I3" s="7" t="s">
        <v>146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</row>
    <row r="4" ht="14.25" customHeight="1" spans="1:245">
      <c r="A4" s="44" t="s">
        <v>89</v>
      </c>
      <c r="B4" s="8">
        <v>28</v>
      </c>
      <c r="C4" s="7" t="s">
        <v>91</v>
      </c>
      <c r="D4" s="7" t="e">
        <f>VLOOKUP(A4,HOP!A:L,12,0)</f>
        <v>#N/A</v>
      </c>
      <c r="E4" s="7">
        <v>2246567</v>
      </c>
      <c r="F4" s="7" t="e">
        <f t="shared" si="0"/>
        <v>#N/A</v>
      </c>
      <c r="G4" s="7" t="str">
        <f t="shared" si="1"/>
        <v>，2246567</v>
      </c>
      <c r="H4" s="7"/>
      <c r="I4" s="7" t="s">
        <v>147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</row>
    <row r="5" ht="14.25" customHeight="1" spans="1:245">
      <c r="A5" s="44" t="s">
        <v>93</v>
      </c>
      <c r="B5" s="8">
        <v>12</v>
      </c>
      <c r="C5" s="7" t="s">
        <v>95</v>
      </c>
      <c r="D5" s="7" t="e">
        <f>VLOOKUP(A5,HOP!A:L,12,0)</f>
        <v>#N/A</v>
      </c>
      <c r="E5" s="7">
        <v>2242183</v>
      </c>
      <c r="F5" s="7" t="e">
        <f t="shared" si="0"/>
        <v>#N/A</v>
      </c>
      <c r="G5" s="7" t="str">
        <f t="shared" si="1"/>
        <v>，2242183</v>
      </c>
      <c r="H5" s="7"/>
      <c r="I5" s="11" t="s">
        <v>148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</row>
    <row r="6" ht="14.25" customHeight="1" spans="1:245">
      <c r="A6" s="44" t="s">
        <v>97</v>
      </c>
      <c r="B6" s="8">
        <v>10</v>
      </c>
      <c r="C6" s="7" t="s">
        <v>98</v>
      </c>
      <c r="D6" s="7" t="e">
        <f>VLOOKUP(A6,HOP!A:L,12,0)</f>
        <v>#N/A</v>
      </c>
      <c r="E6" s="7">
        <v>2240222</v>
      </c>
      <c r="F6" s="7" t="e">
        <f t="shared" si="0"/>
        <v>#N/A</v>
      </c>
      <c r="G6" s="7" t="str">
        <f t="shared" si="1"/>
        <v>，2240222</v>
      </c>
      <c r="H6" s="7"/>
      <c r="I6" s="7" t="s">
        <v>145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</row>
    <row r="7" ht="14.25" customHeight="1" spans="1:245">
      <c r="A7" s="44" t="s">
        <v>100</v>
      </c>
      <c r="B7" s="8">
        <v>-13</v>
      </c>
      <c r="C7" s="7" t="s">
        <v>102</v>
      </c>
      <c r="D7" s="7" t="e">
        <f>VLOOKUP(A7,HOP!A:L,12,0)</f>
        <v>#N/A</v>
      </c>
      <c r="E7" s="7">
        <v>2249620</v>
      </c>
      <c r="F7" s="9" t="e">
        <f t="shared" si="0"/>
        <v>#N/A</v>
      </c>
      <c r="G7" s="9" t="str">
        <f t="shared" si="1"/>
        <v>，2249620</v>
      </c>
      <c r="H7" s="9"/>
      <c r="I7" s="9" t="s">
        <v>149</v>
      </c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</row>
    <row r="8" ht="14.25" customHeight="1" spans="1:245">
      <c r="A8" s="44" t="s">
        <v>104</v>
      </c>
      <c r="B8" s="8">
        <v>-14</v>
      </c>
      <c r="C8" s="7" t="s">
        <v>106</v>
      </c>
      <c r="D8" s="7" t="e">
        <f>VLOOKUP(A8,HOP!A:L,12,0)</f>
        <v>#N/A</v>
      </c>
      <c r="E8" s="7">
        <v>2253699</v>
      </c>
      <c r="F8" s="7" t="e">
        <f t="shared" si="0"/>
        <v>#N/A</v>
      </c>
      <c r="G8" s="7" t="str">
        <f t="shared" si="1"/>
        <v>，2253699</v>
      </c>
      <c r="H8" s="7"/>
      <c r="I8" s="7" t="s">
        <v>150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</row>
    <row r="9" ht="14.25" customHeight="1" spans="1:245">
      <c r="A9" s="44" t="s">
        <v>108</v>
      </c>
      <c r="B9" s="8">
        <v>5</v>
      </c>
      <c r="C9" s="7" t="s">
        <v>110</v>
      </c>
      <c r="D9" s="7" t="e">
        <f>VLOOKUP(A9,HOP!A:L,12,0)</f>
        <v>#N/A</v>
      </c>
      <c r="E9" s="7">
        <v>2235582</v>
      </c>
      <c r="F9" s="7" t="e">
        <f t="shared" si="0"/>
        <v>#N/A</v>
      </c>
      <c r="G9" s="7" t="str">
        <f t="shared" si="1"/>
        <v>，2235582</v>
      </c>
      <c r="H9" s="7"/>
      <c r="I9" s="7" t="s">
        <v>151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</row>
    <row r="10" ht="14.25" customHeight="1" spans="1:245">
      <c r="A10" s="44" t="s">
        <v>112</v>
      </c>
      <c r="B10" s="8">
        <v>90</v>
      </c>
      <c r="C10" s="7" t="s">
        <v>114</v>
      </c>
      <c r="D10" s="7" t="e">
        <f>VLOOKUP(A10,HOP!A:L,12,0)</f>
        <v>#N/A</v>
      </c>
      <c r="E10" s="7">
        <v>2212272</v>
      </c>
      <c r="F10" s="7" t="e">
        <f t="shared" si="0"/>
        <v>#N/A</v>
      </c>
      <c r="G10" s="7" t="str">
        <f t="shared" si="1"/>
        <v>，2212272</v>
      </c>
      <c r="H10" s="7"/>
      <c r="I10" s="7" t="s">
        <v>152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</row>
    <row r="11" ht="14.25" customHeight="1" spans="1:245">
      <c r="A11" s="44" t="s">
        <v>116</v>
      </c>
      <c r="B11" s="8">
        <v>293</v>
      </c>
      <c r="C11" s="7" t="s">
        <v>119</v>
      </c>
      <c r="D11" s="7">
        <v>146.5</v>
      </c>
      <c r="E11" s="7">
        <v>2146253</v>
      </c>
      <c r="F11" s="7">
        <f t="shared" si="0"/>
        <v>146.5</v>
      </c>
      <c r="G11" s="7" t="str">
        <f t="shared" si="1"/>
        <v>，2146253</v>
      </c>
      <c r="H11" s="7"/>
      <c r="I11" s="7" t="s">
        <v>153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</row>
    <row r="12" ht="14.25" customHeight="1" spans="1:245">
      <c r="A12" s="44" t="s">
        <v>121</v>
      </c>
      <c r="B12" s="8">
        <v>384</v>
      </c>
      <c r="C12" s="7" t="s">
        <v>123</v>
      </c>
      <c r="D12" s="7" t="e">
        <f>VLOOKUP(A12,HOP!A:L,12,0)</f>
        <v>#N/A</v>
      </c>
      <c r="E12" s="7">
        <v>2095605</v>
      </c>
      <c r="F12" s="7" t="e">
        <f t="shared" si="0"/>
        <v>#N/A</v>
      </c>
      <c r="G12" s="7" t="str">
        <f t="shared" si="1"/>
        <v>，2095605</v>
      </c>
      <c r="H12" s="7"/>
      <c r="I12" s="7" t="s">
        <v>154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</row>
    <row r="13" ht="14.25" customHeight="1" spans="1:245">
      <c r="A13" s="44" t="s">
        <v>125</v>
      </c>
      <c r="B13" s="8">
        <v>454</v>
      </c>
      <c r="C13" s="7" t="s">
        <v>127</v>
      </c>
      <c r="D13" s="7" t="e">
        <f>VLOOKUP(A13,HOP!A:L,12,0)</f>
        <v>#N/A</v>
      </c>
      <c r="E13" s="7">
        <v>2095745</v>
      </c>
      <c r="F13" s="7" t="e">
        <f t="shared" si="0"/>
        <v>#N/A</v>
      </c>
      <c r="G13" s="7" t="str">
        <f t="shared" si="1"/>
        <v>，2095745</v>
      </c>
      <c r="H13" s="7"/>
      <c r="I13" s="7" t="s">
        <v>155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</row>
    <row r="14" ht="14.25" customHeight="1" spans="1:245">
      <c r="A14" s="44" t="s">
        <v>129</v>
      </c>
      <c r="B14" s="8">
        <v>610</v>
      </c>
      <c r="C14" s="7" t="s">
        <v>131</v>
      </c>
      <c r="D14" s="7">
        <v>610</v>
      </c>
      <c r="E14" s="7">
        <v>2115780</v>
      </c>
      <c r="F14" s="7">
        <f t="shared" si="0"/>
        <v>0</v>
      </c>
      <c r="G14" s="7" t="str">
        <f t="shared" si="1"/>
        <v>，2115780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</row>
    <row r="15" ht="14.25" customHeight="1" spans="1:245">
      <c r="A15" s="44" t="s">
        <v>133</v>
      </c>
      <c r="B15" s="8">
        <v>374</v>
      </c>
      <c r="C15" s="7" t="s">
        <v>136</v>
      </c>
      <c r="D15" s="7">
        <v>316</v>
      </c>
      <c r="E15" s="7">
        <v>2073967</v>
      </c>
      <c r="F15" s="7">
        <f t="shared" si="0"/>
        <v>58</v>
      </c>
      <c r="G15" s="7" t="str">
        <f t="shared" si="1"/>
        <v>，2073967</v>
      </c>
      <c r="H15" s="7"/>
      <c r="I15" s="7" t="s">
        <v>156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</row>
    <row r="16" ht="14.25" customHeight="1" spans="1:245">
      <c r="A16" s="44" t="s">
        <v>138</v>
      </c>
      <c r="B16" s="8">
        <v>407</v>
      </c>
      <c r="C16" s="7" t="s">
        <v>140</v>
      </c>
      <c r="D16" s="7">
        <v>407</v>
      </c>
      <c r="E16" s="7">
        <v>2088737</v>
      </c>
      <c r="F16" s="7">
        <f t="shared" si="0"/>
        <v>0</v>
      </c>
      <c r="G16" s="7" t="str">
        <f t="shared" si="1"/>
        <v>，2088737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</row>
    <row r="18" spans="2:2">
      <c r="B18" s="3">
        <f>SUM(B2:B17)</f>
        <v>2664</v>
      </c>
    </row>
    <row r="19" ht="14.25" spans="2:2">
      <c r="B19" s="10" t="s">
        <v>20</v>
      </c>
    </row>
    <row r="23" spans="1:3">
      <c r="A23" t="s">
        <v>157</v>
      </c>
      <c r="C23">
        <v>2472.75</v>
      </c>
    </row>
    <row r="24" spans="1:3">
      <c r="A24" t="s">
        <v>158</v>
      </c>
      <c r="C24">
        <v>204.5</v>
      </c>
    </row>
    <row r="25" spans="1:3">
      <c r="A25" t="s">
        <v>159</v>
      </c>
      <c r="C25">
        <v>-13</v>
      </c>
    </row>
    <row r="26" spans="1:3">
      <c r="A26" s="6" t="s">
        <v>160</v>
      </c>
      <c r="C26">
        <f>SUM(C23:C25)</f>
        <v>2664.25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161</v>
      </c>
      <c r="B1" s="2" t="s">
        <v>162</v>
      </c>
      <c r="C1" s="2" t="s">
        <v>163</v>
      </c>
      <c r="D1" s="2" t="s">
        <v>44</v>
      </c>
      <c r="E1" s="2" t="s">
        <v>47</v>
      </c>
      <c r="F1" s="2" t="s">
        <v>51</v>
      </c>
      <c r="G1" s="2" t="s">
        <v>52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1" t="s">
        <v>177</v>
      </c>
      <c r="B2" s="1" t="s">
        <v>178</v>
      </c>
      <c r="C2" s="1" t="s">
        <v>179</v>
      </c>
      <c r="D2" s="1" t="s">
        <v>180</v>
      </c>
      <c r="E2" s="1" t="s">
        <v>181</v>
      </c>
      <c r="F2" s="1" t="s">
        <v>178</v>
      </c>
      <c r="G2" s="1" t="s">
        <v>182</v>
      </c>
      <c r="H2" s="1" t="s">
        <v>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78</v>
      </c>
      <c r="S2" s="1" t="s">
        <v>189</v>
      </c>
      <c r="T2" s="1" t="s">
        <v>190</v>
      </c>
    </row>
    <row r="3" s="1" customFormat="1" spans="1:20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192</v>
      </c>
      <c r="G3" s="1" t="s">
        <v>196</v>
      </c>
      <c r="H3" s="1" t="s">
        <v>82</v>
      </c>
      <c r="I3" s="1" t="s">
        <v>197</v>
      </c>
      <c r="J3" s="1" t="s">
        <v>184</v>
      </c>
      <c r="K3" s="1" t="s">
        <v>197</v>
      </c>
      <c r="L3" s="1" t="s">
        <v>197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198</v>
      </c>
      <c r="R3" s="1" t="s">
        <v>78</v>
      </c>
      <c r="S3" s="1" t="s">
        <v>189</v>
      </c>
      <c r="T3" s="1" t="s">
        <v>190</v>
      </c>
    </row>
    <row r="4" s="1" customFormat="1" spans="1:20">
      <c r="A4" s="1" t="s">
        <v>199</v>
      </c>
      <c r="B4" s="1" t="s">
        <v>192</v>
      </c>
      <c r="C4" s="1" t="s">
        <v>200</v>
      </c>
      <c r="D4" s="1" t="s">
        <v>194</v>
      </c>
      <c r="E4" s="1" t="s">
        <v>201</v>
      </c>
      <c r="F4" s="1" t="s">
        <v>192</v>
      </c>
      <c r="G4" s="1" t="s">
        <v>196</v>
      </c>
      <c r="H4" s="1" t="s">
        <v>82</v>
      </c>
      <c r="I4" s="1" t="s">
        <v>197</v>
      </c>
      <c r="J4" s="1" t="s">
        <v>184</v>
      </c>
      <c r="K4" s="1" t="s">
        <v>197</v>
      </c>
      <c r="L4" s="1" t="s">
        <v>197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202</v>
      </c>
      <c r="R4" s="1" t="s">
        <v>78</v>
      </c>
      <c r="S4" s="1" t="s">
        <v>189</v>
      </c>
      <c r="T4" s="1" t="s">
        <v>190</v>
      </c>
    </row>
    <row r="5" s="1" customFormat="1" spans="1:20">
      <c r="A5" s="1" t="s">
        <v>203</v>
      </c>
      <c r="B5" s="1" t="s">
        <v>192</v>
      </c>
      <c r="C5" s="1" t="s">
        <v>204</v>
      </c>
      <c r="D5" s="1" t="s">
        <v>194</v>
      </c>
      <c r="E5" s="1" t="s">
        <v>205</v>
      </c>
      <c r="F5" s="1" t="s">
        <v>192</v>
      </c>
      <c r="G5" s="1" t="s">
        <v>196</v>
      </c>
      <c r="H5" s="1" t="s">
        <v>82</v>
      </c>
      <c r="I5" s="1" t="s">
        <v>197</v>
      </c>
      <c r="J5" s="1" t="s">
        <v>184</v>
      </c>
      <c r="K5" s="1" t="s">
        <v>197</v>
      </c>
      <c r="L5" s="1" t="s">
        <v>197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206</v>
      </c>
      <c r="R5" s="1" t="s">
        <v>78</v>
      </c>
      <c r="S5" s="1" t="s">
        <v>189</v>
      </c>
      <c r="T5" s="1" t="s">
        <v>190</v>
      </c>
    </row>
    <row r="6" s="1" customFormat="1" spans="1:20">
      <c r="A6" s="1" t="s">
        <v>207</v>
      </c>
      <c r="B6" s="1" t="s">
        <v>208</v>
      </c>
      <c r="C6" s="1" t="s">
        <v>209</v>
      </c>
      <c r="D6" s="1" t="s">
        <v>210</v>
      </c>
      <c r="E6" s="1" t="s">
        <v>211</v>
      </c>
      <c r="F6" s="1" t="s">
        <v>196</v>
      </c>
      <c r="G6" s="1" t="s">
        <v>182</v>
      </c>
      <c r="H6" s="1" t="s">
        <v>82</v>
      </c>
      <c r="I6" s="1" t="s">
        <v>212</v>
      </c>
      <c r="J6" s="1" t="s">
        <v>184</v>
      </c>
      <c r="K6" s="1" t="s">
        <v>212</v>
      </c>
      <c r="L6" s="1" t="s">
        <v>212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213</v>
      </c>
      <c r="R6" s="1" t="s">
        <v>78</v>
      </c>
      <c r="S6" s="1" t="s">
        <v>189</v>
      </c>
      <c r="T6" s="1" t="s">
        <v>190</v>
      </c>
    </row>
    <row r="7" s="1" customFormat="1" spans="1:20">
      <c r="A7" s="1" t="s">
        <v>214</v>
      </c>
      <c r="B7" s="1" t="s">
        <v>215</v>
      </c>
      <c r="C7" s="1" t="s">
        <v>216</v>
      </c>
      <c r="D7" s="1" t="s">
        <v>217</v>
      </c>
      <c r="E7" s="1" t="s">
        <v>218</v>
      </c>
      <c r="F7" s="1" t="s">
        <v>178</v>
      </c>
      <c r="G7" s="1" t="s">
        <v>182</v>
      </c>
      <c r="H7" s="1" t="s">
        <v>82</v>
      </c>
      <c r="I7" s="1" t="s">
        <v>186</v>
      </c>
      <c r="J7" s="1" t="s">
        <v>184</v>
      </c>
      <c r="K7" s="1" t="s">
        <v>186</v>
      </c>
      <c r="L7" s="1" t="s">
        <v>186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219</v>
      </c>
      <c r="R7" s="1" t="s">
        <v>78</v>
      </c>
      <c r="S7" s="1" t="s">
        <v>189</v>
      </c>
      <c r="T7" s="1" t="s">
        <v>190</v>
      </c>
    </row>
    <row r="8" s="1" customFormat="1" spans="1:20">
      <c r="A8" s="1" t="s">
        <v>220</v>
      </c>
      <c r="B8" s="1" t="s">
        <v>221</v>
      </c>
      <c r="C8" s="1" t="s">
        <v>222</v>
      </c>
      <c r="D8" s="1" t="s">
        <v>223</v>
      </c>
      <c r="E8" s="1" t="s">
        <v>224</v>
      </c>
      <c r="F8" s="1" t="s">
        <v>196</v>
      </c>
      <c r="G8" s="1" t="s">
        <v>178</v>
      </c>
      <c r="H8" s="1" t="s">
        <v>82</v>
      </c>
      <c r="I8" s="1" t="s">
        <v>186</v>
      </c>
      <c r="J8" s="1" t="s">
        <v>184</v>
      </c>
      <c r="K8" s="1" t="s">
        <v>186</v>
      </c>
      <c r="L8" s="1" t="s">
        <v>186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225</v>
      </c>
      <c r="R8" s="1" t="s">
        <v>78</v>
      </c>
      <c r="S8" s="1" t="s">
        <v>189</v>
      </c>
      <c r="T8" s="1" t="s">
        <v>190</v>
      </c>
    </row>
    <row r="9" s="1" customFormat="1" spans="1:20">
      <c r="A9" s="1" t="s">
        <v>226</v>
      </c>
      <c r="B9" s="1" t="s">
        <v>227</v>
      </c>
      <c r="C9" s="1" t="s">
        <v>228</v>
      </c>
      <c r="D9" s="1" t="s">
        <v>229</v>
      </c>
      <c r="E9" s="1" t="s">
        <v>230</v>
      </c>
      <c r="F9" s="1" t="s">
        <v>178</v>
      </c>
      <c r="G9" s="1" t="s">
        <v>182</v>
      </c>
      <c r="H9" s="1" t="s">
        <v>82</v>
      </c>
      <c r="I9" s="1" t="s">
        <v>231</v>
      </c>
      <c r="J9" s="1" t="s">
        <v>184</v>
      </c>
      <c r="K9" s="1" t="s">
        <v>231</v>
      </c>
      <c r="L9" s="1" t="s">
        <v>231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232</v>
      </c>
      <c r="R9" s="1" t="s">
        <v>78</v>
      </c>
      <c r="S9" s="1" t="s">
        <v>189</v>
      </c>
      <c r="T9" s="1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2021-11-08T09:54:48Z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049EAB80C1414B46AD7482BC01F323FF</vt:lpwstr>
  </property>
</Properties>
</file>