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<sst xmlns="http://schemas.openxmlformats.org/spreadsheetml/2006/main" count="438" uniqueCount="178">
  <si>
    <t>去哪儿网酒店预付对账单</t>
  </si>
  <si>
    <t>供应商名称：</t>
  </si>
  <si>
    <t>遇见时光</t>
  </si>
  <si>
    <t>结算周期：</t>
  </si>
  <si>
    <t>2021-11-06至2021-11-07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</si>
  <si>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</si>
  <si>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</si>
  <si>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</si>
  <si>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</si>
  <si>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</si>
  <si>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</si>
  <si>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</si>
  <si>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</si>
  <si>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</si>
  <si>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</si>
  <si>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</si>
  <si>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</si>
  <si>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</si>
  <si>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</si>
  <si>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</si>
  <si>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¥3,853.00</t>
  </si>
  <si>
    <t>¥504.00</t>
  </si>
  <si>
    <t>¥3,349.00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</si>
  <si>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</si>
  <si>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</si>
  <si>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</si>
  <si>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</si>
  <si>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</si>
  <si>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</si>
  <si>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</si>
  <si>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</si>
  <si>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</si>
  <si>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</si>
  <si>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</si>
  <si>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</si>
  <si>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</si>
  <si>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</si>
  <si>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</si>
  <si>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</si>
  <si>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</si>
  <si>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</si>
  <si>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</si>
  <si>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</si>
  <si>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</si>
  <si>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</si>
  <si>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</si>
  <si>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</si>
  <si>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</si>
  <si>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</si>
  <si>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</si>
  <si>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</si>
  <si>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</si>
  <si>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</si>
  <si>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</si>
  <si>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</si>
  <si>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</si>
  <si>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</si>
  <si>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</si>
  <si>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</si>
  <si>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</si>
  <si>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</si>
  <si>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</si>
  <si>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</si>
  <si>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</si>
  <si>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</si>
  <si>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</si>
  <si>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</si>
  <si>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</si>
  <si>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</si>
  <si>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102785212589</t>
  </si>
  <si>
    <t>酒店预付</t>
  </si>
  <si>
    <t>否</t>
  </si>
  <si>
    <t>普通</t>
  </si>
  <si>
    <t>275072100</t>
  </si>
  <si>
    <t>维也纳国际酒店(南宁华南城店)</t>
  </si>
  <si>
    <t>1616855</t>
  </si>
  <si>
    <t>闫永强|覃明亮</t>
  </si>
  <si>
    <t>2021-10-14</t>
  </si>
  <si>
    <t>2021-11-05</t>
  </si>
  <si>
    <t>2021-11-07</t>
  </si>
  <si>
    <t>¥1,624.00</t>
  </si>
  <si>
    <t>¥212.00</t>
  </si>
  <si>
    <t>¥1,412.00</t>
  </si>
  <si>
    <t>行政双床房</t>
  </si>
  <si>
    <t>WEBSITE</t>
  </si>
  <si>
    <t>102777729721</t>
  </si>
  <si>
    <t>326763130</t>
  </si>
  <si>
    <t>景洪泊度·森氧VILLA全景度假客栈</t>
  </si>
  <si>
    <t>陈白</t>
  </si>
  <si>
    <t>2021-10-06</t>
  </si>
  <si>
    <t>2021-11-06</t>
  </si>
  <si>
    <t>¥1,392.00</t>
  </si>
  <si>
    <t>¥182.00</t>
  </si>
  <si>
    <t>¥1,210.00</t>
  </si>
  <si>
    <t>秋雨时分幂优大床房</t>
  </si>
  <si>
    <t>102808747273</t>
  </si>
  <si>
    <t>268935683</t>
  </si>
  <si>
    <t>广州南丰朗豪酒店</t>
  </si>
  <si>
    <t>刘昆昆</t>
  </si>
  <si>
    <t>¥837.00</t>
  </si>
  <si>
    <t>¥110.00</t>
  </si>
  <si>
    <t>¥727.00</t>
  </si>
  <si>
    <t>豪华城景客房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</si>
  <si>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</si>
  <si>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</si>
  <si>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</si>
  <si>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</si>
  <si>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</si>
  <si>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</si>
  <si>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</si>
  <si>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</si>
  <si>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</si>
  <si>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</si>
  <si>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</si>
  <si>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A211108175709481</t>
  </si>
  <si>
    <t>A211108175728481</t>
  </si>
  <si>
    <r>
      <t>总计：</t>
    </r>
    <r>
      <rPr>
        <sz val="10"/>
        <rFont val="Arial"/>
        <charset val="134"/>
      </rPr>
      <t>3349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</si>
  <si>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</si>
  <si>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</si>
  <si>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</si>
  <si>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</si>
  <si>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</si>
  <si>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</si>
  <si>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</si>
  <si>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</si>
  <si>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</si>
  <si>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</si>
  <si>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</si>
  <si>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</si>
  <si>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</si>
  <si>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</si>
  <si>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</si>
  <si>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</si>
  <si>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2291212</t>
  </si>
  <si>
    <t>--</t>
  </si>
  <si>
    <t>727.00</t>
  </si>
  <si>
    <t>RMB</t>
  </si>
  <si>
    <t>0</t>
  </si>
  <si>
    <t>0.00</t>
  </si>
  <si>
    <t>龙卷风国内直连</t>
  </si>
  <si>
    <t>2021-11-06 12:57:48</t>
  </si>
  <si>
    <t>汇智国际旅游发展有限公司</t>
  </si>
  <si>
    <t>直连</t>
  </si>
  <si>
    <t>102806991017</t>
  </si>
  <si>
    <t>2021-11-04</t>
  </si>
  <si>
    <t>2289407</t>
  </si>
  <si>
    <t>三亚山海天JW万豪酒店</t>
  </si>
  <si>
    <t>任奕橙</t>
  </si>
  <si>
    <t>838.00</t>
  </si>
  <si>
    <t>2021-11-04 16:21:14</t>
  </si>
  <si>
    <t>102806063878</t>
  </si>
  <si>
    <t>2289034</t>
  </si>
  <si>
    <t>宁晨</t>
  </si>
  <si>
    <t>2021-11-04 10:27:57</t>
  </si>
  <si>
    <t>102806893028</t>
  </si>
  <si>
    <t>2288903</t>
  </si>
  <si>
    <t>范道敏</t>
  </si>
  <si>
    <t>2021-11-04 06:32:44</t>
  </si>
  <si>
    <t>2277212</t>
  </si>
  <si>
    <t>闫永强,覃明亮</t>
  </si>
  <si>
    <t>1412.00</t>
  </si>
  <si>
    <t>2021-10-14 10:51:33</t>
  </si>
  <si>
    <t>102784868761</t>
  </si>
  <si>
    <t>2021-10-13</t>
  </si>
  <si>
    <t>2276586</t>
  </si>
  <si>
    <t>尚客优连锁酒店（泰州医药高新区寺巷店）</t>
  </si>
  <si>
    <t>周颖</t>
  </si>
  <si>
    <t>2021-10-13 09:29:06</t>
  </si>
  <si>
    <t>102783335874</t>
  </si>
  <si>
    <t>2021-10-12</t>
  </si>
  <si>
    <t>2275902</t>
  </si>
  <si>
    <t>维也纳国际酒店（成都会展中心天府新区骑龙地铁站店）</t>
  </si>
  <si>
    <t>张静</t>
  </si>
  <si>
    <t>2021-10-12 00:24:37</t>
  </si>
  <si>
    <t>2273474</t>
  </si>
  <si>
    <t>1210.00</t>
  </si>
  <si>
    <t>2021-10-06 08:53:29</t>
  </si>
  <si>
    <t>直采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</si>
</sst>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1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32" fillId="33" borderId="1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C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1412</v>
      </c>
      <c r="E2" t="str">
        <f>VLOOKUP(A2,HOP!A:L,12,0)</f>
        <v>1412.00</v>
      </c>
      <c r="F2" t="str">
        <f>VLOOKUP(A2,HOP!A:C,3,0)</f>
        <v>2277212</v>
      </c>
      <c r="G2">
        <f>D2-E2</f>
        <v>0</v>
      </c>
      <c r="H2" t="str">
        <f>$H$1&amp;F2</f>
        <v>，2277212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1210</v>
      </c>
      <c r="E3" t="str">
        <f>VLOOKUP(A3,HOP!A:L,12,0)</f>
        <v>1210.00</v>
      </c>
      <c r="F3" t="str">
        <f>VLOOKUP(A3,HOP!A:C,3,0)</f>
        <v>2273474</v>
      </c>
      <c r="G3">
        <f>D3-E3</f>
        <v>0</v>
      </c>
      <c r="H3" t="str">
        <f>$H$1&amp;F3</f>
        <v>，2273474</v>
      </c>
      <c r="I3" t="str">
        <f>VLOOKUP(A3,HOP!A:T,20,0)</f>
        <v>直采</v>
      </c>
    </row>
    <row r="4" ht="14.25" customHeight="1" spans="1:9">
      <c r="A4" s="6" t="s">
        <v>95</v>
      </c>
      <c r="B4" s="7" t="s">
        <v>90</v>
      </c>
      <c r="C4" s="7" t="s">
        <v>79</v>
      </c>
      <c r="D4" s="3">
        <v>727</v>
      </c>
      <c r="E4" t="str">
        <f>VLOOKUP(A4,HOP!A:L,12,0)</f>
        <v>727.00</v>
      </c>
      <c r="F4" t="str">
        <f>VLOOKUP(A4,HOP!A:C,3,0)</f>
        <v>2291212</v>
      </c>
      <c r="G4">
        <f>D4-E4</f>
        <v>0</v>
      </c>
      <c r="H4" t="str">
        <f>$H$1&amp;F4</f>
        <v>，2291212</v>
      </c>
      <c r="I4" t="str">
        <f>VLOOKUP(A4,HOP!A:T,20,0)</f>
        <v>直连</v>
      </c>
    </row>
    <row r="5" ht="14.25" customHeight="1" spans="1:3">
      <c r="A5" s="6"/>
      <c r="B5" s="7"/>
      <c r="C5" s="7"/>
    </row>
    <row r="6" spans="4:4">
      <c r="D6" s="3">
        <f>SUM(D2:D5)</f>
        <v>3349</v>
      </c>
    </row>
    <row r="7" ht="14.25" spans="4:4">
      <c r="D7" s="8" t="s">
        <v>22</v>
      </c>
    </row>
    <row r="10" spans="1:3">
      <c r="A10" t="s">
        <v>114</v>
      </c>
      <c r="C10">
        <v>1210</v>
      </c>
    </row>
    <row r="11" spans="1:3">
      <c r="A11" t="s">
        <v>115</v>
      </c>
      <c r="C11">
        <v>2139</v>
      </c>
    </row>
    <row r="12" spans="1:3">
      <c r="A12" s="5" t="s">
        <v>116</v>
      </c>
      <c r="C12">
        <f>SUM(C10:C11)</f>
        <v>3349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C29" sqref="C2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117</v>
      </c>
      <c r="B1" s="2" t="s">
        <v>118</v>
      </c>
      <c r="C1" s="2" t="s">
        <v>119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</row>
    <row r="2" s="1" customFormat="1" spans="1:20">
      <c r="A2" s="1" t="s">
        <v>95</v>
      </c>
      <c r="B2" s="1" t="s">
        <v>90</v>
      </c>
      <c r="C2" s="1" t="s">
        <v>133</v>
      </c>
      <c r="D2" s="1" t="s">
        <v>97</v>
      </c>
      <c r="E2" s="1" t="s">
        <v>98</v>
      </c>
      <c r="F2" s="1" t="s">
        <v>90</v>
      </c>
      <c r="G2" s="1" t="s">
        <v>79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71</v>
      </c>
      <c r="S2" s="1" t="s">
        <v>141</v>
      </c>
      <c r="T2" s="1" t="s">
        <v>142</v>
      </c>
    </row>
    <row r="3" s="1" customFormat="1" spans="1:20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144</v>
      </c>
      <c r="G3" s="1" t="s">
        <v>78</v>
      </c>
      <c r="H3" s="1" t="s">
        <v>134</v>
      </c>
      <c r="I3" s="1" t="s">
        <v>148</v>
      </c>
      <c r="J3" s="1" t="s">
        <v>136</v>
      </c>
      <c r="K3" s="1" t="s">
        <v>148</v>
      </c>
      <c r="L3" s="1" t="s">
        <v>148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149</v>
      </c>
      <c r="R3" s="1" t="s">
        <v>71</v>
      </c>
      <c r="S3" s="1" t="s">
        <v>141</v>
      </c>
      <c r="T3" s="1" t="s">
        <v>142</v>
      </c>
    </row>
    <row r="4" s="1" customFormat="1" spans="1:20">
      <c r="A4" s="1" t="s">
        <v>150</v>
      </c>
      <c r="B4" s="1" t="s">
        <v>144</v>
      </c>
      <c r="C4" s="1" t="s">
        <v>151</v>
      </c>
      <c r="D4" s="1" t="s">
        <v>146</v>
      </c>
      <c r="E4" s="1" t="s">
        <v>152</v>
      </c>
      <c r="F4" s="1" t="s">
        <v>144</v>
      </c>
      <c r="G4" s="1" t="s">
        <v>78</v>
      </c>
      <c r="H4" s="1" t="s">
        <v>134</v>
      </c>
      <c r="I4" s="1" t="s">
        <v>148</v>
      </c>
      <c r="J4" s="1" t="s">
        <v>136</v>
      </c>
      <c r="K4" s="1" t="s">
        <v>148</v>
      </c>
      <c r="L4" s="1" t="s">
        <v>148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153</v>
      </c>
      <c r="R4" s="1" t="s">
        <v>71</v>
      </c>
      <c r="S4" s="1" t="s">
        <v>141</v>
      </c>
      <c r="T4" s="1" t="s">
        <v>142</v>
      </c>
    </row>
    <row r="5" s="1" customFormat="1" spans="1:20">
      <c r="A5" s="1" t="s">
        <v>154</v>
      </c>
      <c r="B5" s="1" t="s">
        <v>144</v>
      </c>
      <c r="C5" s="1" t="s">
        <v>155</v>
      </c>
      <c r="D5" s="1" t="s">
        <v>146</v>
      </c>
      <c r="E5" s="1" t="s">
        <v>156</v>
      </c>
      <c r="F5" s="1" t="s">
        <v>144</v>
      </c>
      <c r="G5" s="1" t="s">
        <v>78</v>
      </c>
      <c r="H5" s="1" t="s">
        <v>134</v>
      </c>
      <c r="I5" s="1" t="s">
        <v>148</v>
      </c>
      <c r="J5" s="1" t="s">
        <v>136</v>
      </c>
      <c r="K5" s="1" t="s">
        <v>148</v>
      </c>
      <c r="L5" s="1" t="s">
        <v>148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157</v>
      </c>
      <c r="R5" s="1" t="s">
        <v>71</v>
      </c>
      <c r="S5" s="1" t="s">
        <v>141</v>
      </c>
      <c r="T5" s="1" t="s">
        <v>142</v>
      </c>
    </row>
    <row r="6" s="1" customFormat="1" spans="1:20">
      <c r="A6" s="1" t="s">
        <v>69</v>
      </c>
      <c r="B6" s="1" t="s">
        <v>77</v>
      </c>
      <c r="C6" s="1" t="s">
        <v>158</v>
      </c>
      <c r="D6" s="1" t="s">
        <v>74</v>
      </c>
      <c r="E6" s="1" t="s">
        <v>159</v>
      </c>
      <c r="F6" s="1" t="s">
        <v>78</v>
      </c>
      <c r="G6" s="1" t="s">
        <v>79</v>
      </c>
      <c r="H6" s="1" t="s">
        <v>134</v>
      </c>
      <c r="I6" s="1" t="s">
        <v>160</v>
      </c>
      <c r="J6" s="1" t="s">
        <v>136</v>
      </c>
      <c r="K6" s="1" t="s">
        <v>160</v>
      </c>
      <c r="L6" s="1" t="s">
        <v>160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161</v>
      </c>
      <c r="R6" s="1" t="s">
        <v>71</v>
      </c>
      <c r="S6" s="1" t="s">
        <v>141</v>
      </c>
      <c r="T6" s="1" t="s">
        <v>142</v>
      </c>
    </row>
    <row r="7" s="1" customFormat="1" spans="1:20">
      <c r="A7" s="1" t="s">
        <v>162</v>
      </c>
      <c r="B7" s="1" t="s">
        <v>163</v>
      </c>
      <c r="C7" s="1" t="s">
        <v>164</v>
      </c>
      <c r="D7" s="1" t="s">
        <v>165</v>
      </c>
      <c r="E7" s="1" t="s">
        <v>166</v>
      </c>
      <c r="F7" s="1" t="s">
        <v>90</v>
      </c>
      <c r="G7" s="1" t="s">
        <v>79</v>
      </c>
      <c r="H7" s="1" t="s">
        <v>134</v>
      </c>
      <c r="I7" s="1" t="s">
        <v>138</v>
      </c>
      <c r="J7" s="1" t="s">
        <v>136</v>
      </c>
      <c r="K7" s="1" t="s">
        <v>138</v>
      </c>
      <c r="L7" s="1" t="s">
        <v>138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167</v>
      </c>
      <c r="R7" s="1" t="s">
        <v>71</v>
      </c>
      <c r="S7" s="1" t="s">
        <v>141</v>
      </c>
      <c r="T7" s="1" t="s">
        <v>142</v>
      </c>
    </row>
    <row r="8" s="1" customFormat="1" spans="1:20">
      <c r="A8" s="1" t="s">
        <v>168</v>
      </c>
      <c r="B8" s="1" t="s">
        <v>169</v>
      </c>
      <c r="C8" s="1" t="s">
        <v>170</v>
      </c>
      <c r="D8" s="1" t="s">
        <v>171</v>
      </c>
      <c r="E8" s="1" t="s">
        <v>172</v>
      </c>
      <c r="F8" s="1" t="s">
        <v>78</v>
      </c>
      <c r="G8" s="1" t="s">
        <v>90</v>
      </c>
      <c r="H8" s="1" t="s">
        <v>134</v>
      </c>
      <c r="I8" s="1" t="s">
        <v>138</v>
      </c>
      <c r="J8" s="1" t="s">
        <v>136</v>
      </c>
      <c r="K8" s="1" t="s">
        <v>138</v>
      </c>
      <c r="L8" s="1" t="s">
        <v>138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173</v>
      </c>
      <c r="R8" s="1" t="s">
        <v>71</v>
      </c>
      <c r="S8" s="1" t="s">
        <v>141</v>
      </c>
      <c r="T8" s="1" t="s">
        <v>142</v>
      </c>
    </row>
    <row r="9" s="1" customFormat="1" spans="1:20">
      <c r="A9" s="1" t="s">
        <v>85</v>
      </c>
      <c r="B9" s="1" t="s">
        <v>89</v>
      </c>
      <c r="C9" s="1" t="s">
        <v>174</v>
      </c>
      <c r="D9" s="1" t="s">
        <v>87</v>
      </c>
      <c r="E9" s="1" t="s">
        <v>88</v>
      </c>
      <c r="F9" s="1" t="s">
        <v>90</v>
      </c>
      <c r="G9" s="1" t="s">
        <v>79</v>
      </c>
      <c r="H9" s="1" t="s">
        <v>134</v>
      </c>
      <c r="I9" s="1" t="s">
        <v>175</v>
      </c>
      <c r="J9" s="1" t="s">
        <v>136</v>
      </c>
      <c r="K9" s="1" t="s">
        <v>175</v>
      </c>
      <c r="L9" s="1" t="s">
        <v>175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176</v>
      </c>
      <c r="R9" s="1" t="s">
        <v>71</v>
      </c>
      <c r="S9" s="1" t="s">
        <v>141</v>
      </c>
      <c r="T9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2021-11-08T09:57:38Z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CBE66A0A66B148608CFD647B7524E945</vt:lpwstr>
  </property>
</Properties>
</file>