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对账!$A$1:$I$66</definedName>
  </definedNames>
  <calcPr calcId="144525"/>
</workbook>
</file>

<file path=xl/sharedStrings.xml><?xml version="1.0" encoding="utf-8"?>
<sst xmlns="http://schemas.openxmlformats.org/spreadsheetml/2006/main" count="3386" uniqueCount="677">
  <si>
    <t>去哪儿网酒店预付对账单</t>
  </si>
  <si>
    <t>供应商名称：</t>
  </si>
  <si>
    <t>趣游游</t>
  </si>
  <si>
    <t>结算周期：</t>
  </si>
  <si>
    <t>2021-11-01至2021-11-07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</si>
  <si>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</si>
  <si>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</si>
  <si>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</si>
  <si>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</si>
  <si>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</si>
  <si>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</si>
  <si>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</si>
  <si>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</si>
  <si>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</si>
  <si>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</si>
  <si>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</si>
  <si>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</si>
  <si>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</si>
  <si>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</si>
  <si>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</si>
  <si>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¥22,233.00</t>
  </si>
  <si>
    <t>¥2,983.00</t>
  </si>
  <si>
    <t>-¥1,026.00</t>
  </si>
  <si>
    <t>¥18,224.00</t>
  </si>
  <si>
    <t>分类信息</t>
  </si>
  <si>
    <t>业务类型</t>
  </si>
  <si>
    <t>酒店预付（点击查看明细）</t>
  </si>
  <si>
    <t>¥19,250.00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</si>
  <si>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</si>
  <si>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</si>
  <si>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</si>
  <si>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</si>
  <si>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</si>
  <si>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</si>
  <si>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</si>
  <si>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</si>
  <si>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</si>
  <si>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</si>
  <si>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</si>
  <si>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</si>
  <si>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</si>
  <si>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</si>
  <si>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</si>
  <si>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</si>
  <si>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</si>
  <si>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</si>
  <si>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</si>
  <si>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</si>
  <si>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</si>
  <si>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</si>
  <si>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</si>
  <si>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</si>
  <si>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</si>
  <si>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</si>
  <si>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</si>
  <si>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</si>
  <si>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</si>
  <si>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</si>
  <si>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</si>
  <si>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</si>
  <si>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</si>
  <si>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</si>
  <si>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</si>
  <si>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</si>
  <si>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</si>
  <si>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</si>
  <si>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</si>
  <si>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</si>
  <si>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</si>
  <si>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</si>
  <si>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</si>
  <si>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102799608508</t>
  </si>
  <si>
    <t>酒店预付</t>
  </si>
  <si>
    <t>否</t>
  </si>
  <si>
    <t>普通</t>
  </si>
  <si>
    <t>308780656</t>
  </si>
  <si>
    <t>江门华旅酒店</t>
  </si>
  <si>
    <t>1638814</t>
  </si>
  <si>
    <t>张自友</t>
  </si>
  <si>
    <t>2021-10-28</t>
  </si>
  <si>
    <t>2021-11-01</t>
  </si>
  <si>
    <t>¥436.00</t>
  </si>
  <si>
    <t>¥60.00</t>
  </si>
  <si>
    <t>¥376.00</t>
  </si>
  <si>
    <t>豪华单人房</t>
  </si>
  <si>
    <t>WEBSITE</t>
  </si>
  <si>
    <t>102802606102</t>
  </si>
  <si>
    <t>364224164</t>
  </si>
  <si>
    <t>临朐米兰客房</t>
  </si>
  <si>
    <t>关雄飞</t>
  </si>
  <si>
    <t>2021-10-31</t>
  </si>
  <si>
    <t>¥122.00</t>
  </si>
  <si>
    <t>¥16.00</t>
  </si>
  <si>
    <t>¥106.00</t>
  </si>
  <si>
    <t>商务大床房</t>
  </si>
  <si>
    <t>102798803988</t>
  </si>
  <si>
    <t>329876335</t>
  </si>
  <si>
    <t>V5精品酒店(通辽华申店)</t>
  </si>
  <si>
    <t>刘磊</t>
  </si>
  <si>
    <t>2021-10-27</t>
  </si>
  <si>
    <t>2021-10-29</t>
  </si>
  <si>
    <t>¥551.00</t>
  </si>
  <si>
    <t>¥73.00</t>
  </si>
  <si>
    <t>¥478.00</t>
  </si>
  <si>
    <t>高级大床房</t>
  </si>
  <si>
    <t>102801570678</t>
  </si>
  <si>
    <t>329869192</t>
  </si>
  <si>
    <t>自贡乔乔宾馆</t>
  </si>
  <si>
    <t>李鸿旭</t>
  </si>
  <si>
    <t>2021-10-30</t>
  </si>
  <si>
    <t>¥198.00</t>
  </si>
  <si>
    <t>¥26.00</t>
  </si>
  <si>
    <t>¥172.00</t>
  </si>
  <si>
    <t>经济房</t>
  </si>
  <si>
    <t>102802952878</t>
  </si>
  <si>
    <t>329868733</t>
  </si>
  <si>
    <t>新平海福龙酒店</t>
  </si>
  <si>
    <t>彭成明</t>
  </si>
  <si>
    <t>¥94.00</t>
  </si>
  <si>
    <t>¥13.00</t>
  </si>
  <si>
    <t>¥81.00</t>
  </si>
  <si>
    <t>高级大床</t>
  </si>
  <si>
    <t>102802128058</t>
  </si>
  <si>
    <t>330592249</t>
  </si>
  <si>
    <t>济宁海梦酒店</t>
  </si>
  <si>
    <t>陈夫强</t>
  </si>
  <si>
    <t>¥156.00</t>
  </si>
  <si>
    <t>¥21.00</t>
  </si>
  <si>
    <t>¥135.00</t>
  </si>
  <si>
    <t>优选大床房</t>
  </si>
  <si>
    <t>102802217320</t>
  </si>
  <si>
    <t>301497013</t>
  </si>
  <si>
    <t>成都希尔顿酒店</t>
  </si>
  <si>
    <t>莫浩楠</t>
  </si>
  <si>
    <t>¥763.00</t>
  </si>
  <si>
    <t>¥100.00</t>
  </si>
  <si>
    <t>¥663.00</t>
  </si>
  <si>
    <t>希尔顿大床房</t>
  </si>
  <si>
    <t>102801865604</t>
  </si>
  <si>
    <t>单甜甜</t>
  </si>
  <si>
    <t>102803757699</t>
  </si>
  <si>
    <t>桂雨涵</t>
  </si>
  <si>
    <t>2021-11-02</t>
  </si>
  <si>
    <t>¥933.00</t>
  </si>
  <si>
    <t>¥811.00</t>
  </si>
  <si>
    <t>豪华大床房</t>
  </si>
  <si>
    <t>102802521995</t>
  </si>
  <si>
    <t>364867545</t>
  </si>
  <si>
    <t>舒城未一酒店</t>
  </si>
  <si>
    <t>王新</t>
  </si>
  <si>
    <t>¥213.00</t>
  </si>
  <si>
    <t>¥28.00</t>
  </si>
  <si>
    <t>¥185.00</t>
  </si>
  <si>
    <t>智能乐享大床房</t>
  </si>
  <si>
    <t>102803322825</t>
  </si>
  <si>
    <t>329873740</t>
  </si>
  <si>
    <t>个旧红河大酒店</t>
  </si>
  <si>
    <t>李勇强</t>
  </si>
  <si>
    <t>¥164.00</t>
  </si>
  <si>
    <t>¥22.00</t>
  </si>
  <si>
    <t>¥142.00</t>
  </si>
  <si>
    <t>标准双人间</t>
  </si>
  <si>
    <t>102803083743</t>
  </si>
  <si>
    <t>303687433</t>
  </si>
  <si>
    <t>墨酒店(盐城火车站店)</t>
  </si>
  <si>
    <t>温宪忠</t>
  </si>
  <si>
    <t>¥203.00</t>
  </si>
  <si>
    <t>¥27.00</t>
  </si>
  <si>
    <t>¥176.00</t>
  </si>
  <si>
    <t>102803719353</t>
  </si>
  <si>
    <t>364866546</t>
  </si>
  <si>
    <t>悦峰酒店(阳江百利广场店)</t>
  </si>
  <si>
    <t>黄祖艳</t>
  </si>
  <si>
    <t>¥197.00</t>
  </si>
  <si>
    <t>¥171.00</t>
  </si>
  <si>
    <t>悦 高级大床房</t>
  </si>
  <si>
    <t>102803375689</t>
  </si>
  <si>
    <t>330590920</t>
  </si>
  <si>
    <t>淮南晚安酒店</t>
  </si>
  <si>
    <t>金龙</t>
  </si>
  <si>
    <t>¥95.00</t>
  </si>
  <si>
    <t>¥82.00</t>
  </si>
  <si>
    <t>标准大床房</t>
  </si>
  <si>
    <t>102803940177</t>
  </si>
  <si>
    <t>¥105.00</t>
  </si>
  <si>
    <t>¥14.00</t>
  </si>
  <si>
    <t>¥91.00</t>
  </si>
  <si>
    <t>标准双床房</t>
  </si>
  <si>
    <t>102802118334</t>
  </si>
  <si>
    <t>301066279</t>
  </si>
  <si>
    <t>深圳世界之窗兰兹酒店</t>
  </si>
  <si>
    <t>向勇</t>
  </si>
  <si>
    <t>¥205.00</t>
  </si>
  <si>
    <t>¥178.00</t>
  </si>
  <si>
    <t>特惠大床房(无窗)</t>
  </si>
  <si>
    <t>102803536573</t>
  </si>
  <si>
    <t>308784655</t>
  </si>
  <si>
    <t>杭州钱潮开元酒店</t>
  </si>
  <si>
    <t>叶飞|李俊|胡伟锋</t>
  </si>
  <si>
    <t>¥1,755.00</t>
  </si>
  <si>
    <t>¥279.00</t>
  </si>
  <si>
    <t>¥1,476.00</t>
  </si>
  <si>
    <t>豪华双床房</t>
  </si>
  <si>
    <t>102803168029</t>
  </si>
  <si>
    <t>310599670</t>
  </si>
  <si>
    <t>武汉金盾舒悦酒店</t>
  </si>
  <si>
    <t>张家奇</t>
  </si>
  <si>
    <t>¥534.00</t>
  </si>
  <si>
    <t>¥70.00</t>
  </si>
  <si>
    <t>¥464.00</t>
  </si>
  <si>
    <t>悦享大床房</t>
  </si>
  <si>
    <t>102802739103</t>
  </si>
  <si>
    <t>301496878</t>
  </si>
  <si>
    <t>梁平戴斯大酒店</t>
  </si>
  <si>
    <t>朱一江</t>
  </si>
  <si>
    <t>¥425.00</t>
  </si>
  <si>
    <t>¥56.00</t>
  </si>
  <si>
    <t>¥369.00</t>
  </si>
  <si>
    <t>102803904811</t>
  </si>
  <si>
    <t>唐旭</t>
  </si>
  <si>
    <t>102803344787</t>
  </si>
  <si>
    <t>307530550</t>
  </si>
  <si>
    <t>铜陵维朵花园酒店</t>
  </si>
  <si>
    <t>苟军|张小兵|刘世斌</t>
  </si>
  <si>
    <t>¥483.00</t>
  </si>
  <si>
    <t>¥63.00</t>
  </si>
  <si>
    <t>¥420.00</t>
  </si>
  <si>
    <t>轻奢大床房</t>
  </si>
  <si>
    <t>102803163689</t>
  </si>
  <si>
    <t>刘世斌</t>
  </si>
  <si>
    <t>¥161.00</t>
  </si>
  <si>
    <t>¥140.00</t>
  </si>
  <si>
    <t>102804910494</t>
  </si>
  <si>
    <t>364226111</t>
  </si>
  <si>
    <t>景东银生大酒店</t>
  </si>
  <si>
    <t>王智明</t>
  </si>
  <si>
    <t>2021-11-03</t>
  </si>
  <si>
    <t>¥363.00</t>
  </si>
  <si>
    <t>¥48.00</t>
  </si>
  <si>
    <t>¥315.00</t>
  </si>
  <si>
    <t>商务套房</t>
  </si>
  <si>
    <t>102804995707</t>
  </si>
  <si>
    <t>102804669192</t>
  </si>
  <si>
    <t>364223705</t>
  </si>
  <si>
    <t>南昌爱莎酒店</t>
  </si>
  <si>
    <t>闫妮</t>
  </si>
  <si>
    <t>¥160.00</t>
  </si>
  <si>
    <t>¥139.00</t>
  </si>
  <si>
    <t>城景大床单间</t>
  </si>
  <si>
    <t>102805198205</t>
  </si>
  <si>
    <t>2021-11-04</t>
  </si>
  <si>
    <t>102805042615</t>
  </si>
  <si>
    <t>311300386</t>
  </si>
  <si>
    <t>世纪星假日酒店(南阳北京大道店)</t>
  </si>
  <si>
    <t>孙晨晨</t>
  </si>
  <si>
    <t>¥154.00</t>
  </si>
  <si>
    <t>¥133.00</t>
  </si>
  <si>
    <t>特享房</t>
  </si>
  <si>
    <t>102805462836</t>
  </si>
  <si>
    <t>353955035</t>
  </si>
  <si>
    <t>福建外贸中心悦华酒店</t>
  </si>
  <si>
    <t>陈皓宇</t>
  </si>
  <si>
    <t>豪华臻选大床房</t>
  </si>
  <si>
    <t>102805301686</t>
  </si>
  <si>
    <t>364226753</t>
  </si>
  <si>
    <t>横店斯维登度假公寓(南江壹号)</t>
  </si>
  <si>
    <t>袁铭泽</t>
  </si>
  <si>
    <t>¥301.00</t>
  </si>
  <si>
    <t>¥40.00</t>
  </si>
  <si>
    <t>¥261.00</t>
  </si>
  <si>
    <t>102805170490</t>
  </si>
  <si>
    <t>李秋霖</t>
  </si>
  <si>
    <t>¥247.00</t>
  </si>
  <si>
    <t>¥33.00</t>
  </si>
  <si>
    <t>¥214.00</t>
  </si>
  <si>
    <t>高级标准间</t>
  </si>
  <si>
    <t>102805574773</t>
  </si>
  <si>
    <t>谷瑞翔</t>
  </si>
  <si>
    <t>¥863.00</t>
  </si>
  <si>
    <t>¥113.00</t>
  </si>
  <si>
    <t>¥750.00</t>
  </si>
  <si>
    <t>102805844605</t>
  </si>
  <si>
    <t>高传扬</t>
  </si>
  <si>
    <t>¥204.00</t>
  </si>
  <si>
    <t>¥177.00</t>
  </si>
  <si>
    <t>舒适大床房</t>
  </si>
  <si>
    <t>102804416260</t>
  </si>
  <si>
    <t>347183150</t>
  </si>
  <si>
    <t>乌鲁木齐锦尚酒店</t>
  </si>
  <si>
    <t>张万一</t>
  </si>
  <si>
    <t>¥472.00</t>
  </si>
  <si>
    <t>¥62.00</t>
  </si>
  <si>
    <t>¥410.00</t>
  </si>
  <si>
    <t>雅致大床房</t>
  </si>
  <si>
    <t>102806398701</t>
  </si>
  <si>
    <t>364226285</t>
  </si>
  <si>
    <t>H酒店(衡阳火车站店)</t>
  </si>
  <si>
    <t>田明博</t>
  </si>
  <si>
    <t>2021-11-05</t>
  </si>
  <si>
    <t>¥189.00</t>
  </si>
  <si>
    <t>¥25.00</t>
  </si>
  <si>
    <t>智能精品大床房</t>
  </si>
  <si>
    <t>102806292295</t>
  </si>
  <si>
    <t>¥359.00</t>
  </si>
  <si>
    <t>¥47.00</t>
  </si>
  <si>
    <t>¥312.00</t>
  </si>
  <si>
    <t>102806019890</t>
  </si>
  <si>
    <t>李尚泽</t>
  </si>
  <si>
    <t>102806420005</t>
  </si>
  <si>
    <t>329873335</t>
  </si>
  <si>
    <t>重庆天美精品酒店</t>
  </si>
  <si>
    <t>白炳昱</t>
  </si>
  <si>
    <t>¥194.00</t>
  </si>
  <si>
    <t>¥168.00</t>
  </si>
  <si>
    <t>零压·醇享大床房</t>
  </si>
  <si>
    <t>102805366350</t>
  </si>
  <si>
    <t>326757985</t>
  </si>
  <si>
    <t>锦江之星(武汉菱角湖万达店)</t>
  </si>
  <si>
    <t>梁泽彤</t>
  </si>
  <si>
    <t>¥378.00</t>
  </si>
  <si>
    <t>¥50.00</t>
  </si>
  <si>
    <t>¥328.00</t>
  </si>
  <si>
    <t>标准房b</t>
  </si>
  <si>
    <t>102806064996</t>
  </si>
  <si>
    <t>307537708</t>
  </si>
  <si>
    <t>7天连锁酒店(遂宁吉祥大厦店)</t>
  </si>
  <si>
    <t>付金刚</t>
  </si>
  <si>
    <t>¥101.00</t>
  </si>
  <si>
    <t>¥87.00</t>
  </si>
  <si>
    <t>自主双床房</t>
  </si>
  <si>
    <t>102806812352</t>
  </si>
  <si>
    <t>329875378</t>
  </si>
  <si>
    <t>玉溪米杰酒店</t>
  </si>
  <si>
    <t>袁丁</t>
  </si>
  <si>
    <t>¥138.00</t>
  </si>
  <si>
    <t>¥18.00</t>
  </si>
  <si>
    <t>¥120.00</t>
  </si>
  <si>
    <t>商务单间</t>
  </si>
  <si>
    <t>102806243667</t>
  </si>
  <si>
    <t>陈海燕</t>
  </si>
  <si>
    <t>特惠双床房(无窗)</t>
  </si>
  <si>
    <t>102802514986</t>
  </si>
  <si>
    <t>关琪琪</t>
  </si>
  <si>
    <t>¥606.00</t>
  </si>
  <si>
    <t>¥80.00</t>
  </si>
  <si>
    <t>¥526.00</t>
  </si>
  <si>
    <t>102806707740</t>
  </si>
  <si>
    <t>汪建波</t>
  </si>
  <si>
    <t>¥357.00</t>
  </si>
  <si>
    <t>¥310.00</t>
  </si>
  <si>
    <t>行政大床房</t>
  </si>
  <si>
    <t>102806233101</t>
  </si>
  <si>
    <t>353954753</t>
  </si>
  <si>
    <t>令居精品酒店(贵阳会展城CCPARK网红街店)</t>
  </si>
  <si>
    <t>薛书义</t>
  </si>
  <si>
    <t>2021-11-06</t>
  </si>
  <si>
    <t>隐居大床房</t>
  </si>
  <si>
    <t>102805422026</t>
  </si>
  <si>
    <t>高璐璐</t>
  </si>
  <si>
    <t>¥909.00</t>
  </si>
  <si>
    <t>¥789.00</t>
  </si>
  <si>
    <t>102807306082</t>
  </si>
  <si>
    <t>307531555</t>
  </si>
  <si>
    <t>漫豪思精品酒店(广州江南西地铁站店)</t>
  </si>
  <si>
    <t>刘敏</t>
  </si>
  <si>
    <t>¥257.00</t>
  </si>
  <si>
    <t>¥34.00</t>
  </si>
  <si>
    <t>¥223.00</t>
  </si>
  <si>
    <t>精品双床房</t>
  </si>
  <si>
    <t>102807882729</t>
  </si>
  <si>
    <t>329869627</t>
  </si>
  <si>
    <t>德化阳光大酒店</t>
  </si>
  <si>
    <t>何旭东</t>
  </si>
  <si>
    <t>¥110.00</t>
  </si>
  <si>
    <t>¥15.00</t>
  </si>
  <si>
    <t>102807225256</t>
  </si>
  <si>
    <t>黄焕斯</t>
  </si>
  <si>
    <t>¥728.00</t>
  </si>
  <si>
    <t>¥633.00</t>
  </si>
  <si>
    <t>102807304831</t>
  </si>
  <si>
    <t>102806231250</t>
  </si>
  <si>
    <t>364867743</t>
  </si>
  <si>
    <t>佛山明星雅致酒店</t>
  </si>
  <si>
    <t>李赫</t>
  </si>
  <si>
    <t>¥179.00</t>
  </si>
  <si>
    <t>¥24.00</t>
  </si>
  <si>
    <t>¥155.00</t>
  </si>
  <si>
    <t>标准双人房</t>
  </si>
  <si>
    <t>102807312459</t>
  </si>
  <si>
    <t>102805689520</t>
  </si>
  <si>
    <t>364224458</t>
  </si>
  <si>
    <t>十堰和信茂元国际大酒店</t>
  </si>
  <si>
    <t>李琦</t>
  </si>
  <si>
    <t>¥119.00</t>
  </si>
  <si>
    <t>¥103.00</t>
  </si>
  <si>
    <t>风情圆床房（无窗）</t>
  </si>
  <si>
    <t>102807040383</t>
  </si>
  <si>
    <t>364867221</t>
  </si>
  <si>
    <t>非繁·长胜酒店(襄阳华中光彩店)</t>
  </si>
  <si>
    <t>张磊</t>
  </si>
  <si>
    <t>2021-11-07</t>
  </si>
  <si>
    <t>¥143.00</t>
  </si>
  <si>
    <t>¥19.00</t>
  </si>
  <si>
    <t>¥124.00</t>
  </si>
  <si>
    <t>惠选大床房</t>
  </si>
  <si>
    <t>102808359210</t>
  </si>
  <si>
    <t>张钟仁</t>
  </si>
  <si>
    <t>102805258627</t>
  </si>
  <si>
    <t>364223594</t>
  </si>
  <si>
    <t>和田祥豫酒店</t>
  </si>
  <si>
    <t>李梦</t>
  </si>
  <si>
    <t>¥720.00</t>
  </si>
  <si>
    <t>¥96.00</t>
  </si>
  <si>
    <t>¥624.00</t>
  </si>
  <si>
    <t>102808652667</t>
  </si>
  <si>
    <t>364225757</t>
  </si>
  <si>
    <t>聊城江北精品酒店</t>
  </si>
  <si>
    <t>金超</t>
  </si>
  <si>
    <t>¥114.00</t>
  </si>
  <si>
    <t>¥99.00</t>
  </si>
  <si>
    <t>精品舒适双床房</t>
  </si>
  <si>
    <t>102807373519</t>
  </si>
  <si>
    <t>张道明</t>
  </si>
  <si>
    <t>¥482.00</t>
  </si>
  <si>
    <t>¥64.00</t>
  </si>
  <si>
    <t>¥418.00</t>
  </si>
  <si>
    <t>精致大床房</t>
  </si>
  <si>
    <t>102808942093</t>
  </si>
  <si>
    <t>364226375</t>
  </si>
  <si>
    <t>尚一特优品酒店(荆州三湾路店)</t>
  </si>
  <si>
    <t>黄坤梅</t>
  </si>
  <si>
    <t>商务双床房</t>
  </si>
  <si>
    <t>102808624962</t>
  </si>
  <si>
    <t>陈奕彤</t>
  </si>
  <si>
    <t>¥619.00</t>
  </si>
  <si>
    <t>¥538.00</t>
  </si>
  <si>
    <t>102808322969</t>
  </si>
  <si>
    <t>阎峻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</si>
  <si>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</si>
  <si>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</si>
  <si>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</si>
  <si>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</si>
  <si>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</si>
  <si>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</si>
  <si>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</si>
  <si>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</si>
  <si>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</si>
  <si>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NITPH20211001090650912823RX0</t>
  </si>
  <si>
    <t>102758806756</t>
  </si>
  <si>
    <t>赔付-房费追回</t>
  </si>
  <si>
    <t>-¥233.00</t>
  </si>
  <si>
    <t>--</t>
  </si>
  <si>
    <t>用户进线想换酒店入住，反馈酒店环境一般。申请提前一天离店，商家同意#追赔系统-预付扣款直连#</t>
  </si>
  <si>
    <t>NITPH20211001155415428249RX0</t>
  </si>
  <si>
    <t>102771339505</t>
  </si>
  <si>
    <t>-¥504.00</t>
  </si>
  <si>
    <t>【vip用户】用户来电告知行程变更，要求取消10.2号一间一晚，核实酒店周小姐告知可以取消，已通知不留房，已告知代理免责#追赔系统-预付扣款直连#</t>
  </si>
  <si>
    <t>NPH20211003185403609538RX0</t>
  </si>
  <si>
    <t>102767010575</t>
  </si>
  <si>
    <t>-¥327.00</t>
  </si>
  <si>
    <t>用户进线申请取消10.4号一晚，代理商李女士告知同意取消10.4号一晚，无法线上取消故走线下#追赔系统-预付扣款直连#</t>
  </si>
  <si>
    <t>csg_manual_202111011107330068920</t>
  </si>
  <si>
    <t>102721370364</t>
  </si>
  <si>
    <t>¥6.00</t>
  </si>
  <si>
    <t>此单属规则外取消，用户申请取消最后一晚，酒店同意取消，查看已结算代理861，故需追回代理287，查看追赔显示扣款293，故需退还代理6</t>
  </si>
  <si>
    <t>csg_manual_202111011107327069556</t>
  </si>
  <si>
    <t>102717434223</t>
  </si>
  <si>
    <t>¥32.00</t>
  </si>
  <si>
    <t>此单属规则外取消，用户申请取消最后一晚，酒店同意取消，查看已结算代理400，故需追回代理200，查看追赔显示扣款232，故需退还代理32</t>
  </si>
  <si>
    <t>返现日期</t>
  </si>
  <si>
    <t>，</t>
  </si>
  <si>
    <r>
      <t>102758806756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233</t>
    </r>
    <r>
      <rPr>
        <sz val="10"/>
        <rFont val="宋体"/>
        <charset val="134"/>
      </rPr>
      <t>元退回</t>
    </r>
  </si>
  <si>
    <r>
      <t>102771339505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504</t>
    </r>
    <r>
      <rPr>
        <sz val="10"/>
        <rFont val="宋体"/>
        <charset val="134"/>
      </rPr>
      <t>元退回</t>
    </r>
  </si>
  <si>
    <r>
      <t>102767010575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327</t>
    </r>
    <r>
      <rPr>
        <sz val="10"/>
        <rFont val="宋体"/>
        <charset val="134"/>
      </rPr>
      <t>元退回</t>
    </r>
  </si>
  <si>
    <r>
      <t>本期收回</t>
    </r>
    <r>
      <rPr>
        <sz val="10"/>
        <rFont val="Arial"/>
        <charset val="134"/>
      </rPr>
      <t>6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</si>
  <si>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32</t>
    </r>
    <r>
      <rPr>
        <sz val="10"/>
        <rFont val="宋体"/>
        <charset val="134"/>
      </rPr>
      <t>元</t>
    </r>
  </si>
  <si>
    <t>A211109142502481</t>
  </si>
  <si>
    <t>A2111091425414194</t>
  </si>
  <si>
    <r>
      <t>总计：</t>
    </r>
    <r>
      <rPr>
        <sz val="10"/>
        <rFont val="Arial"/>
        <charset val="134"/>
      </rPr>
      <t>18224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</si>
  <si>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</si>
  <si>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</si>
  <si>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</si>
  <si>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</si>
  <si>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</si>
  <si>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</si>
  <si>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</si>
  <si>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</si>
  <si>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</si>
  <si>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</si>
  <si>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</si>
  <si>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</si>
  <si>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</si>
  <si>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</si>
  <si>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</si>
  <si>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</si>
  <si>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2291608</t>
  </si>
  <si>
    <t>退房日周结</t>
  </si>
  <si>
    <t>99.00</t>
  </si>
  <si>
    <t>RMB</t>
  </si>
  <si>
    <t>0</t>
  </si>
  <si>
    <t>0.00</t>
  </si>
  <si>
    <t>趣游游国内直连</t>
  </si>
  <si>
    <t>2021-11-06 20:30:39</t>
  </si>
  <si>
    <t>汇智国际旅游发展有限公司</t>
  </si>
  <si>
    <t>直连</t>
  </si>
  <si>
    <t>2291250</t>
  </si>
  <si>
    <t>538.00</t>
  </si>
  <si>
    <t>2021-11-06 13:34:25</t>
  </si>
  <si>
    <t>2291173</t>
  </si>
  <si>
    <t>140.00</t>
  </si>
  <si>
    <t>2021-11-06 12:00:48</t>
  </si>
  <si>
    <t>2291163</t>
  </si>
  <si>
    <t>2021-11-06 11:47:41</t>
  </si>
  <si>
    <t>2291032</t>
  </si>
  <si>
    <t>261.00</t>
  </si>
  <si>
    <t>2021-11-06 08:44:32</t>
  </si>
  <si>
    <t>2290802</t>
  </si>
  <si>
    <t>124.00</t>
  </si>
  <si>
    <t>2021-11-05 22:00:30</t>
  </si>
  <si>
    <t>2290502</t>
  </si>
  <si>
    <t>95.00</t>
  </si>
  <si>
    <t>2021-11-05 17:09:43</t>
  </si>
  <si>
    <t>2290336</t>
  </si>
  <si>
    <t>310.00</t>
  </si>
  <si>
    <t>2021-11-05 13:32:14</t>
  </si>
  <si>
    <t>2290296</t>
  </si>
  <si>
    <t>633.00</t>
  </si>
  <si>
    <t>2021-11-05 12:57:12</t>
  </si>
  <si>
    <t>2290054</t>
  </si>
  <si>
    <t>418.00</t>
  </si>
  <si>
    <t>2021-11-05 09:14:37</t>
  </si>
  <si>
    <t>2290048</t>
  </si>
  <si>
    <t>7天连锁酒店（遂宁吉祥大厦店）</t>
  </si>
  <si>
    <t>87.00</t>
  </si>
  <si>
    <t>2021-11-05 08:55:16</t>
  </si>
  <si>
    <t>2290019</t>
  </si>
  <si>
    <t>223.00</t>
  </si>
  <si>
    <t>2021-11-05 08:04:06</t>
  </si>
  <si>
    <t>2289863</t>
  </si>
  <si>
    <t>155.00</t>
  </si>
  <si>
    <t>2021-11-04 23:03:38</t>
  </si>
  <si>
    <t>2289850</t>
  </si>
  <si>
    <t>168.00</t>
  </si>
  <si>
    <t>2021-11-04 22:42:57</t>
  </si>
  <si>
    <t>2289657</t>
  </si>
  <si>
    <t>81.00</t>
  </si>
  <si>
    <t>2021-11-04 19:54:39</t>
  </si>
  <si>
    <t>2289557</t>
  </si>
  <si>
    <t>2021-11-04 18:21:51</t>
  </si>
  <si>
    <t>2289451</t>
  </si>
  <si>
    <t>2021-11-04 16:52:39</t>
  </si>
  <si>
    <t>2289430</t>
  </si>
  <si>
    <t>120.00</t>
  </si>
  <si>
    <t>2021-11-04 16:38:53</t>
  </si>
  <si>
    <t>2289281</t>
  </si>
  <si>
    <t>106.00</t>
  </si>
  <si>
    <t>2021-11-04 14:25:28</t>
  </si>
  <si>
    <t>2289156</t>
  </si>
  <si>
    <t>312.00</t>
  </si>
  <si>
    <t>2021-11-04 12:32:55</t>
  </si>
  <si>
    <t>2289146</t>
  </si>
  <si>
    <t>H酒店（衡阳火车站店）</t>
  </si>
  <si>
    <t>164.00</t>
  </si>
  <si>
    <t>2021-11-04 12:20:51</t>
  </si>
  <si>
    <t>2288955</t>
  </si>
  <si>
    <t>2021-11-04 08:51:25</t>
  </si>
  <si>
    <t>2288794</t>
  </si>
  <si>
    <t>663.00</t>
  </si>
  <si>
    <t>2021-11-03 22:57:21</t>
  </si>
  <si>
    <t>2288776</t>
  </si>
  <si>
    <t>624.00</t>
  </si>
  <si>
    <t>2021-11-03 22:24:17</t>
  </si>
  <si>
    <t>2288651</t>
  </si>
  <si>
    <t>750.00</t>
  </si>
  <si>
    <t>2021-11-03 20:24:46</t>
  </si>
  <si>
    <t>2288643</t>
  </si>
  <si>
    <t>177.00</t>
  </si>
  <si>
    <t>2021-11-03 20:20:21</t>
  </si>
  <si>
    <t>2288638</t>
  </si>
  <si>
    <t>2021-11-03 20:16:23</t>
  </si>
  <si>
    <t>2288563</t>
  </si>
  <si>
    <t>328.00</t>
  </si>
  <si>
    <t>2021-11-03 19:15:08</t>
  </si>
  <si>
    <t>2288461</t>
  </si>
  <si>
    <t>133.00</t>
  </si>
  <si>
    <t>2021-11-03 17:45:06</t>
  </si>
  <si>
    <t>2288449</t>
  </si>
  <si>
    <t>214.00</t>
  </si>
  <si>
    <t>2021-11-03 17:38:57</t>
  </si>
  <si>
    <t>2288429</t>
  </si>
  <si>
    <t>103.00</t>
  </si>
  <si>
    <t>2021-11-03 17:13:14</t>
  </si>
  <si>
    <t>2288417</t>
  </si>
  <si>
    <t>315.00</t>
  </si>
  <si>
    <t>2021-11-03 17:08:16</t>
  </si>
  <si>
    <t>2288238</t>
  </si>
  <si>
    <t>789.00</t>
  </si>
  <si>
    <t>2021-11-03 12:16:02</t>
  </si>
  <si>
    <t>2287753</t>
  </si>
  <si>
    <t>2021-11-02 13:29:33</t>
  </si>
  <si>
    <t>2287703</t>
  </si>
  <si>
    <t>墨 ·酒店</t>
  </si>
  <si>
    <t>176.00</t>
  </si>
  <si>
    <t>2021-11-02 11:43:03</t>
  </si>
  <si>
    <t>2287681</t>
  </si>
  <si>
    <t>139.00</t>
  </si>
  <si>
    <t>2021-11-02 11:15:33</t>
  </si>
  <si>
    <t>2287577</t>
  </si>
  <si>
    <t>410.00</t>
  </si>
  <si>
    <t>2021-11-02 05:10:09</t>
  </si>
  <si>
    <t>2287442</t>
  </si>
  <si>
    <t>811.00</t>
  </si>
  <si>
    <t>2021-11-01 21:39:19</t>
  </si>
  <si>
    <t>2287378</t>
  </si>
  <si>
    <t>悦峰酒店（阳江漠江路百利广场店）</t>
  </si>
  <si>
    <t>171.00</t>
  </si>
  <si>
    <t>2021-11-01 20:15:35</t>
  </si>
  <si>
    <t>2287367</t>
  </si>
  <si>
    <t>叶飞,李俊,胡伟锋</t>
  </si>
  <si>
    <t>1476.00</t>
  </si>
  <si>
    <t>2021-11-01 20:01:17</t>
  </si>
  <si>
    <t>2287315</t>
  </si>
  <si>
    <t>2021-11-01 18:58:10</t>
  </si>
  <si>
    <t>2287076</t>
  </si>
  <si>
    <t>红河大酒店</t>
  </si>
  <si>
    <t>142.00</t>
  </si>
  <si>
    <t>2021-11-01 12:27:19</t>
  </si>
  <si>
    <t>2287064</t>
  </si>
  <si>
    <t>2021-11-01 11:59:29</t>
  </si>
  <si>
    <t>2287044</t>
  </si>
  <si>
    <t>维朵花园酒店</t>
  </si>
  <si>
    <t>2021-11-01 11:07:09</t>
  </si>
  <si>
    <t>2286976</t>
  </si>
  <si>
    <t>苟军,张小兵,刘世斌</t>
  </si>
  <si>
    <t>420.00</t>
  </si>
  <si>
    <t>2021-11-01 08:36:17</t>
  </si>
  <si>
    <t>2286975</t>
  </si>
  <si>
    <t>464.00</t>
  </si>
  <si>
    <t>2021-11-01 08:36:50</t>
  </si>
  <si>
    <t>2286930</t>
  </si>
  <si>
    <t>82.00</t>
  </si>
  <si>
    <t>2021-11-01 04:58:36</t>
  </si>
  <si>
    <t>2286916</t>
  </si>
  <si>
    <t>91.00</t>
  </si>
  <si>
    <t>2021-11-01 03:27:07</t>
  </si>
  <si>
    <t>2286855</t>
  </si>
  <si>
    <t>178.00</t>
  </si>
  <si>
    <t>2021-10-31 23:02:50</t>
  </si>
  <si>
    <t>2286809</t>
  </si>
  <si>
    <t>185.00</t>
  </si>
  <si>
    <t>2021-10-31 21:48:53</t>
  </si>
  <si>
    <t>2286734</t>
  </si>
  <si>
    <t>2021-10-31 19:23:16</t>
  </si>
  <si>
    <t>2286647</t>
  </si>
  <si>
    <t>369.00</t>
  </si>
  <si>
    <t>2021-10-31 16:46:46</t>
  </si>
  <si>
    <t>2286645</t>
  </si>
  <si>
    <t>135.00</t>
  </si>
  <si>
    <t>2021-10-31 16:42:50</t>
  </si>
  <si>
    <t>2286622</t>
  </si>
  <si>
    <t>526.00</t>
  </si>
  <si>
    <t>2021-10-31 16:07:39</t>
  </si>
  <si>
    <t>2286605</t>
  </si>
  <si>
    <t>2021-10-31 15:32:36</t>
  </si>
  <si>
    <t>2286585</t>
  </si>
  <si>
    <t>2021-10-31 14:51:54</t>
  </si>
  <si>
    <t>2286254</t>
  </si>
  <si>
    <t>2021-10-30 21:54:23</t>
  </si>
  <si>
    <t>2285718</t>
  </si>
  <si>
    <t>172.00</t>
  </si>
  <si>
    <t>2021-10-30 08:21:07</t>
  </si>
  <si>
    <t>2284467</t>
  </si>
  <si>
    <t>376.00</t>
  </si>
  <si>
    <t>2021-10-28 13:52:29</t>
  </si>
  <si>
    <t>2283870</t>
  </si>
  <si>
    <t>478.00</t>
  </si>
  <si>
    <t>2021-10-27 08:44:43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</si>
</sst>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8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9" borderId="14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3" fillId="21" borderId="16" applyNumberFormat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9" fillId="21" borderId="12" applyNumberFormat="0" applyAlignment="0" applyProtection="0">
      <alignment vertical="center"/>
    </xf>
    <xf numFmtId="0" fontId="28" fillId="20" borderId="15" applyNumberForma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60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60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4</v>
      </c>
      <c r="N2" s="7" t="s">
        <v>79</v>
      </c>
      <c r="O2" s="7" t="s">
        <v>79</v>
      </c>
      <c r="P2" s="7" t="s">
        <v>80</v>
      </c>
      <c r="Q2" s="7"/>
      <c r="R2" s="12" t="s">
        <v>81</v>
      </c>
      <c r="S2" s="14" t="s">
        <v>19</v>
      </c>
      <c r="T2" s="7"/>
      <c r="U2" s="12" t="s">
        <v>19</v>
      </c>
      <c r="V2" s="12" t="s">
        <v>81</v>
      </c>
      <c r="W2" s="14" t="s">
        <v>82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90</v>
      </c>
      <c r="P3" s="7" t="s">
        <v>80</v>
      </c>
      <c r="Q3" s="7"/>
      <c r="R3" s="12" t="s">
        <v>91</v>
      </c>
      <c r="S3" s="14" t="s">
        <v>19</v>
      </c>
      <c r="T3" s="7"/>
      <c r="U3" s="12" t="s">
        <v>19</v>
      </c>
      <c r="V3" s="12" t="s">
        <v>91</v>
      </c>
      <c r="W3" s="14" t="s">
        <v>92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95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1</v>
      </c>
      <c r="M4" s="7">
        <v>3</v>
      </c>
      <c r="N4" s="7" t="s">
        <v>99</v>
      </c>
      <c r="O4" s="7" t="s">
        <v>100</v>
      </c>
      <c r="P4" s="7" t="s">
        <v>80</v>
      </c>
      <c r="Q4" s="7"/>
      <c r="R4" s="12" t="s">
        <v>101</v>
      </c>
      <c r="S4" s="14" t="s">
        <v>19</v>
      </c>
      <c r="T4" s="7"/>
      <c r="U4" s="12" t="s">
        <v>19</v>
      </c>
      <c r="V4" s="12" t="s">
        <v>101</v>
      </c>
      <c r="W4" s="14" t="s">
        <v>102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105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2</v>
      </c>
      <c r="N5" s="7" t="s">
        <v>109</v>
      </c>
      <c r="O5" s="7" t="s">
        <v>109</v>
      </c>
      <c r="P5" s="7" t="s">
        <v>80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111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114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115</v>
      </c>
      <c r="H6" s="7" t="s">
        <v>116</v>
      </c>
      <c r="I6" s="7" t="s">
        <v>77</v>
      </c>
      <c r="J6" s="7" t="s">
        <v>2</v>
      </c>
      <c r="K6" s="7" t="s">
        <v>117</v>
      </c>
      <c r="L6" s="7">
        <v>1</v>
      </c>
      <c r="M6" s="7">
        <v>1</v>
      </c>
      <c r="N6" s="7" t="s">
        <v>90</v>
      </c>
      <c r="O6" s="7" t="s">
        <v>90</v>
      </c>
      <c r="P6" s="7" t="s">
        <v>80</v>
      </c>
      <c r="Q6" s="7"/>
      <c r="R6" s="12" t="s">
        <v>118</v>
      </c>
      <c r="S6" s="14" t="s">
        <v>19</v>
      </c>
      <c r="T6" s="7"/>
      <c r="U6" s="12" t="s">
        <v>19</v>
      </c>
      <c r="V6" s="12" t="s">
        <v>118</v>
      </c>
      <c r="W6" s="14" t="s">
        <v>119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122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123</v>
      </c>
      <c r="H7" s="7" t="s">
        <v>124</v>
      </c>
      <c r="I7" s="7" t="s">
        <v>77</v>
      </c>
      <c r="J7" s="7" t="s">
        <v>2</v>
      </c>
      <c r="K7" s="7" t="s">
        <v>125</v>
      </c>
      <c r="L7" s="7">
        <v>1</v>
      </c>
      <c r="M7" s="7">
        <v>1</v>
      </c>
      <c r="N7" s="7" t="s">
        <v>90</v>
      </c>
      <c r="O7" s="7" t="s">
        <v>90</v>
      </c>
      <c r="P7" s="7" t="s">
        <v>80</v>
      </c>
      <c r="Q7" s="7"/>
      <c r="R7" s="12" t="s">
        <v>126</v>
      </c>
      <c r="S7" s="14" t="s">
        <v>19</v>
      </c>
      <c r="T7" s="7"/>
      <c r="U7" s="12" t="s">
        <v>19</v>
      </c>
      <c r="V7" s="12" t="s">
        <v>126</v>
      </c>
      <c r="W7" s="14" t="s">
        <v>127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130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131</v>
      </c>
      <c r="H8" s="7" t="s">
        <v>132</v>
      </c>
      <c r="I8" s="7" t="s">
        <v>77</v>
      </c>
      <c r="J8" s="7" t="s">
        <v>2</v>
      </c>
      <c r="K8" s="7" t="s">
        <v>133</v>
      </c>
      <c r="L8" s="7">
        <v>1</v>
      </c>
      <c r="M8" s="7">
        <v>1</v>
      </c>
      <c r="N8" s="7" t="s">
        <v>90</v>
      </c>
      <c r="O8" s="7" t="s">
        <v>90</v>
      </c>
      <c r="P8" s="7" t="s">
        <v>80</v>
      </c>
      <c r="Q8" s="7"/>
      <c r="R8" s="12" t="s">
        <v>134</v>
      </c>
      <c r="S8" s="14" t="s">
        <v>19</v>
      </c>
      <c r="T8" s="7"/>
      <c r="U8" s="12" t="s">
        <v>19</v>
      </c>
      <c r="V8" s="12" t="s">
        <v>134</v>
      </c>
      <c r="W8" s="14" t="s">
        <v>135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138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131</v>
      </c>
      <c r="H9" s="7" t="s">
        <v>132</v>
      </c>
      <c r="I9" s="7" t="s">
        <v>77</v>
      </c>
      <c r="J9" s="7" t="s">
        <v>2</v>
      </c>
      <c r="K9" s="7" t="s">
        <v>139</v>
      </c>
      <c r="L9" s="7">
        <v>1</v>
      </c>
      <c r="M9" s="7">
        <v>1</v>
      </c>
      <c r="N9" s="7" t="s">
        <v>109</v>
      </c>
      <c r="O9" s="7" t="s">
        <v>90</v>
      </c>
      <c r="P9" s="7" t="s">
        <v>80</v>
      </c>
      <c r="Q9" s="7"/>
      <c r="R9" s="12" t="s">
        <v>134</v>
      </c>
      <c r="S9" s="14" t="s">
        <v>19</v>
      </c>
      <c r="T9" s="7"/>
      <c r="U9" s="12" t="s">
        <v>19</v>
      </c>
      <c r="V9" s="12" t="s">
        <v>134</v>
      </c>
      <c r="W9" s="14" t="s">
        <v>135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136</v>
      </c>
      <c r="AD9" t="s">
        <v>6</v>
      </c>
      <c r="AE9" t="s">
        <v>137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140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131</v>
      </c>
      <c r="H10" s="7" t="s">
        <v>132</v>
      </c>
      <c r="I10" s="7" t="s">
        <v>77</v>
      </c>
      <c r="J10" s="7" t="s">
        <v>2</v>
      </c>
      <c r="K10" s="7" t="s">
        <v>141</v>
      </c>
      <c r="L10" s="7">
        <v>1</v>
      </c>
      <c r="M10" s="7">
        <v>1</v>
      </c>
      <c r="N10" s="7" t="s">
        <v>80</v>
      </c>
      <c r="O10" s="7" t="s">
        <v>80</v>
      </c>
      <c r="P10" s="7" t="s">
        <v>142</v>
      </c>
      <c r="Q10" s="7"/>
      <c r="R10" s="12" t="s">
        <v>143</v>
      </c>
      <c r="S10" s="14" t="s">
        <v>19</v>
      </c>
      <c r="T10" s="7"/>
      <c r="U10" s="12" t="s">
        <v>19</v>
      </c>
      <c r="V10" s="12" t="s">
        <v>143</v>
      </c>
      <c r="W10" s="14" t="s">
        <v>91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144</v>
      </c>
      <c r="AD10" t="s">
        <v>6</v>
      </c>
      <c r="AE10" t="s">
        <v>145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146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147</v>
      </c>
      <c r="H11" s="7" t="s">
        <v>148</v>
      </c>
      <c r="I11" s="7" t="s">
        <v>77</v>
      </c>
      <c r="J11" s="7" t="s">
        <v>2</v>
      </c>
      <c r="K11" s="7" t="s">
        <v>149</v>
      </c>
      <c r="L11" s="7">
        <v>1</v>
      </c>
      <c r="M11" s="7">
        <v>1</v>
      </c>
      <c r="N11" s="7" t="s">
        <v>90</v>
      </c>
      <c r="O11" s="7" t="s">
        <v>80</v>
      </c>
      <c r="P11" s="7" t="s">
        <v>142</v>
      </c>
      <c r="Q11" s="7"/>
      <c r="R11" s="12" t="s">
        <v>150</v>
      </c>
      <c r="S11" s="14" t="s">
        <v>19</v>
      </c>
      <c r="T11" s="7"/>
      <c r="U11" s="12" t="s">
        <v>19</v>
      </c>
      <c r="V11" s="12" t="s">
        <v>150</v>
      </c>
      <c r="W11" s="14" t="s">
        <v>151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152</v>
      </c>
      <c r="AD11" t="s">
        <v>6</v>
      </c>
      <c r="AE11" t="s">
        <v>153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154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155</v>
      </c>
      <c r="H12" s="7" t="s">
        <v>156</v>
      </c>
      <c r="I12" s="7" t="s">
        <v>77</v>
      </c>
      <c r="J12" s="7" t="s">
        <v>2</v>
      </c>
      <c r="K12" s="7" t="s">
        <v>157</v>
      </c>
      <c r="L12" s="7">
        <v>1</v>
      </c>
      <c r="M12" s="7">
        <v>1</v>
      </c>
      <c r="N12" s="7" t="s">
        <v>80</v>
      </c>
      <c r="O12" s="7" t="s">
        <v>80</v>
      </c>
      <c r="P12" s="7" t="s">
        <v>142</v>
      </c>
      <c r="Q12" s="7"/>
      <c r="R12" s="12" t="s">
        <v>158</v>
      </c>
      <c r="S12" s="14" t="s">
        <v>19</v>
      </c>
      <c r="T12" s="7"/>
      <c r="U12" s="12" t="s">
        <v>19</v>
      </c>
      <c r="V12" s="12" t="s">
        <v>158</v>
      </c>
      <c r="W12" s="14" t="s">
        <v>159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160</v>
      </c>
      <c r="AD12" t="s">
        <v>6</v>
      </c>
      <c r="AE12" t="s">
        <v>161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162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163</v>
      </c>
      <c r="H13" s="7" t="s">
        <v>164</v>
      </c>
      <c r="I13" s="7" t="s">
        <v>77</v>
      </c>
      <c r="J13" s="7" t="s">
        <v>2</v>
      </c>
      <c r="K13" s="7" t="s">
        <v>165</v>
      </c>
      <c r="L13" s="7">
        <v>1</v>
      </c>
      <c r="M13" s="7">
        <v>1</v>
      </c>
      <c r="N13" s="7" t="s">
        <v>80</v>
      </c>
      <c r="O13" s="7" t="s">
        <v>80</v>
      </c>
      <c r="P13" s="7" t="s">
        <v>142</v>
      </c>
      <c r="Q13" s="7"/>
      <c r="R13" s="12" t="s">
        <v>166</v>
      </c>
      <c r="S13" s="14" t="s">
        <v>19</v>
      </c>
      <c r="T13" s="7"/>
      <c r="U13" s="12" t="s">
        <v>19</v>
      </c>
      <c r="V13" s="12" t="s">
        <v>166</v>
      </c>
      <c r="W13" s="14" t="s">
        <v>167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168</v>
      </c>
      <c r="AD13" t="s">
        <v>6</v>
      </c>
      <c r="AE13" t="s">
        <v>94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169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170</v>
      </c>
      <c r="H14" s="7" t="s">
        <v>171</v>
      </c>
      <c r="I14" s="7" t="s">
        <v>77</v>
      </c>
      <c r="J14" s="7" t="s">
        <v>2</v>
      </c>
      <c r="K14" s="7" t="s">
        <v>172</v>
      </c>
      <c r="L14" s="7">
        <v>1</v>
      </c>
      <c r="M14" s="7">
        <v>1</v>
      </c>
      <c r="N14" s="7" t="s">
        <v>80</v>
      </c>
      <c r="O14" s="7" t="s">
        <v>80</v>
      </c>
      <c r="P14" s="7" t="s">
        <v>142</v>
      </c>
      <c r="Q14" s="7"/>
      <c r="R14" s="12" t="s">
        <v>173</v>
      </c>
      <c r="S14" s="14" t="s">
        <v>19</v>
      </c>
      <c r="T14" s="7"/>
      <c r="U14" s="12" t="s">
        <v>19</v>
      </c>
      <c r="V14" s="12" t="s">
        <v>173</v>
      </c>
      <c r="W14" s="14" t="s">
        <v>111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174</v>
      </c>
      <c r="AD14" t="s">
        <v>6</v>
      </c>
      <c r="AE14" t="s">
        <v>175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176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177</v>
      </c>
      <c r="H15" s="7" t="s">
        <v>178</v>
      </c>
      <c r="I15" s="7" t="s">
        <v>77</v>
      </c>
      <c r="J15" s="7" t="s">
        <v>2</v>
      </c>
      <c r="K15" s="7" t="s">
        <v>179</v>
      </c>
      <c r="L15" s="7">
        <v>1</v>
      </c>
      <c r="M15" s="7">
        <v>1</v>
      </c>
      <c r="N15" s="7" t="s">
        <v>80</v>
      </c>
      <c r="O15" s="7" t="s">
        <v>80</v>
      </c>
      <c r="P15" s="7" t="s">
        <v>142</v>
      </c>
      <c r="Q15" s="7"/>
      <c r="R15" s="12" t="s">
        <v>180</v>
      </c>
      <c r="S15" s="14" t="s">
        <v>19</v>
      </c>
      <c r="T15" s="7"/>
      <c r="U15" s="12" t="s">
        <v>19</v>
      </c>
      <c r="V15" s="12" t="s">
        <v>180</v>
      </c>
      <c r="W15" s="14" t="s">
        <v>119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181</v>
      </c>
      <c r="AD15" t="s">
        <v>6</v>
      </c>
      <c r="AE15" t="s">
        <v>182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183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177</v>
      </c>
      <c r="H16" s="7" t="s">
        <v>178</v>
      </c>
      <c r="I16" s="7" t="s">
        <v>77</v>
      </c>
      <c r="J16" s="7" t="s">
        <v>2</v>
      </c>
      <c r="K16" s="7" t="s">
        <v>179</v>
      </c>
      <c r="L16" s="7">
        <v>1</v>
      </c>
      <c r="M16" s="7">
        <v>1</v>
      </c>
      <c r="N16" s="7" t="s">
        <v>80</v>
      </c>
      <c r="O16" s="7" t="s">
        <v>80</v>
      </c>
      <c r="P16" s="7" t="s">
        <v>142</v>
      </c>
      <c r="Q16" s="7"/>
      <c r="R16" s="12" t="s">
        <v>184</v>
      </c>
      <c r="S16" s="14" t="s">
        <v>19</v>
      </c>
      <c r="T16" s="7"/>
      <c r="U16" s="12" t="s">
        <v>19</v>
      </c>
      <c r="V16" s="12" t="s">
        <v>184</v>
      </c>
      <c r="W16" s="14" t="s">
        <v>185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186</v>
      </c>
      <c r="AD16" t="s">
        <v>6</v>
      </c>
      <c r="AE16" t="s">
        <v>187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188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189</v>
      </c>
      <c r="H17" s="7" t="s">
        <v>190</v>
      </c>
      <c r="I17" s="7" t="s">
        <v>77</v>
      </c>
      <c r="J17" s="7" t="s">
        <v>2</v>
      </c>
      <c r="K17" s="7" t="s">
        <v>191</v>
      </c>
      <c r="L17" s="7">
        <v>1</v>
      </c>
      <c r="M17" s="7">
        <v>1</v>
      </c>
      <c r="N17" s="7" t="s">
        <v>90</v>
      </c>
      <c r="O17" s="7" t="s">
        <v>80</v>
      </c>
      <c r="P17" s="7" t="s">
        <v>142</v>
      </c>
      <c r="Q17" s="7"/>
      <c r="R17" s="12" t="s">
        <v>192</v>
      </c>
      <c r="S17" s="14" t="s">
        <v>19</v>
      </c>
      <c r="T17" s="7"/>
      <c r="U17" s="12" t="s">
        <v>19</v>
      </c>
      <c r="V17" s="12" t="s">
        <v>192</v>
      </c>
      <c r="W17" s="14" t="s">
        <v>167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193</v>
      </c>
      <c r="AD17" t="s">
        <v>6</v>
      </c>
      <c r="AE17" t="s">
        <v>194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195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196</v>
      </c>
      <c r="H18" s="7" t="s">
        <v>197</v>
      </c>
      <c r="I18" s="7" t="s">
        <v>77</v>
      </c>
      <c r="J18" s="7" t="s">
        <v>2</v>
      </c>
      <c r="K18" s="7" t="s">
        <v>198</v>
      </c>
      <c r="L18" s="7">
        <v>3</v>
      </c>
      <c r="M18" s="7">
        <v>1</v>
      </c>
      <c r="N18" s="7" t="s">
        <v>80</v>
      </c>
      <c r="O18" s="7" t="s">
        <v>80</v>
      </c>
      <c r="P18" s="7" t="s">
        <v>142</v>
      </c>
      <c r="Q18" s="7"/>
      <c r="R18" s="12" t="s">
        <v>199</v>
      </c>
      <c r="S18" s="14" t="s">
        <v>19</v>
      </c>
      <c r="T18" s="7"/>
      <c r="U18" s="12" t="s">
        <v>19</v>
      </c>
      <c r="V18" s="12" t="s">
        <v>199</v>
      </c>
      <c r="W18" s="14" t="s">
        <v>200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201</v>
      </c>
      <c r="AD18" t="s">
        <v>6</v>
      </c>
      <c r="AE18" t="s">
        <v>202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203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204</v>
      </c>
      <c r="H19" s="7" t="s">
        <v>205</v>
      </c>
      <c r="I19" s="7" t="s">
        <v>77</v>
      </c>
      <c r="J19" s="7" t="s">
        <v>2</v>
      </c>
      <c r="K19" s="7" t="s">
        <v>206</v>
      </c>
      <c r="L19" s="7">
        <v>1</v>
      </c>
      <c r="M19" s="7">
        <v>1</v>
      </c>
      <c r="N19" s="7" t="s">
        <v>80</v>
      </c>
      <c r="O19" s="7" t="s">
        <v>80</v>
      </c>
      <c r="P19" s="7" t="s">
        <v>142</v>
      </c>
      <c r="Q19" s="7"/>
      <c r="R19" s="12" t="s">
        <v>207</v>
      </c>
      <c r="S19" s="14" t="s">
        <v>19</v>
      </c>
      <c r="T19" s="7"/>
      <c r="U19" s="12" t="s">
        <v>19</v>
      </c>
      <c r="V19" s="12" t="s">
        <v>207</v>
      </c>
      <c r="W19" s="14" t="s">
        <v>208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209</v>
      </c>
      <c r="AD19" t="s">
        <v>6</v>
      </c>
      <c r="AE19" t="s">
        <v>210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211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212</v>
      </c>
      <c r="H20" s="7" t="s">
        <v>213</v>
      </c>
      <c r="I20" s="7" t="s">
        <v>77</v>
      </c>
      <c r="J20" s="7" t="s">
        <v>2</v>
      </c>
      <c r="K20" s="7" t="s">
        <v>214</v>
      </c>
      <c r="L20" s="7">
        <v>1</v>
      </c>
      <c r="M20" s="7">
        <v>1</v>
      </c>
      <c r="N20" s="7" t="s">
        <v>90</v>
      </c>
      <c r="O20" s="7" t="s">
        <v>80</v>
      </c>
      <c r="P20" s="7" t="s">
        <v>142</v>
      </c>
      <c r="Q20" s="7"/>
      <c r="R20" s="12" t="s">
        <v>215</v>
      </c>
      <c r="S20" s="14" t="s">
        <v>19</v>
      </c>
      <c r="T20" s="7"/>
      <c r="U20" s="12" t="s">
        <v>19</v>
      </c>
      <c r="V20" s="12" t="s">
        <v>215</v>
      </c>
      <c r="W20" s="14" t="s">
        <v>216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217</v>
      </c>
      <c r="AD20" t="s">
        <v>6</v>
      </c>
      <c r="AE20" t="s">
        <v>202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218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131</v>
      </c>
      <c r="H21" s="7" t="s">
        <v>132</v>
      </c>
      <c r="I21" s="7" t="s">
        <v>77</v>
      </c>
      <c r="J21" s="7" t="s">
        <v>2</v>
      </c>
      <c r="K21" s="7" t="s">
        <v>219</v>
      </c>
      <c r="L21" s="7">
        <v>1</v>
      </c>
      <c r="M21" s="7">
        <v>1</v>
      </c>
      <c r="N21" s="7" t="s">
        <v>80</v>
      </c>
      <c r="O21" s="7" t="s">
        <v>80</v>
      </c>
      <c r="P21" s="7" t="s">
        <v>142</v>
      </c>
      <c r="Q21" s="7"/>
      <c r="R21" s="12" t="s">
        <v>143</v>
      </c>
      <c r="S21" s="14" t="s">
        <v>19</v>
      </c>
      <c r="T21" s="7"/>
      <c r="U21" s="12" t="s">
        <v>19</v>
      </c>
      <c r="V21" s="12" t="s">
        <v>143</v>
      </c>
      <c r="W21" s="14" t="s">
        <v>91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144</v>
      </c>
      <c r="AD21" t="s">
        <v>6</v>
      </c>
      <c r="AE21" t="s">
        <v>145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220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221</v>
      </c>
      <c r="H22" s="7" t="s">
        <v>222</v>
      </c>
      <c r="I22" s="7" t="s">
        <v>77</v>
      </c>
      <c r="J22" s="7" t="s">
        <v>2</v>
      </c>
      <c r="K22" s="7" t="s">
        <v>223</v>
      </c>
      <c r="L22" s="7">
        <v>3</v>
      </c>
      <c r="M22" s="7">
        <v>1</v>
      </c>
      <c r="N22" s="7" t="s">
        <v>80</v>
      </c>
      <c r="O22" s="7" t="s">
        <v>80</v>
      </c>
      <c r="P22" s="7" t="s">
        <v>142</v>
      </c>
      <c r="Q22" s="7"/>
      <c r="R22" s="12" t="s">
        <v>224</v>
      </c>
      <c r="S22" s="14" t="s">
        <v>19</v>
      </c>
      <c r="T22" s="7"/>
      <c r="U22" s="12" t="s">
        <v>19</v>
      </c>
      <c r="V22" s="12" t="s">
        <v>224</v>
      </c>
      <c r="W22" s="14" t="s">
        <v>225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226</v>
      </c>
      <c r="AD22" t="s">
        <v>6</v>
      </c>
      <c r="AE22" t="s">
        <v>227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228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221</v>
      </c>
      <c r="H23" s="7" t="s">
        <v>222</v>
      </c>
      <c r="I23" s="7" t="s">
        <v>77</v>
      </c>
      <c r="J23" s="7" t="s">
        <v>2</v>
      </c>
      <c r="K23" s="7" t="s">
        <v>229</v>
      </c>
      <c r="L23" s="7">
        <v>1</v>
      </c>
      <c r="M23" s="7">
        <v>1</v>
      </c>
      <c r="N23" s="7" t="s">
        <v>80</v>
      </c>
      <c r="O23" s="7" t="s">
        <v>80</v>
      </c>
      <c r="P23" s="7" t="s">
        <v>142</v>
      </c>
      <c r="Q23" s="7"/>
      <c r="R23" s="12" t="s">
        <v>230</v>
      </c>
      <c r="S23" s="14" t="s">
        <v>19</v>
      </c>
      <c r="T23" s="7"/>
      <c r="U23" s="12" t="s">
        <v>19</v>
      </c>
      <c r="V23" s="12" t="s">
        <v>230</v>
      </c>
      <c r="W23" s="14" t="s">
        <v>127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231</v>
      </c>
      <c r="AD23" t="s">
        <v>6</v>
      </c>
      <c r="AE23" t="s">
        <v>227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232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233</v>
      </c>
      <c r="H24" s="7" t="s">
        <v>234</v>
      </c>
      <c r="I24" s="7" t="s">
        <v>77</v>
      </c>
      <c r="J24" s="7" t="s">
        <v>2</v>
      </c>
      <c r="K24" s="7" t="s">
        <v>235</v>
      </c>
      <c r="L24" s="7">
        <v>1</v>
      </c>
      <c r="M24" s="7">
        <v>1</v>
      </c>
      <c r="N24" s="7" t="s">
        <v>142</v>
      </c>
      <c r="O24" s="7" t="s">
        <v>142</v>
      </c>
      <c r="P24" s="7" t="s">
        <v>236</v>
      </c>
      <c r="Q24" s="7"/>
      <c r="R24" s="12" t="s">
        <v>237</v>
      </c>
      <c r="S24" s="14" t="s">
        <v>19</v>
      </c>
      <c r="T24" s="7"/>
      <c r="U24" s="12" t="s">
        <v>19</v>
      </c>
      <c r="V24" s="12" t="s">
        <v>237</v>
      </c>
      <c r="W24" s="14" t="s">
        <v>238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239</v>
      </c>
      <c r="AD24" t="s">
        <v>6</v>
      </c>
      <c r="AE24" t="s">
        <v>240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241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163</v>
      </c>
      <c r="H25" s="7" t="s">
        <v>164</v>
      </c>
      <c r="I25" s="7" t="s">
        <v>77</v>
      </c>
      <c r="J25" s="7" t="s">
        <v>2</v>
      </c>
      <c r="K25" s="7" t="s">
        <v>165</v>
      </c>
      <c r="L25" s="7">
        <v>1</v>
      </c>
      <c r="M25" s="7">
        <v>1</v>
      </c>
      <c r="N25" s="7" t="s">
        <v>142</v>
      </c>
      <c r="O25" s="7" t="s">
        <v>142</v>
      </c>
      <c r="P25" s="7" t="s">
        <v>236</v>
      </c>
      <c r="Q25" s="7"/>
      <c r="R25" s="12" t="s">
        <v>166</v>
      </c>
      <c r="S25" s="14" t="s">
        <v>19</v>
      </c>
      <c r="T25" s="7"/>
      <c r="U25" s="12" t="s">
        <v>19</v>
      </c>
      <c r="V25" s="12" t="s">
        <v>166</v>
      </c>
      <c r="W25" s="14" t="s">
        <v>167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168</v>
      </c>
      <c r="AD25" t="s">
        <v>6</v>
      </c>
      <c r="AE25" t="s">
        <v>94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242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243</v>
      </c>
      <c r="H26" s="7" t="s">
        <v>244</v>
      </c>
      <c r="I26" s="7" t="s">
        <v>77</v>
      </c>
      <c r="J26" s="7" t="s">
        <v>2</v>
      </c>
      <c r="K26" s="7" t="s">
        <v>245</v>
      </c>
      <c r="L26" s="7">
        <v>1</v>
      </c>
      <c r="M26" s="7">
        <v>1</v>
      </c>
      <c r="N26" s="7" t="s">
        <v>142</v>
      </c>
      <c r="O26" s="7" t="s">
        <v>142</v>
      </c>
      <c r="P26" s="7" t="s">
        <v>236</v>
      </c>
      <c r="Q26" s="7"/>
      <c r="R26" s="12" t="s">
        <v>246</v>
      </c>
      <c r="S26" s="14" t="s">
        <v>19</v>
      </c>
      <c r="T26" s="7"/>
      <c r="U26" s="12" t="s">
        <v>19</v>
      </c>
      <c r="V26" s="12" t="s">
        <v>246</v>
      </c>
      <c r="W26" s="14" t="s">
        <v>127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247</v>
      </c>
      <c r="AD26" t="s">
        <v>6</v>
      </c>
      <c r="AE26" t="s">
        <v>248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249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233</v>
      </c>
      <c r="H27" s="7" t="s">
        <v>234</v>
      </c>
      <c r="I27" s="7" t="s">
        <v>77</v>
      </c>
      <c r="J27" s="7" t="s">
        <v>2</v>
      </c>
      <c r="K27" s="7" t="s">
        <v>235</v>
      </c>
      <c r="L27" s="7">
        <v>1</v>
      </c>
      <c r="M27" s="7">
        <v>1</v>
      </c>
      <c r="N27" s="7" t="s">
        <v>236</v>
      </c>
      <c r="O27" s="7" t="s">
        <v>236</v>
      </c>
      <c r="P27" s="7" t="s">
        <v>250</v>
      </c>
      <c r="Q27" s="7"/>
      <c r="R27" s="12" t="s">
        <v>237</v>
      </c>
      <c r="S27" s="14" t="s">
        <v>19</v>
      </c>
      <c r="T27" s="7"/>
      <c r="U27" s="12" t="s">
        <v>19</v>
      </c>
      <c r="V27" s="12" t="s">
        <v>237</v>
      </c>
      <c r="W27" s="14" t="s">
        <v>238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239</v>
      </c>
      <c r="AD27" t="s">
        <v>6</v>
      </c>
      <c r="AE27" t="s">
        <v>240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251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252</v>
      </c>
      <c r="H28" s="7" t="s">
        <v>253</v>
      </c>
      <c r="I28" s="7" t="s">
        <v>77</v>
      </c>
      <c r="J28" s="7" t="s">
        <v>2</v>
      </c>
      <c r="K28" s="7" t="s">
        <v>254</v>
      </c>
      <c r="L28" s="7">
        <v>1</v>
      </c>
      <c r="M28" s="7">
        <v>1</v>
      </c>
      <c r="N28" s="7" t="s">
        <v>236</v>
      </c>
      <c r="O28" s="7" t="s">
        <v>236</v>
      </c>
      <c r="P28" s="7" t="s">
        <v>250</v>
      </c>
      <c r="Q28" s="7"/>
      <c r="R28" s="12" t="s">
        <v>255</v>
      </c>
      <c r="S28" s="14" t="s">
        <v>19</v>
      </c>
      <c r="T28" s="7"/>
      <c r="U28" s="12" t="s">
        <v>19</v>
      </c>
      <c r="V28" s="12" t="s">
        <v>255</v>
      </c>
      <c r="W28" s="14" t="s">
        <v>127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256</v>
      </c>
      <c r="AD28" t="s">
        <v>6</v>
      </c>
      <c r="AE28" t="s">
        <v>257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258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259</v>
      </c>
      <c r="H29" s="7" t="s">
        <v>260</v>
      </c>
      <c r="I29" s="7" t="s">
        <v>77</v>
      </c>
      <c r="J29" s="7" t="s">
        <v>2</v>
      </c>
      <c r="K29" s="7" t="s">
        <v>261</v>
      </c>
      <c r="L29" s="7">
        <v>1</v>
      </c>
      <c r="M29" s="7">
        <v>1</v>
      </c>
      <c r="N29" s="7" t="s">
        <v>236</v>
      </c>
      <c r="O29" s="7" t="s">
        <v>236</v>
      </c>
      <c r="P29" s="7" t="s">
        <v>250</v>
      </c>
      <c r="Q29" s="7"/>
      <c r="R29" s="12" t="s">
        <v>134</v>
      </c>
      <c r="S29" s="14" t="s">
        <v>19</v>
      </c>
      <c r="T29" s="7"/>
      <c r="U29" s="12" t="s">
        <v>19</v>
      </c>
      <c r="V29" s="12" t="s">
        <v>134</v>
      </c>
      <c r="W29" s="14" t="s">
        <v>135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136</v>
      </c>
      <c r="AD29" t="s">
        <v>6</v>
      </c>
      <c r="AE29" t="s">
        <v>262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263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264</v>
      </c>
      <c r="H30" s="7" t="s">
        <v>265</v>
      </c>
      <c r="I30" s="7" t="s">
        <v>77</v>
      </c>
      <c r="J30" s="7" t="s">
        <v>2</v>
      </c>
      <c r="K30" s="7" t="s">
        <v>266</v>
      </c>
      <c r="L30" s="7">
        <v>1</v>
      </c>
      <c r="M30" s="7">
        <v>1</v>
      </c>
      <c r="N30" s="7" t="s">
        <v>236</v>
      </c>
      <c r="O30" s="7" t="s">
        <v>236</v>
      </c>
      <c r="P30" s="7" t="s">
        <v>250</v>
      </c>
      <c r="Q30" s="7"/>
      <c r="R30" s="12" t="s">
        <v>267</v>
      </c>
      <c r="S30" s="14" t="s">
        <v>19</v>
      </c>
      <c r="T30" s="7"/>
      <c r="U30" s="12" t="s">
        <v>19</v>
      </c>
      <c r="V30" s="12" t="s">
        <v>267</v>
      </c>
      <c r="W30" s="14" t="s">
        <v>268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269</v>
      </c>
      <c r="AD30" t="s">
        <v>6</v>
      </c>
      <c r="AE30" t="s">
        <v>104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270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233</v>
      </c>
      <c r="H31" s="7" t="s">
        <v>234</v>
      </c>
      <c r="I31" s="7" t="s">
        <v>77</v>
      </c>
      <c r="J31" s="7" t="s">
        <v>2</v>
      </c>
      <c r="K31" s="7" t="s">
        <v>271</v>
      </c>
      <c r="L31" s="7">
        <v>1</v>
      </c>
      <c r="M31" s="7">
        <v>1</v>
      </c>
      <c r="N31" s="7" t="s">
        <v>236</v>
      </c>
      <c r="O31" s="7" t="s">
        <v>236</v>
      </c>
      <c r="P31" s="7" t="s">
        <v>250</v>
      </c>
      <c r="Q31" s="7"/>
      <c r="R31" s="12" t="s">
        <v>272</v>
      </c>
      <c r="S31" s="14" t="s">
        <v>19</v>
      </c>
      <c r="T31" s="7"/>
      <c r="U31" s="12" t="s">
        <v>19</v>
      </c>
      <c r="V31" s="12" t="s">
        <v>272</v>
      </c>
      <c r="W31" s="14" t="s">
        <v>273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274</v>
      </c>
      <c r="AD31" t="s">
        <v>6</v>
      </c>
      <c r="AE31" t="s">
        <v>275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276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131</v>
      </c>
      <c r="H32" s="7" t="s">
        <v>132</v>
      </c>
      <c r="I32" s="7" t="s">
        <v>77</v>
      </c>
      <c r="J32" s="7" t="s">
        <v>2</v>
      </c>
      <c r="K32" s="7" t="s">
        <v>277</v>
      </c>
      <c r="L32" s="7">
        <v>1</v>
      </c>
      <c r="M32" s="7">
        <v>1</v>
      </c>
      <c r="N32" s="7" t="s">
        <v>236</v>
      </c>
      <c r="O32" s="7" t="s">
        <v>236</v>
      </c>
      <c r="P32" s="7" t="s">
        <v>250</v>
      </c>
      <c r="Q32" s="7"/>
      <c r="R32" s="12" t="s">
        <v>278</v>
      </c>
      <c r="S32" s="14" t="s">
        <v>19</v>
      </c>
      <c r="T32" s="7"/>
      <c r="U32" s="12" t="s">
        <v>19</v>
      </c>
      <c r="V32" s="12" t="s">
        <v>278</v>
      </c>
      <c r="W32" s="14" t="s">
        <v>279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280</v>
      </c>
      <c r="AD32" t="s">
        <v>6</v>
      </c>
      <c r="AE32" t="s">
        <v>145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281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189</v>
      </c>
      <c r="H33" s="7" t="s">
        <v>190</v>
      </c>
      <c r="I33" s="7" t="s">
        <v>77</v>
      </c>
      <c r="J33" s="7" t="s">
        <v>2</v>
      </c>
      <c r="K33" s="7" t="s">
        <v>282</v>
      </c>
      <c r="L33" s="7">
        <v>1</v>
      </c>
      <c r="M33" s="7">
        <v>1</v>
      </c>
      <c r="N33" s="7" t="s">
        <v>236</v>
      </c>
      <c r="O33" s="7" t="s">
        <v>236</v>
      </c>
      <c r="P33" s="7" t="s">
        <v>250</v>
      </c>
      <c r="Q33" s="7"/>
      <c r="R33" s="12" t="s">
        <v>283</v>
      </c>
      <c r="S33" s="14" t="s">
        <v>19</v>
      </c>
      <c r="T33" s="7"/>
      <c r="U33" s="12" t="s">
        <v>19</v>
      </c>
      <c r="V33" s="12" t="s">
        <v>283</v>
      </c>
      <c r="W33" s="14" t="s">
        <v>167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284</v>
      </c>
      <c r="AD33" t="s">
        <v>6</v>
      </c>
      <c r="AE33" t="s">
        <v>285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286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287</v>
      </c>
      <c r="H34" s="7" t="s">
        <v>288</v>
      </c>
      <c r="I34" s="7" t="s">
        <v>77</v>
      </c>
      <c r="J34" s="7" t="s">
        <v>2</v>
      </c>
      <c r="K34" s="7" t="s">
        <v>289</v>
      </c>
      <c r="L34" s="7">
        <v>1</v>
      </c>
      <c r="M34" s="7">
        <v>2</v>
      </c>
      <c r="N34" s="7" t="s">
        <v>142</v>
      </c>
      <c r="O34" s="7" t="s">
        <v>142</v>
      </c>
      <c r="P34" s="7" t="s">
        <v>250</v>
      </c>
      <c r="Q34" s="7"/>
      <c r="R34" s="12" t="s">
        <v>290</v>
      </c>
      <c r="S34" s="14" t="s">
        <v>19</v>
      </c>
      <c r="T34" s="7"/>
      <c r="U34" s="12" t="s">
        <v>19</v>
      </c>
      <c r="V34" s="12" t="s">
        <v>290</v>
      </c>
      <c r="W34" s="14" t="s">
        <v>291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292</v>
      </c>
      <c r="AD34" t="s">
        <v>6</v>
      </c>
      <c r="AE34" t="s">
        <v>293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294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295</v>
      </c>
      <c r="H35" s="7" t="s">
        <v>296</v>
      </c>
      <c r="I35" s="7" t="s">
        <v>77</v>
      </c>
      <c r="J35" s="7" t="s">
        <v>2</v>
      </c>
      <c r="K35" s="7" t="s">
        <v>297</v>
      </c>
      <c r="L35" s="7">
        <v>1</v>
      </c>
      <c r="M35" s="7">
        <v>1</v>
      </c>
      <c r="N35" s="7" t="s">
        <v>250</v>
      </c>
      <c r="O35" s="7" t="s">
        <v>250</v>
      </c>
      <c r="P35" s="7" t="s">
        <v>298</v>
      </c>
      <c r="Q35" s="7"/>
      <c r="R35" s="12" t="s">
        <v>299</v>
      </c>
      <c r="S35" s="14" t="s">
        <v>19</v>
      </c>
      <c r="T35" s="7"/>
      <c r="U35" s="12" t="s">
        <v>19</v>
      </c>
      <c r="V35" s="12" t="s">
        <v>299</v>
      </c>
      <c r="W35" s="14" t="s">
        <v>300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158</v>
      </c>
      <c r="AD35" t="s">
        <v>6</v>
      </c>
      <c r="AE35" t="s">
        <v>301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302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233</v>
      </c>
      <c r="H36" s="7" t="s">
        <v>234</v>
      </c>
      <c r="I36" s="7" t="s">
        <v>77</v>
      </c>
      <c r="J36" s="7" t="s">
        <v>2</v>
      </c>
      <c r="K36" s="7" t="s">
        <v>235</v>
      </c>
      <c r="L36" s="7">
        <v>1</v>
      </c>
      <c r="M36" s="7">
        <v>1</v>
      </c>
      <c r="N36" s="7" t="s">
        <v>250</v>
      </c>
      <c r="O36" s="7" t="s">
        <v>250</v>
      </c>
      <c r="P36" s="7" t="s">
        <v>298</v>
      </c>
      <c r="Q36" s="7"/>
      <c r="R36" s="12" t="s">
        <v>303</v>
      </c>
      <c r="S36" s="14" t="s">
        <v>19</v>
      </c>
      <c r="T36" s="7"/>
      <c r="U36" s="12" t="s">
        <v>19</v>
      </c>
      <c r="V36" s="12" t="s">
        <v>303</v>
      </c>
      <c r="W36" s="14" t="s">
        <v>304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305</v>
      </c>
      <c r="AD36" t="s">
        <v>6</v>
      </c>
      <c r="AE36" t="s">
        <v>240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306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177</v>
      </c>
      <c r="H37" s="7" t="s">
        <v>178</v>
      </c>
      <c r="I37" s="7" t="s">
        <v>77</v>
      </c>
      <c r="J37" s="7" t="s">
        <v>2</v>
      </c>
      <c r="K37" s="7" t="s">
        <v>307</v>
      </c>
      <c r="L37" s="7">
        <v>1</v>
      </c>
      <c r="M37" s="7">
        <v>1</v>
      </c>
      <c r="N37" s="7" t="s">
        <v>250</v>
      </c>
      <c r="O37" s="7" t="s">
        <v>250</v>
      </c>
      <c r="P37" s="7" t="s">
        <v>298</v>
      </c>
      <c r="Q37" s="7"/>
      <c r="R37" s="12" t="s">
        <v>118</v>
      </c>
      <c r="S37" s="14" t="s">
        <v>19</v>
      </c>
      <c r="T37" s="7"/>
      <c r="U37" s="12" t="s">
        <v>19</v>
      </c>
      <c r="V37" s="12" t="s">
        <v>118</v>
      </c>
      <c r="W37" s="14" t="s">
        <v>119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120</v>
      </c>
      <c r="AD37" t="s">
        <v>6</v>
      </c>
      <c r="AE37" t="s">
        <v>182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308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309</v>
      </c>
      <c r="H38" s="7" t="s">
        <v>310</v>
      </c>
      <c r="I38" s="7" t="s">
        <v>77</v>
      </c>
      <c r="J38" s="7" t="s">
        <v>2</v>
      </c>
      <c r="K38" s="7" t="s">
        <v>311</v>
      </c>
      <c r="L38" s="7">
        <v>1</v>
      </c>
      <c r="M38" s="7">
        <v>1</v>
      </c>
      <c r="N38" s="7" t="s">
        <v>250</v>
      </c>
      <c r="O38" s="7" t="s">
        <v>250</v>
      </c>
      <c r="P38" s="7" t="s">
        <v>298</v>
      </c>
      <c r="Q38" s="7"/>
      <c r="R38" s="12" t="s">
        <v>312</v>
      </c>
      <c r="S38" s="14" t="s">
        <v>19</v>
      </c>
      <c r="T38" s="7"/>
      <c r="U38" s="12" t="s">
        <v>19</v>
      </c>
      <c r="V38" s="12" t="s">
        <v>312</v>
      </c>
      <c r="W38" s="14" t="s">
        <v>111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313</v>
      </c>
      <c r="AD38" t="s">
        <v>6</v>
      </c>
      <c r="AE38" t="s">
        <v>314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315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316</v>
      </c>
      <c r="H39" s="7" t="s">
        <v>317</v>
      </c>
      <c r="I39" s="7" t="s">
        <v>77</v>
      </c>
      <c r="J39" s="7" t="s">
        <v>2</v>
      </c>
      <c r="K39" s="7" t="s">
        <v>318</v>
      </c>
      <c r="L39" s="7">
        <v>1</v>
      </c>
      <c r="M39" s="7">
        <v>2</v>
      </c>
      <c r="N39" s="7" t="s">
        <v>236</v>
      </c>
      <c r="O39" s="7" t="s">
        <v>236</v>
      </c>
      <c r="P39" s="7" t="s">
        <v>298</v>
      </c>
      <c r="Q39" s="7"/>
      <c r="R39" s="12" t="s">
        <v>319</v>
      </c>
      <c r="S39" s="14" t="s">
        <v>19</v>
      </c>
      <c r="T39" s="7"/>
      <c r="U39" s="12" t="s">
        <v>19</v>
      </c>
      <c r="V39" s="12" t="s">
        <v>319</v>
      </c>
      <c r="W39" s="14" t="s">
        <v>320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321</v>
      </c>
      <c r="AD39" t="s">
        <v>6</v>
      </c>
      <c r="AE39" t="s">
        <v>322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323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324</v>
      </c>
      <c r="H40" s="7" t="s">
        <v>325</v>
      </c>
      <c r="I40" s="7" t="s">
        <v>77</v>
      </c>
      <c r="J40" s="7" t="s">
        <v>2</v>
      </c>
      <c r="K40" s="7" t="s">
        <v>326</v>
      </c>
      <c r="L40" s="7">
        <v>1</v>
      </c>
      <c r="M40" s="7">
        <v>1</v>
      </c>
      <c r="N40" s="7" t="s">
        <v>250</v>
      </c>
      <c r="O40" s="7" t="s">
        <v>250</v>
      </c>
      <c r="P40" s="7" t="s">
        <v>298</v>
      </c>
      <c r="Q40" s="7"/>
      <c r="R40" s="12" t="s">
        <v>327</v>
      </c>
      <c r="S40" s="14" t="s">
        <v>19</v>
      </c>
      <c r="T40" s="7"/>
      <c r="U40" s="12" t="s">
        <v>19</v>
      </c>
      <c r="V40" s="12" t="s">
        <v>327</v>
      </c>
      <c r="W40" s="14" t="s">
        <v>185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328</v>
      </c>
      <c r="AD40" t="s">
        <v>6</v>
      </c>
      <c r="AE40" t="s">
        <v>329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330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331</v>
      </c>
      <c r="H41" s="7" t="s">
        <v>332</v>
      </c>
      <c r="I41" s="7" t="s">
        <v>77</v>
      </c>
      <c r="J41" s="7" t="s">
        <v>2</v>
      </c>
      <c r="K41" s="7" t="s">
        <v>333</v>
      </c>
      <c r="L41" s="7">
        <v>1</v>
      </c>
      <c r="M41" s="7">
        <v>1</v>
      </c>
      <c r="N41" s="7" t="s">
        <v>250</v>
      </c>
      <c r="O41" s="7" t="s">
        <v>250</v>
      </c>
      <c r="P41" s="7" t="s">
        <v>298</v>
      </c>
      <c r="Q41" s="7"/>
      <c r="R41" s="12" t="s">
        <v>334</v>
      </c>
      <c r="S41" s="14" t="s">
        <v>19</v>
      </c>
      <c r="T41" s="7"/>
      <c r="U41" s="12" t="s">
        <v>19</v>
      </c>
      <c r="V41" s="12" t="s">
        <v>334</v>
      </c>
      <c r="W41" s="14" t="s">
        <v>335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336</v>
      </c>
      <c r="AD41" t="s">
        <v>6</v>
      </c>
      <c r="AE41" t="s">
        <v>337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338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189</v>
      </c>
      <c r="H42" s="7" t="s">
        <v>190</v>
      </c>
      <c r="I42" s="7" t="s">
        <v>77</v>
      </c>
      <c r="J42" s="7" t="s">
        <v>2</v>
      </c>
      <c r="K42" s="7" t="s">
        <v>339</v>
      </c>
      <c r="L42" s="7">
        <v>1</v>
      </c>
      <c r="M42" s="7">
        <v>1</v>
      </c>
      <c r="N42" s="7" t="s">
        <v>250</v>
      </c>
      <c r="O42" s="7" t="s">
        <v>250</v>
      </c>
      <c r="P42" s="7" t="s">
        <v>298</v>
      </c>
      <c r="Q42" s="7"/>
      <c r="R42" s="12" t="s">
        <v>312</v>
      </c>
      <c r="S42" s="14" t="s">
        <v>19</v>
      </c>
      <c r="T42" s="7"/>
      <c r="U42" s="12" t="s">
        <v>19</v>
      </c>
      <c r="V42" s="12" t="s">
        <v>312</v>
      </c>
      <c r="W42" s="14" t="s">
        <v>111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313</v>
      </c>
      <c r="AD42" t="s">
        <v>6</v>
      </c>
      <c r="AE42" t="s">
        <v>340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341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264</v>
      </c>
      <c r="H43" s="7" t="s">
        <v>265</v>
      </c>
      <c r="I43" s="7" t="s">
        <v>77</v>
      </c>
      <c r="J43" s="7" t="s">
        <v>2</v>
      </c>
      <c r="K43" s="7" t="s">
        <v>342</v>
      </c>
      <c r="L43" s="7">
        <v>1</v>
      </c>
      <c r="M43" s="7">
        <v>2</v>
      </c>
      <c r="N43" s="7" t="s">
        <v>90</v>
      </c>
      <c r="O43" s="7" t="s">
        <v>236</v>
      </c>
      <c r="P43" s="7" t="s">
        <v>298</v>
      </c>
      <c r="Q43" s="7"/>
      <c r="R43" s="12" t="s">
        <v>343</v>
      </c>
      <c r="S43" s="14" t="s">
        <v>19</v>
      </c>
      <c r="T43" s="7"/>
      <c r="U43" s="12" t="s">
        <v>19</v>
      </c>
      <c r="V43" s="12" t="s">
        <v>343</v>
      </c>
      <c r="W43" s="14" t="s">
        <v>344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345</v>
      </c>
      <c r="AD43" t="s">
        <v>6</v>
      </c>
      <c r="AE43" t="s">
        <v>104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346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189</v>
      </c>
      <c r="H44" s="7" t="s">
        <v>190</v>
      </c>
      <c r="I44" s="7" t="s">
        <v>77</v>
      </c>
      <c r="J44" s="7" t="s">
        <v>2</v>
      </c>
      <c r="K44" s="7" t="s">
        <v>347</v>
      </c>
      <c r="L44" s="7">
        <v>1</v>
      </c>
      <c r="M44" s="7">
        <v>1</v>
      </c>
      <c r="N44" s="7" t="s">
        <v>250</v>
      </c>
      <c r="O44" s="7" t="s">
        <v>250</v>
      </c>
      <c r="P44" s="7" t="s">
        <v>298</v>
      </c>
      <c r="Q44" s="7"/>
      <c r="R44" s="12" t="s">
        <v>348</v>
      </c>
      <c r="S44" s="14" t="s">
        <v>19</v>
      </c>
      <c r="T44" s="7"/>
      <c r="U44" s="12" t="s">
        <v>19</v>
      </c>
      <c r="V44" s="12" t="s">
        <v>348</v>
      </c>
      <c r="W44" s="14" t="s">
        <v>304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349</v>
      </c>
      <c r="AD44" t="s">
        <v>6</v>
      </c>
      <c r="AE44" t="s">
        <v>350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351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352</v>
      </c>
      <c r="H45" s="7" t="s">
        <v>353</v>
      </c>
      <c r="I45" s="7" t="s">
        <v>77</v>
      </c>
      <c r="J45" s="7" t="s">
        <v>2</v>
      </c>
      <c r="K45" s="7" t="s">
        <v>354</v>
      </c>
      <c r="L45" s="7">
        <v>1</v>
      </c>
      <c r="M45" s="7">
        <v>1</v>
      </c>
      <c r="N45" s="7" t="s">
        <v>250</v>
      </c>
      <c r="O45" s="7" t="s">
        <v>298</v>
      </c>
      <c r="P45" s="7" t="s">
        <v>355</v>
      </c>
      <c r="Q45" s="7"/>
      <c r="R45" s="12" t="s">
        <v>91</v>
      </c>
      <c r="S45" s="14" t="s">
        <v>19</v>
      </c>
      <c r="T45" s="7"/>
      <c r="U45" s="12" t="s">
        <v>19</v>
      </c>
      <c r="V45" s="12" t="s">
        <v>91</v>
      </c>
      <c r="W45" s="14" t="s">
        <v>92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93</v>
      </c>
      <c r="AD45" t="s">
        <v>6</v>
      </c>
      <c r="AE45" t="s">
        <v>356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357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264</v>
      </c>
      <c r="H46" s="7" t="s">
        <v>265</v>
      </c>
      <c r="I46" s="7" t="s">
        <v>77</v>
      </c>
      <c r="J46" s="7" t="s">
        <v>2</v>
      </c>
      <c r="K46" s="7" t="s">
        <v>358</v>
      </c>
      <c r="L46" s="7">
        <v>1</v>
      </c>
      <c r="M46" s="7">
        <v>3</v>
      </c>
      <c r="N46" s="7" t="s">
        <v>236</v>
      </c>
      <c r="O46" s="7" t="s">
        <v>236</v>
      </c>
      <c r="P46" s="7" t="s">
        <v>355</v>
      </c>
      <c r="Q46" s="7"/>
      <c r="R46" s="12" t="s">
        <v>359</v>
      </c>
      <c r="S46" s="14" t="s">
        <v>19</v>
      </c>
      <c r="T46" s="7"/>
      <c r="U46" s="12" t="s">
        <v>19</v>
      </c>
      <c r="V46" s="12" t="s">
        <v>359</v>
      </c>
      <c r="W46" s="14" t="s">
        <v>336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360</v>
      </c>
      <c r="AD46" t="s">
        <v>6</v>
      </c>
      <c r="AE46" t="s">
        <v>104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361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362</v>
      </c>
      <c r="H47" s="7" t="s">
        <v>363</v>
      </c>
      <c r="I47" s="7" t="s">
        <v>77</v>
      </c>
      <c r="J47" s="7" t="s">
        <v>2</v>
      </c>
      <c r="K47" s="7" t="s">
        <v>364</v>
      </c>
      <c r="L47" s="7">
        <v>1</v>
      </c>
      <c r="M47" s="7">
        <v>1</v>
      </c>
      <c r="N47" s="7" t="s">
        <v>298</v>
      </c>
      <c r="O47" s="7" t="s">
        <v>298</v>
      </c>
      <c r="P47" s="7" t="s">
        <v>355</v>
      </c>
      <c r="Q47" s="7"/>
      <c r="R47" s="12" t="s">
        <v>365</v>
      </c>
      <c r="S47" s="14" t="s">
        <v>19</v>
      </c>
      <c r="T47" s="7"/>
      <c r="U47" s="12" t="s">
        <v>19</v>
      </c>
      <c r="V47" s="12" t="s">
        <v>365</v>
      </c>
      <c r="W47" s="14" t="s">
        <v>366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367</v>
      </c>
      <c r="AD47" t="s">
        <v>6</v>
      </c>
      <c r="AE47" t="s">
        <v>368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369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370</v>
      </c>
      <c r="H48" s="7" t="s">
        <v>371</v>
      </c>
      <c r="I48" s="7" t="s">
        <v>77</v>
      </c>
      <c r="J48" s="7" t="s">
        <v>2</v>
      </c>
      <c r="K48" s="7" t="s">
        <v>372</v>
      </c>
      <c r="L48" s="7">
        <v>1</v>
      </c>
      <c r="M48" s="7">
        <v>1</v>
      </c>
      <c r="N48" s="7" t="s">
        <v>298</v>
      </c>
      <c r="O48" s="7" t="s">
        <v>298</v>
      </c>
      <c r="P48" s="7" t="s">
        <v>355</v>
      </c>
      <c r="Q48" s="7"/>
      <c r="R48" s="12" t="s">
        <v>373</v>
      </c>
      <c r="S48" s="14" t="s">
        <v>19</v>
      </c>
      <c r="T48" s="7"/>
      <c r="U48" s="12" t="s">
        <v>19</v>
      </c>
      <c r="V48" s="12" t="s">
        <v>373</v>
      </c>
      <c r="W48" s="14" t="s">
        <v>374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180</v>
      </c>
      <c r="AD48" t="s">
        <v>6</v>
      </c>
      <c r="AE48" t="s">
        <v>145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375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196</v>
      </c>
      <c r="H49" s="7" t="s">
        <v>197</v>
      </c>
      <c r="I49" s="7" t="s">
        <v>77</v>
      </c>
      <c r="J49" s="7" t="s">
        <v>2</v>
      </c>
      <c r="K49" s="7" t="s">
        <v>376</v>
      </c>
      <c r="L49" s="7">
        <v>1</v>
      </c>
      <c r="M49" s="7">
        <v>1</v>
      </c>
      <c r="N49" s="7" t="s">
        <v>298</v>
      </c>
      <c r="O49" s="7" t="s">
        <v>298</v>
      </c>
      <c r="P49" s="7" t="s">
        <v>355</v>
      </c>
      <c r="Q49" s="7"/>
      <c r="R49" s="12" t="s">
        <v>377</v>
      </c>
      <c r="S49" s="14" t="s">
        <v>19</v>
      </c>
      <c r="T49" s="7"/>
      <c r="U49" s="12" t="s">
        <v>19</v>
      </c>
      <c r="V49" s="12" t="s">
        <v>377</v>
      </c>
      <c r="W49" s="14" t="s">
        <v>180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378</v>
      </c>
      <c r="AD49" t="s">
        <v>6</v>
      </c>
      <c r="AE49" t="s">
        <v>202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379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189</v>
      </c>
      <c r="H50" s="7" t="s">
        <v>190</v>
      </c>
      <c r="I50" s="7" t="s">
        <v>77</v>
      </c>
      <c r="J50" s="7" t="s">
        <v>2</v>
      </c>
      <c r="K50" s="7" t="s">
        <v>347</v>
      </c>
      <c r="L50" s="7">
        <v>1</v>
      </c>
      <c r="M50" s="7">
        <v>1</v>
      </c>
      <c r="N50" s="7" t="s">
        <v>298</v>
      </c>
      <c r="O50" s="7" t="s">
        <v>298</v>
      </c>
      <c r="P50" s="7" t="s">
        <v>355</v>
      </c>
      <c r="Q50" s="7"/>
      <c r="R50" s="12" t="s">
        <v>348</v>
      </c>
      <c r="S50" s="14" t="s">
        <v>19</v>
      </c>
      <c r="T50" s="7"/>
      <c r="U50" s="12" t="s">
        <v>19</v>
      </c>
      <c r="V50" s="12" t="s">
        <v>348</v>
      </c>
      <c r="W50" s="14" t="s">
        <v>304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349</v>
      </c>
      <c r="AD50" t="s">
        <v>6</v>
      </c>
      <c r="AE50" t="s">
        <v>350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380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381</v>
      </c>
      <c r="H51" s="7" t="s">
        <v>382</v>
      </c>
      <c r="I51" s="7" t="s">
        <v>77</v>
      </c>
      <c r="J51" s="7" t="s">
        <v>2</v>
      </c>
      <c r="K51" s="7" t="s">
        <v>383</v>
      </c>
      <c r="L51" s="7">
        <v>1</v>
      </c>
      <c r="M51" s="7">
        <v>1</v>
      </c>
      <c r="N51" s="7" t="s">
        <v>250</v>
      </c>
      <c r="O51" s="7" t="s">
        <v>298</v>
      </c>
      <c r="P51" s="7" t="s">
        <v>355</v>
      </c>
      <c r="Q51" s="7"/>
      <c r="R51" s="12" t="s">
        <v>384</v>
      </c>
      <c r="S51" s="14" t="s">
        <v>19</v>
      </c>
      <c r="T51" s="7"/>
      <c r="U51" s="12" t="s">
        <v>19</v>
      </c>
      <c r="V51" s="12" t="s">
        <v>384</v>
      </c>
      <c r="W51" s="14" t="s">
        <v>385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386</v>
      </c>
      <c r="AD51" t="s">
        <v>6</v>
      </c>
      <c r="AE51" t="s">
        <v>387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388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324</v>
      </c>
      <c r="H52" s="7" t="s">
        <v>325</v>
      </c>
      <c r="I52" s="7" t="s">
        <v>77</v>
      </c>
      <c r="J52" s="7" t="s">
        <v>2</v>
      </c>
      <c r="K52" s="7" t="s">
        <v>326</v>
      </c>
      <c r="L52" s="7">
        <v>1</v>
      </c>
      <c r="M52" s="7">
        <v>1</v>
      </c>
      <c r="N52" s="7" t="s">
        <v>298</v>
      </c>
      <c r="O52" s="7" t="s">
        <v>298</v>
      </c>
      <c r="P52" s="7" t="s">
        <v>355</v>
      </c>
      <c r="Q52" s="7"/>
      <c r="R52" s="12" t="s">
        <v>327</v>
      </c>
      <c r="S52" s="14" t="s">
        <v>19</v>
      </c>
      <c r="T52" s="7"/>
      <c r="U52" s="12" t="s">
        <v>19</v>
      </c>
      <c r="V52" s="12" t="s">
        <v>327</v>
      </c>
      <c r="W52" s="14" t="s">
        <v>185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328</v>
      </c>
      <c r="AD52" t="s">
        <v>6</v>
      </c>
      <c r="AE52" t="s">
        <v>329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389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390</v>
      </c>
      <c r="H53" s="7" t="s">
        <v>391</v>
      </c>
      <c r="I53" s="7" t="s">
        <v>77</v>
      </c>
      <c r="J53" s="7" t="s">
        <v>2</v>
      </c>
      <c r="K53" s="7" t="s">
        <v>392</v>
      </c>
      <c r="L53" s="7">
        <v>1</v>
      </c>
      <c r="M53" s="7">
        <v>1</v>
      </c>
      <c r="N53" s="7" t="s">
        <v>236</v>
      </c>
      <c r="O53" s="7" t="s">
        <v>298</v>
      </c>
      <c r="P53" s="7" t="s">
        <v>355</v>
      </c>
      <c r="Q53" s="7"/>
      <c r="R53" s="12" t="s">
        <v>393</v>
      </c>
      <c r="S53" s="14" t="s">
        <v>19</v>
      </c>
      <c r="T53" s="7"/>
      <c r="U53" s="12" t="s">
        <v>19</v>
      </c>
      <c r="V53" s="12" t="s">
        <v>393</v>
      </c>
      <c r="W53" s="14" t="s">
        <v>92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394</v>
      </c>
      <c r="AD53" t="s">
        <v>6</v>
      </c>
      <c r="AE53" t="s">
        <v>395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396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397</v>
      </c>
      <c r="H54" s="7" t="s">
        <v>398</v>
      </c>
      <c r="I54" s="7" t="s">
        <v>77</v>
      </c>
      <c r="J54" s="7" t="s">
        <v>2</v>
      </c>
      <c r="K54" s="7" t="s">
        <v>399</v>
      </c>
      <c r="L54" s="7">
        <v>1</v>
      </c>
      <c r="M54" s="7">
        <v>1</v>
      </c>
      <c r="N54" s="7" t="s">
        <v>298</v>
      </c>
      <c r="O54" s="7" t="s">
        <v>355</v>
      </c>
      <c r="P54" s="7" t="s">
        <v>400</v>
      </c>
      <c r="Q54" s="7"/>
      <c r="R54" s="12" t="s">
        <v>401</v>
      </c>
      <c r="S54" s="14" t="s">
        <v>19</v>
      </c>
      <c r="T54" s="7"/>
      <c r="U54" s="12" t="s">
        <v>19</v>
      </c>
      <c r="V54" s="12" t="s">
        <v>401</v>
      </c>
      <c r="W54" s="14" t="s">
        <v>402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403</v>
      </c>
      <c r="AD54" t="s">
        <v>6</v>
      </c>
      <c r="AE54" t="s">
        <v>404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405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264</v>
      </c>
      <c r="H55" s="7" t="s">
        <v>265</v>
      </c>
      <c r="I55" s="7" t="s">
        <v>77</v>
      </c>
      <c r="J55" s="7" t="s">
        <v>2</v>
      </c>
      <c r="K55" s="7" t="s">
        <v>406</v>
      </c>
      <c r="L55" s="7">
        <v>1</v>
      </c>
      <c r="M55" s="7">
        <v>1</v>
      </c>
      <c r="N55" s="7" t="s">
        <v>355</v>
      </c>
      <c r="O55" s="7" t="s">
        <v>355</v>
      </c>
      <c r="P55" s="7" t="s">
        <v>400</v>
      </c>
      <c r="Q55" s="7"/>
      <c r="R55" s="12" t="s">
        <v>267</v>
      </c>
      <c r="S55" s="14" t="s">
        <v>19</v>
      </c>
      <c r="T55" s="7"/>
      <c r="U55" s="12" t="s">
        <v>19</v>
      </c>
      <c r="V55" s="12" t="s">
        <v>267</v>
      </c>
      <c r="W55" s="14" t="s">
        <v>268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269</v>
      </c>
      <c r="AD55" t="s">
        <v>6</v>
      </c>
      <c r="AE55" t="s">
        <v>104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407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408</v>
      </c>
      <c r="H56" s="7" t="s">
        <v>409</v>
      </c>
      <c r="I56" s="7" t="s">
        <v>77</v>
      </c>
      <c r="J56" s="7" t="s">
        <v>2</v>
      </c>
      <c r="K56" s="7" t="s">
        <v>410</v>
      </c>
      <c r="L56" s="7">
        <v>1</v>
      </c>
      <c r="M56" s="7">
        <v>4</v>
      </c>
      <c r="N56" s="7" t="s">
        <v>236</v>
      </c>
      <c r="O56" s="7" t="s">
        <v>236</v>
      </c>
      <c r="P56" s="7" t="s">
        <v>400</v>
      </c>
      <c r="Q56" s="7"/>
      <c r="R56" s="12" t="s">
        <v>411</v>
      </c>
      <c r="S56" s="14" t="s">
        <v>19</v>
      </c>
      <c r="T56" s="7"/>
      <c r="U56" s="12" t="s">
        <v>19</v>
      </c>
      <c r="V56" s="12" t="s">
        <v>411</v>
      </c>
      <c r="W56" s="14" t="s">
        <v>412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413</v>
      </c>
      <c r="AD56" t="s">
        <v>6</v>
      </c>
      <c r="AE56" t="s">
        <v>182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414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415</v>
      </c>
      <c r="H57" s="7" t="s">
        <v>416</v>
      </c>
      <c r="I57" s="7" t="s">
        <v>77</v>
      </c>
      <c r="J57" s="7" t="s">
        <v>2</v>
      </c>
      <c r="K57" s="7" t="s">
        <v>417</v>
      </c>
      <c r="L57" s="7">
        <v>1</v>
      </c>
      <c r="M57" s="7">
        <v>1</v>
      </c>
      <c r="N57" s="7" t="s">
        <v>355</v>
      </c>
      <c r="O57" s="7" t="s">
        <v>355</v>
      </c>
      <c r="P57" s="7" t="s">
        <v>400</v>
      </c>
      <c r="Q57" s="7"/>
      <c r="R57" s="12" t="s">
        <v>418</v>
      </c>
      <c r="S57" s="14" t="s">
        <v>19</v>
      </c>
      <c r="T57" s="7"/>
      <c r="U57" s="12" t="s">
        <v>19</v>
      </c>
      <c r="V57" s="12" t="s">
        <v>418</v>
      </c>
      <c r="W57" s="14" t="s">
        <v>374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419</v>
      </c>
      <c r="AD57" t="s">
        <v>6</v>
      </c>
      <c r="AE57" t="s">
        <v>420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421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189</v>
      </c>
      <c r="H58" s="7" t="s">
        <v>190</v>
      </c>
      <c r="I58" s="7" t="s">
        <v>77</v>
      </c>
      <c r="J58" s="7" t="s">
        <v>2</v>
      </c>
      <c r="K58" s="7" t="s">
        <v>422</v>
      </c>
      <c r="L58" s="7">
        <v>1</v>
      </c>
      <c r="M58" s="7">
        <v>2</v>
      </c>
      <c r="N58" s="7" t="s">
        <v>298</v>
      </c>
      <c r="O58" s="7" t="s">
        <v>298</v>
      </c>
      <c r="P58" s="7" t="s">
        <v>400</v>
      </c>
      <c r="Q58" s="7"/>
      <c r="R58" s="12" t="s">
        <v>423</v>
      </c>
      <c r="S58" s="14" t="s">
        <v>19</v>
      </c>
      <c r="T58" s="7"/>
      <c r="U58" s="12" t="s">
        <v>19</v>
      </c>
      <c r="V58" s="12" t="s">
        <v>423</v>
      </c>
      <c r="W58" s="14" t="s">
        <v>424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425</v>
      </c>
      <c r="AD58" t="s">
        <v>6</v>
      </c>
      <c r="AE58" t="s">
        <v>426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427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428</v>
      </c>
      <c r="H59" s="7" t="s">
        <v>429</v>
      </c>
      <c r="I59" s="7" t="s">
        <v>77</v>
      </c>
      <c r="J59" s="7" t="s">
        <v>2</v>
      </c>
      <c r="K59" s="7" t="s">
        <v>430</v>
      </c>
      <c r="L59" s="7">
        <v>1</v>
      </c>
      <c r="M59" s="7">
        <v>1</v>
      </c>
      <c r="N59" s="7" t="s">
        <v>355</v>
      </c>
      <c r="O59" s="7" t="s">
        <v>355</v>
      </c>
      <c r="P59" s="7" t="s">
        <v>400</v>
      </c>
      <c r="Q59" s="7"/>
      <c r="R59" s="12" t="s">
        <v>230</v>
      </c>
      <c r="S59" s="14" t="s">
        <v>19</v>
      </c>
      <c r="T59" s="7"/>
      <c r="U59" s="12" t="s">
        <v>19</v>
      </c>
      <c r="V59" s="12" t="s">
        <v>230</v>
      </c>
      <c r="W59" s="14" t="s">
        <v>127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231</v>
      </c>
      <c r="AD59" t="s">
        <v>6</v>
      </c>
      <c r="AE59" t="s">
        <v>431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432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131</v>
      </c>
      <c r="H60" s="7" t="s">
        <v>132</v>
      </c>
      <c r="I60" s="7" t="s">
        <v>77</v>
      </c>
      <c r="J60" s="7" t="s">
        <v>2</v>
      </c>
      <c r="K60" s="7" t="s">
        <v>433</v>
      </c>
      <c r="L60" s="7">
        <v>1</v>
      </c>
      <c r="M60" s="7">
        <v>1</v>
      </c>
      <c r="N60" s="7" t="s">
        <v>355</v>
      </c>
      <c r="O60" s="7" t="s">
        <v>355</v>
      </c>
      <c r="P60" s="7" t="s">
        <v>400</v>
      </c>
      <c r="Q60" s="7"/>
      <c r="R60" s="12" t="s">
        <v>434</v>
      </c>
      <c r="S60" s="14" t="s">
        <v>19</v>
      </c>
      <c r="T60" s="7"/>
      <c r="U60" s="12" t="s">
        <v>19</v>
      </c>
      <c r="V60" s="12" t="s">
        <v>434</v>
      </c>
      <c r="W60" s="14" t="s">
        <v>120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435</v>
      </c>
      <c r="AD60" t="s">
        <v>6</v>
      </c>
      <c r="AE60" t="s">
        <v>137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436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131</v>
      </c>
      <c r="H61" s="7" t="s">
        <v>132</v>
      </c>
      <c r="I61" s="7" t="s">
        <v>77</v>
      </c>
      <c r="J61" s="7" t="s">
        <v>2</v>
      </c>
      <c r="K61" s="7" t="s">
        <v>437</v>
      </c>
      <c r="L61" s="7">
        <v>1</v>
      </c>
      <c r="M61" s="7">
        <v>1</v>
      </c>
      <c r="N61" s="7" t="s">
        <v>355</v>
      </c>
      <c r="O61" s="7" t="s">
        <v>355</v>
      </c>
      <c r="P61" s="7" t="s">
        <v>400</v>
      </c>
      <c r="Q61" s="7"/>
      <c r="R61" s="12" t="s">
        <v>434</v>
      </c>
      <c r="S61" s="14" t="s">
        <v>19</v>
      </c>
      <c r="T61" s="7"/>
      <c r="U61" s="12" t="s">
        <v>19</v>
      </c>
      <c r="V61" s="12" t="s">
        <v>434</v>
      </c>
      <c r="W61" s="14" t="s">
        <v>120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435</v>
      </c>
      <c r="AD61" t="s">
        <v>6</v>
      </c>
      <c r="AE61" t="s">
        <v>137</v>
      </c>
      <c r="AF61" t="s">
        <v>85</v>
      </c>
      <c r="AG61" t="s">
        <v>73</v>
      </c>
      <c r="AH61" t="s">
        <v>19</v>
      </c>
    </row>
    <row r="62" customHeight="1" spans="1:32">
      <c r="A62" s="10" t="s">
        <v>438</v>
      </c>
      <c r="B62" s="10"/>
      <c r="C62" s="10" t="s">
        <v>439</v>
      </c>
      <c r="D62" s="10"/>
      <c r="E62" s="10"/>
      <c r="F62" s="10"/>
      <c r="G62" s="10" t="s">
        <v>439</v>
      </c>
      <c r="H62" s="10" t="s">
        <v>439</v>
      </c>
      <c r="I62" s="10" t="s">
        <v>439</v>
      </c>
      <c r="J62" s="10" t="s">
        <v>439</v>
      </c>
      <c r="K62" s="10" t="s">
        <v>439</v>
      </c>
      <c r="L62" s="10" t="s">
        <v>439</v>
      </c>
      <c r="M62" s="10" t="s">
        <v>439</v>
      </c>
      <c r="N62" s="10" t="s">
        <v>439</v>
      </c>
      <c r="O62" s="10" t="s">
        <v>439</v>
      </c>
      <c r="P62" s="10" t="s">
        <v>439</v>
      </c>
      <c r="Q62" s="10"/>
      <c r="R62" s="13" t="s">
        <v>20</v>
      </c>
      <c r="S62" s="13" t="s">
        <v>19</v>
      </c>
      <c r="T62" s="10" t="s">
        <v>439</v>
      </c>
      <c r="U62" s="13"/>
      <c r="V62" s="13" t="s">
        <v>20</v>
      </c>
      <c r="W62" s="13" t="s">
        <v>21</v>
      </c>
      <c r="X62" s="13"/>
      <c r="Y62" s="13"/>
      <c r="Z62" s="13"/>
      <c r="AA62" s="10"/>
      <c r="AB62" s="13"/>
      <c r="AC62" s="10"/>
      <c r="AD62" s="10" t="s">
        <v>439</v>
      </c>
      <c r="AE62" s="10"/>
      <c r="AF62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K2" sqref="K2:K6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440</v>
      </c>
      <c r="B1" s="4" t="s">
        <v>441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442</v>
      </c>
      <c r="H1" s="4" t="s">
        <v>443</v>
      </c>
      <c r="I1" s="4" t="s">
        <v>13</v>
      </c>
      <c r="J1" s="4" t="s">
        <v>17</v>
      </c>
      <c r="K1" s="4" t="s">
        <v>18</v>
      </c>
      <c r="L1" s="11" t="s">
        <v>444</v>
      </c>
      <c r="M1" s="4" t="s">
        <v>445</v>
      </c>
      <c r="N1" s="4" t="s">
        <v>446</v>
      </c>
    </row>
    <row r="2" ht="14.25" customHeight="1" spans="1:256">
      <c r="A2" s="6" t="s">
        <v>447</v>
      </c>
      <c r="B2" s="7" t="s">
        <v>448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80</v>
      </c>
      <c r="H2" s="7" t="s">
        <v>449</v>
      </c>
      <c r="I2" s="12" t="s">
        <v>450</v>
      </c>
      <c r="J2" s="12" t="s">
        <v>19</v>
      </c>
      <c r="K2" s="12" t="s">
        <v>450</v>
      </c>
      <c r="L2" s="7" t="s">
        <v>451</v>
      </c>
      <c r="M2" s="7" t="s">
        <v>452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453</v>
      </c>
      <c r="B3" s="7" t="s">
        <v>454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80</v>
      </c>
      <c r="H3" s="7" t="s">
        <v>449</v>
      </c>
      <c r="I3" s="12" t="s">
        <v>455</v>
      </c>
      <c r="J3" s="12" t="s">
        <v>19</v>
      </c>
      <c r="K3" s="12" t="s">
        <v>455</v>
      </c>
      <c r="L3" s="7" t="s">
        <v>451</v>
      </c>
      <c r="M3" s="7" t="s">
        <v>456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457</v>
      </c>
      <c r="B4" s="7" t="s">
        <v>458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80</v>
      </c>
      <c r="H4" s="7" t="s">
        <v>449</v>
      </c>
      <c r="I4" s="12" t="s">
        <v>459</v>
      </c>
      <c r="J4" s="12" t="s">
        <v>19</v>
      </c>
      <c r="K4" s="12" t="s">
        <v>459</v>
      </c>
      <c r="L4" s="7" t="s">
        <v>451</v>
      </c>
      <c r="M4" s="7" t="s">
        <v>460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461</v>
      </c>
      <c r="B5" s="7" t="s">
        <v>462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80</v>
      </c>
      <c r="H5" s="7" t="s">
        <v>449</v>
      </c>
      <c r="I5" s="12" t="s">
        <v>463</v>
      </c>
      <c r="J5" s="12" t="s">
        <v>19</v>
      </c>
      <c r="K5" s="12" t="s">
        <v>463</v>
      </c>
      <c r="L5" s="7" t="s">
        <v>451</v>
      </c>
      <c r="M5" s="7" t="s">
        <v>464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465</v>
      </c>
      <c r="B6" s="7" t="s">
        <v>466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80</v>
      </c>
      <c r="H6" s="7" t="s">
        <v>449</v>
      </c>
      <c r="I6" s="12" t="s">
        <v>467</v>
      </c>
      <c r="J6" s="12" t="s">
        <v>19</v>
      </c>
      <c r="K6" s="12" t="s">
        <v>467</v>
      </c>
      <c r="L6" s="7" t="s">
        <v>451</v>
      </c>
      <c r="M6" s="7" t="s">
        <v>468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customHeight="1" spans="1:14">
      <c r="A7" s="10" t="s">
        <v>438</v>
      </c>
      <c r="B7" s="10" t="s">
        <v>439</v>
      </c>
      <c r="C7" s="10" t="s">
        <v>439</v>
      </c>
      <c r="D7" s="10" t="s">
        <v>439</v>
      </c>
      <c r="E7" s="10"/>
      <c r="F7" s="10"/>
      <c r="G7" s="10" t="s">
        <v>439</v>
      </c>
      <c r="H7" s="10" t="s">
        <v>439</v>
      </c>
      <c r="I7" s="13" t="s">
        <v>22</v>
      </c>
      <c r="J7" s="13"/>
      <c r="K7" s="13"/>
      <c r="L7" s="10"/>
      <c r="M7" s="10" t="s">
        <v>439</v>
      </c>
      <c r="N7" t="s">
        <v>439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469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3"/>
  <sheetViews>
    <sheetView tabSelected="1" workbookViewId="0">
      <selection activeCell="D88" sqref="D8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470</v>
      </c>
    </row>
    <row r="2" ht="14.25" hidden="1" customHeight="1" spans="1:9">
      <c r="A2" s="6" t="s">
        <v>71</v>
      </c>
      <c r="B2" s="7" t="s">
        <v>79</v>
      </c>
      <c r="C2" s="7" t="s">
        <v>80</v>
      </c>
      <c r="D2" s="3">
        <v>376</v>
      </c>
      <c r="E2" t="str">
        <f>VLOOKUP(A2,HOP!A:L,12,0)</f>
        <v>376.00</v>
      </c>
      <c r="F2" t="str">
        <f>VLOOKUP(A2,HOP!A:C,3,0)</f>
        <v>2284467</v>
      </c>
      <c r="G2">
        <f>D2-E2</f>
        <v>0</v>
      </c>
      <c r="H2" t="str">
        <f>$H$1&amp;F2</f>
        <v>，2284467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90</v>
      </c>
      <c r="C3" s="7" t="s">
        <v>80</v>
      </c>
      <c r="D3" s="3">
        <v>106</v>
      </c>
      <c r="E3" t="str">
        <f>VLOOKUP(A3,HOP!A:L,12,0)</f>
        <v>106.00</v>
      </c>
      <c r="F3" t="str">
        <f>VLOOKUP(A3,HOP!A:C,3,0)</f>
        <v>2286605</v>
      </c>
      <c r="G3">
        <f t="shared" ref="G3:G34" si="0">D3-E3</f>
        <v>0</v>
      </c>
      <c r="H3" t="str">
        <f t="shared" ref="H3:H34" si="1">$H$1&amp;F3</f>
        <v>，2286605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100</v>
      </c>
      <c r="C4" s="7" t="s">
        <v>80</v>
      </c>
      <c r="D4" s="3">
        <v>478</v>
      </c>
      <c r="E4" t="str">
        <f>VLOOKUP(A4,HOP!A:L,12,0)</f>
        <v>478.00</v>
      </c>
      <c r="F4" t="str">
        <f>VLOOKUP(A4,HOP!A:C,3,0)</f>
        <v>2283870</v>
      </c>
      <c r="G4">
        <f t="shared" si="0"/>
        <v>0</v>
      </c>
      <c r="H4" t="str">
        <f t="shared" si="1"/>
        <v>，2283870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109</v>
      </c>
      <c r="C5" s="7" t="s">
        <v>80</v>
      </c>
      <c r="D5" s="3">
        <v>172</v>
      </c>
      <c r="E5" t="str">
        <f>VLOOKUP(A5,HOP!A:L,12,0)</f>
        <v>172.00</v>
      </c>
      <c r="F5" t="str">
        <f>VLOOKUP(A5,HOP!A:C,3,0)</f>
        <v>2285718</v>
      </c>
      <c r="G5">
        <f t="shared" si="0"/>
        <v>0</v>
      </c>
      <c r="H5" t="str">
        <f t="shared" si="1"/>
        <v>，2285718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90</v>
      </c>
      <c r="C6" s="7" t="s">
        <v>80</v>
      </c>
      <c r="D6" s="3">
        <v>81</v>
      </c>
      <c r="E6" t="str">
        <f>VLOOKUP(A6,HOP!A:L,12,0)</f>
        <v>81.00</v>
      </c>
      <c r="F6" t="str">
        <f>VLOOKUP(A6,HOP!A:C,3,0)</f>
        <v>2286734</v>
      </c>
      <c r="G6">
        <f t="shared" si="0"/>
        <v>0</v>
      </c>
      <c r="H6" t="str">
        <f t="shared" si="1"/>
        <v>，2286734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90</v>
      </c>
      <c r="C7" s="7" t="s">
        <v>80</v>
      </c>
      <c r="D7" s="3">
        <v>135</v>
      </c>
      <c r="E7" t="str">
        <f>VLOOKUP(A7,HOP!A:L,12,0)</f>
        <v>135.00</v>
      </c>
      <c r="F7" t="str">
        <f>VLOOKUP(A7,HOP!A:C,3,0)</f>
        <v>2286645</v>
      </c>
      <c r="G7">
        <f t="shared" si="0"/>
        <v>0</v>
      </c>
      <c r="H7" t="str">
        <f t="shared" si="1"/>
        <v>，2286645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90</v>
      </c>
      <c r="C8" s="7" t="s">
        <v>80</v>
      </c>
      <c r="D8" s="3">
        <v>663</v>
      </c>
      <c r="E8" t="str">
        <f>VLOOKUP(A8,HOP!A:L,12,0)</f>
        <v>663.00</v>
      </c>
      <c r="F8" t="str">
        <f>VLOOKUP(A8,HOP!A:C,3,0)</f>
        <v>2286585</v>
      </c>
      <c r="G8">
        <f t="shared" si="0"/>
        <v>0</v>
      </c>
      <c r="H8" t="str">
        <f t="shared" si="1"/>
        <v>，2286585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90</v>
      </c>
      <c r="C9" s="7" t="s">
        <v>80</v>
      </c>
      <c r="D9" s="3">
        <v>663</v>
      </c>
      <c r="E9" t="str">
        <f>VLOOKUP(A9,HOP!A:L,12,0)</f>
        <v>663.00</v>
      </c>
      <c r="F9" t="str">
        <f>VLOOKUP(A9,HOP!A:C,3,0)</f>
        <v>2286254</v>
      </c>
      <c r="G9">
        <f t="shared" si="0"/>
        <v>0</v>
      </c>
      <c r="H9" t="str">
        <f t="shared" si="1"/>
        <v>，2286254</v>
      </c>
      <c r="I9" t="str">
        <f>VLOOKUP(A9,HOP!A:T,20,0)</f>
        <v>直连</v>
      </c>
    </row>
    <row r="10" ht="14.25" hidden="1" customHeight="1" spans="1:9">
      <c r="A10" s="6" t="s">
        <v>140</v>
      </c>
      <c r="B10" s="7" t="s">
        <v>80</v>
      </c>
      <c r="C10" s="7" t="s">
        <v>142</v>
      </c>
      <c r="D10" s="3">
        <v>811</v>
      </c>
      <c r="E10" t="str">
        <f>VLOOKUP(A10,HOP!A:L,12,0)</f>
        <v>811.00</v>
      </c>
      <c r="F10" t="str">
        <f>VLOOKUP(A10,HOP!A:C,3,0)</f>
        <v>2287315</v>
      </c>
      <c r="G10">
        <f t="shared" si="0"/>
        <v>0</v>
      </c>
      <c r="H10" t="str">
        <f t="shared" si="1"/>
        <v>，2287315</v>
      </c>
      <c r="I10" t="str">
        <f>VLOOKUP(A10,HOP!A:T,20,0)</f>
        <v>直连</v>
      </c>
    </row>
    <row r="11" ht="14.25" hidden="1" customHeight="1" spans="1:9">
      <c r="A11" s="6" t="s">
        <v>146</v>
      </c>
      <c r="B11" s="7" t="s">
        <v>80</v>
      </c>
      <c r="C11" s="7" t="s">
        <v>142</v>
      </c>
      <c r="D11" s="3">
        <v>185</v>
      </c>
      <c r="E11" t="str">
        <f>VLOOKUP(A11,HOP!A:L,12,0)</f>
        <v>185.00</v>
      </c>
      <c r="F11" t="str">
        <f>VLOOKUP(A11,HOP!A:C,3,0)</f>
        <v>2286809</v>
      </c>
      <c r="G11">
        <f t="shared" si="0"/>
        <v>0</v>
      </c>
      <c r="H11" t="str">
        <f t="shared" si="1"/>
        <v>，2286809</v>
      </c>
      <c r="I11" t="str">
        <f>VLOOKUP(A11,HOP!A:T,20,0)</f>
        <v>直连</v>
      </c>
    </row>
    <row r="12" ht="14.25" hidden="1" customHeight="1" spans="1:9">
      <c r="A12" s="6" t="s">
        <v>154</v>
      </c>
      <c r="B12" s="7" t="s">
        <v>80</v>
      </c>
      <c r="C12" s="7" t="s">
        <v>142</v>
      </c>
      <c r="D12" s="3">
        <v>142</v>
      </c>
      <c r="E12" t="str">
        <f>VLOOKUP(A12,HOP!A:L,12,0)</f>
        <v>142.00</v>
      </c>
      <c r="F12" t="str">
        <f>VLOOKUP(A12,HOP!A:C,3,0)</f>
        <v>2287076</v>
      </c>
      <c r="G12">
        <f t="shared" si="0"/>
        <v>0</v>
      </c>
      <c r="H12" t="str">
        <f t="shared" si="1"/>
        <v>，2287076</v>
      </c>
      <c r="I12" t="str">
        <f>VLOOKUP(A12,HOP!A:T,20,0)</f>
        <v>直连</v>
      </c>
    </row>
    <row r="13" ht="14.25" hidden="1" customHeight="1" spans="1:9">
      <c r="A13" s="6" t="s">
        <v>162</v>
      </c>
      <c r="B13" s="7" t="s">
        <v>80</v>
      </c>
      <c r="C13" s="7" t="s">
        <v>142</v>
      </c>
      <c r="D13" s="3">
        <v>176</v>
      </c>
      <c r="E13" t="str">
        <f>VLOOKUP(A13,HOP!A:L,12,0)</f>
        <v>176.00</v>
      </c>
      <c r="F13" t="str">
        <f>VLOOKUP(A13,HOP!A:C,3,0)</f>
        <v>2287064</v>
      </c>
      <c r="G13">
        <f t="shared" si="0"/>
        <v>0</v>
      </c>
      <c r="H13" t="str">
        <f t="shared" si="1"/>
        <v>，2287064</v>
      </c>
      <c r="I13" t="str">
        <f>VLOOKUP(A13,HOP!A:T,20,0)</f>
        <v>直连</v>
      </c>
    </row>
    <row r="14" ht="14.25" hidden="1" customHeight="1" spans="1:9">
      <c r="A14" s="6" t="s">
        <v>169</v>
      </c>
      <c r="B14" s="7" t="s">
        <v>80</v>
      </c>
      <c r="C14" s="7" t="s">
        <v>142</v>
      </c>
      <c r="D14" s="3">
        <v>171</v>
      </c>
      <c r="E14" t="str">
        <f>VLOOKUP(A14,HOP!A:L,12,0)</f>
        <v>171.00</v>
      </c>
      <c r="F14" t="str">
        <f>VLOOKUP(A14,HOP!A:C,3,0)</f>
        <v>2287378</v>
      </c>
      <c r="G14">
        <f t="shared" si="0"/>
        <v>0</v>
      </c>
      <c r="H14" t="str">
        <f t="shared" si="1"/>
        <v>，2287378</v>
      </c>
      <c r="I14" t="str">
        <f>VLOOKUP(A14,HOP!A:T,20,0)</f>
        <v>直连</v>
      </c>
    </row>
    <row r="15" ht="14.25" hidden="1" customHeight="1" spans="1:9">
      <c r="A15" s="6" t="s">
        <v>176</v>
      </c>
      <c r="B15" s="7" t="s">
        <v>80</v>
      </c>
      <c r="C15" s="7" t="s">
        <v>142</v>
      </c>
      <c r="D15" s="3">
        <v>82</v>
      </c>
      <c r="E15" t="str">
        <f>VLOOKUP(A15,HOP!A:L,12,0)</f>
        <v>82.00</v>
      </c>
      <c r="F15" t="str">
        <f>VLOOKUP(A15,HOP!A:C,3,0)</f>
        <v>2286930</v>
      </c>
      <c r="G15">
        <f t="shared" si="0"/>
        <v>0</v>
      </c>
      <c r="H15" t="str">
        <f t="shared" si="1"/>
        <v>，2286930</v>
      </c>
      <c r="I15" t="str">
        <f>VLOOKUP(A15,HOP!A:T,20,0)</f>
        <v>直连</v>
      </c>
    </row>
    <row r="16" ht="14.25" hidden="1" customHeight="1" spans="1:9">
      <c r="A16" s="6" t="s">
        <v>183</v>
      </c>
      <c r="B16" s="7" t="s">
        <v>80</v>
      </c>
      <c r="C16" s="7" t="s">
        <v>142</v>
      </c>
      <c r="D16" s="3">
        <v>91</v>
      </c>
      <c r="E16" t="str">
        <f>VLOOKUP(A16,HOP!A:L,12,0)</f>
        <v>91.00</v>
      </c>
      <c r="F16" t="str">
        <f>VLOOKUP(A16,HOP!A:C,3,0)</f>
        <v>2286916</v>
      </c>
      <c r="G16">
        <f t="shared" si="0"/>
        <v>0</v>
      </c>
      <c r="H16" t="str">
        <f t="shared" si="1"/>
        <v>，2286916</v>
      </c>
      <c r="I16" t="str">
        <f>VLOOKUP(A16,HOP!A:T,20,0)</f>
        <v>直连</v>
      </c>
    </row>
    <row r="17" ht="14.25" hidden="1" customHeight="1" spans="1:9">
      <c r="A17" s="6" t="s">
        <v>188</v>
      </c>
      <c r="B17" s="7" t="s">
        <v>80</v>
      </c>
      <c r="C17" s="7" t="s">
        <v>142</v>
      </c>
      <c r="D17" s="3">
        <v>178</v>
      </c>
      <c r="E17" t="str">
        <f>VLOOKUP(A17,HOP!A:L,12,0)</f>
        <v>178.00</v>
      </c>
      <c r="F17" t="str">
        <f>VLOOKUP(A17,HOP!A:C,3,0)</f>
        <v>2286855</v>
      </c>
      <c r="G17">
        <f t="shared" si="0"/>
        <v>0</v>
      </c>
      <c r="H17" t="str">
        <f t="shared" si="1"/>
        <v>，2286855</v>
      </c>
      <c r="I17" t="str">
        <f>VLOOKUP(A17,HOP!A:T,20,0)</f>
        <v>直连</v>
      </c>
    </row>
    <row r="18" ht="14.25" hidden="1" customHeight="1" spans="1:9">
      <c r="A18" s="6" t="s">
        <v>195</v>
      </c>
      <c r="B18" s="7" t="s">
        <v>80</v>
      </c>
      <c r="C18" s="7" t="s">
        <v>142</v>
      </c>
      <c r="D18" s="3">
        <v>1476</v>
      </c>
      <c r="E18" t="str">
        <f>VLOOKUP(A18,HOP!A:L,12,0)</f>
        <v>1476.00</v>
      </c>
      <c r="F18" t="str">
        <f>VLOOKUP(A18,HOP!A:C,3,0)</f>
        <v>2287367</v>
      </c>
      <c r="G18">
        <f t="shared" si="0"/>
        <v>0</v>
      </c>
      <c r="H18" t="str">
        <f t="shared" si="1"/>
        <v>，2287367</v>
      </c>
      <c r="I18" t="str">
        <f>VLOOKUP(A18,HOP!A:T,20,0)</f>
        <v>直连</v>
      </c>
    </row>
    <row r="19" ht="14.25" hidden="1" customHeight="1" spans="1:9">
      <c r="A19" s="6" t="s">
        <v>203</v>
      </c>
      <c r="B19" s="7" t="s">
        <v>80</v>
      </c>
      <c r="C19" s="7" t="s">
        <v>142</v>
      </c>
      <c r="D19" s="3">
        <v>464</v>
      </c>
      <c r="E19" t="str">
        <f>VLOOKUP(A19,HOP!A:L,12,0)</f>
        <v>464.00</v>
      </c>
      <c r="F19" t="str">
        <f>VLOOKUP(A19,HOP!A:C,3,0)</f>
        <v>2286975</v>
      </c>
      <c r="G19">
        <f t="shared" si="0"/>
        <v>0</v>
      </c>
      <c r="H19" t="str">
        <f t="shared" si="1"/>
        <v>，2286975</v>
      </c>
      <c r="I19" t="str">
        <f>VLOOKUP(A19,HOP!A:T,20,0)</f>
        <v>直连</v>
      </c>
    </row>
    <row r="20" ht="14.25" hidden="1" customHeight="1" spans="1:9">
      <c r="A20" s="6" t="s">
        <v>211</v>
      </c>
      <c r="B20" s="7" t="s">
        <v>80</v>
      </c>
      <c r="C20" s="7" t="s">
        <v>142</v>
      </c>
      <c r="D20" s="3">
        <v>369</v>
      </c>
      <c r="E20" t="str">
        <f>VLOOKUP(A20,HOP!A:L,12,0)</f>
        <v>369.00</v>
      </c>
      <c r="F20" t="str">
        <f>VLOOKUP(A20,HOP!A:C,3,0)</f>
        <v>2286647</v>
      </c>
      <c r="G20">
        <f t="shared" si="0"/>
        <v>0</v>
      </c>
      <c r="H20" t="str">
        <f t="shared" si="1"/>
        <v>，2286647</v>
      </c>
      <c r="I20" t="str">
        <f>VLOOKUP(A20,HOP!A:T,20,0)</f>
        <v>直连</v>
      </c>
    </row>
    <row r="21" ht="14.25" hidden="1" customHeight="1" spans="1:9">
      <c r="A21" s="6" t="s">
        <v>218</v>
      </c>
      <c r="B21" s="7" t="s">
        <v>80</v>
      </c>
      <c r="C21" s="7" t="s">
        <v>142</v>
      </c>
      <c r="D21" s="3">
        <v>811</v>
      </c>
      <c r="E21" t="str">
        <f>VLOOKUP(A21,HOP!A:L,12,0)</f>
        <v>811.00</v>
      </c>
      <c r="F21" t="str">
        <f>VLOOKUP(A21,HOP!A:C,3,0)</f>
        <v>2287442</v>
      </c>
      <c r="G21">
        <f t="shared" si="0"/>
        <v>0</v>
      </c>
      <c r="H21" t="str">
        <f t="shared" si="1"/>
        <v>，2287442</v>
      </c>
      <c r="I21" t="str">
        <f>VLOOKUP(A21,HOP!A:T,20,0)</f>
        <v>直连</v>
      </c>
    </row>
    <row r="22" ht="14.25" hidden="1" customHeight="1" spans="1:9">
      <c r="A22" s="6" t="s">
        <v>220</v>
      </c>
      <c r="B22" s="7" t="s">
        <v>80</v>
      </c>
      <c r="C22" s="7" t="s">
        <v>142</v>
      </c>
      <c r="D22" s="3">
        <v>420</v>
      </c>
      <c r="E22" t="str">
        <f>VLOOKUP(A22,HOP!A:L,12,0)</f>
        <v>420.00</v>
      </c>
      <c r="F22" t="str">
        <f>VLOOKUP(A22,HOP!A:C,3,0)</f>
        <v>2286976</v>
      </c>
      <c r="G22">
        <f t="shared" si="0"/>
        <v>0</v>
      </c>
      <c r="H22" t="str">
        <f t="shared" si="1"/>
        <v>，2286976</v>
      </c>
      <c r="I22" t="str">
        <f>VLOOKUP(A22,HOP!A:T,20,0)</f>
        <v>直连</v>
      </c>
    </row>
    <row r="23" ht="14.25" hidden="1" customHeight="1" spans="1:9">
      <c r="A23" s="6" t="s">
        <v>228</v>
      </c>
      <c r="B23" s="7" t="s">
        <v>80</v>
      </c>
      <c r="C23" s="7" t="s">
        <v>142</v>
      </c>
      <c r="D23" s="3">
        <v>140</v>
      </c>
      <c r="E23" t="str">
        <f>VLOOKUP(A23,HOP!A:L,12,0)</f>
        <v>140.00</v>
      </c>
      <c r="F23" t="str">
        <f>VLOOKUP(A23,HOP!A:C,3,0)</f>
        <v>2287044</v>
      </c>
      <c r="G23">
        <f t="shared" si="0"/>
        <v>0</v>
      </c>
      <c r="H23" t="str">
        <f t="shared" si="1"/>
        <v>，2287044</v>
      </c>
      <c r="I23" t="str">
        <f>VLOOKUP(A23,HOP!A:T,20,0)</f>
        <v>直连</v>
      </c>
    </row>
    <row r="24" ht="14.25" hidden="1" customHeight="1" spans="1:9">
      <c r="A24" s="6" t="s">
        <v>232</v>
      </c>
      <c r="B24" s="7" t="s">
        <v>142</v>
      </c>
      <c r="C24" s="7" t="s">
        <v>236</v>
      </c>
      <c r="D24" s="3">
        <v>315</v>
      </c>
      <c r="E24" t="str">
        <f>VLOOKUP(A24,HOP!A:L,12,0)</f>
        <v>315.00</v>
      </c>
      <c r="F24" t="str">
        <f>VLOOKUP(A24,HOP!A:C,3,0)</f>
        <v>2287753</v>
      </c>
      <c r="G24">
        <f t="shared" si="0"/>
        <v>0</v>
      </c>
      <c r="H24" t="str">
        <f t="shared" si="1"/>
        <v>，2287753</v>
      </c>
      <c r="I24" t="str">
        <f>VLOOKUP(A24,HOP!A:T,20,0)</f>
        <v>直连</v>
      </c>
    </row>
    <row r="25" ht="14.25" hidden="1" customHeight="1" spans="1:9">
      <c r="A25" s="6" t="s">
        <v>241</v>
      </c>
      <c r="B25" s="7" t="s">
        <v>142</v>
      </c>
      <c r="C25" s="7" t="s">
        <v>236</v>
      </c>
      <c r="D25" s="3">
        <v>176</v>
      </c>
      <c r="E25" t="str">
        <f>VLOOKUP(A25,HOP!A:L,12,0)</f>
        <v>176.00</v>
      </c>
      <c r="F25" t="str">
        <f>VLOOKUP(A25,HOP!A:C,3,0)</f>
        <v>2287703</v>
      </c>
      <c r="G25">
        <f t="shared" si="0"/>
        <v>0</v>
      </c>
      <c r="H25" t="str">
        <f t="shared" si="1"/>
        <v>，2287703</v>
      </c>
      <c r="I25" t="str">
        <f>VLOOKUP(A25,HOP!A:T,20,0)</f>
        <v>直连</v>
      </c>
    </row>
    <row r="26" ht="14.25" hidden="1" customHeight="1" spans="1:9">
      <c r="A26" s="6" t="s">
        <v>242</v>
      </c>
      <c r="B26" s="7" t="s">
        <v>142</v>
      </c>
      <c r="C26" s="7" t="s">
        <v>236</v>
      </c>
      <c r="D26" s="3">
        <v>139</v>
      </c>
      <c r="E26" t="str">
        <f>VLOOKUP(A26,HOP!A:L,12,0)</f>
        <v>139.00</v>
      </c>
      <c r="F26" t="str">
        <f>VLOOKUP(A26,HOP!A:C,3,0)</f>
        <v>2287681</v>
      </c>
      <c r="G26">
        <f t="shared" si="0"/>
        <v>0</v>
      </c>
      <c r="H26" t="str">
        <f t="shared" si="1"/>
        <v>，2287681</v>
      </c>
      <c r="I26" t="str">
        <f>VLOOKUP(A26,HOP!A:T,20,0)</f>
        <v>直连</v>
      </c>
    </row>
    <row r="27" ht="14.25" hidden="1" customHeight="1" spans="1:9">
      <c r="A27" s="6" t="s">
        <v>249</v>
      </c>
      <c r="B27" s="7" t="s">
        <v>236</v>
      </c>
      <c r="C27" s="7" t="s">
        <v>250</v>
      </c>
      <c r="D27" s="3">
        <v>315</v>
      </c>
      <c r="E27" t="str">
        <f>VLOOKUP(A27,HOP!A:L,12,0)</f>
        <v>315.00</v>
      </c>
      <c r="F27" t="str">
        <f>VLOOKUP(A27,HOP!A:C,3,0)</f>
        <v>2288417</v>
      </c>
      <c r="G27">
        <f t="shared" si="0"/>
        <v>0</v>
      </c>
      <c r="H27" t="str">
        <f t="shared" si="1"/>
        <v>，2288417</v>
      </c>
      <c r="I27" t="str">
        <f>VLOOKUP(A27,HOP!A:T,20,0)</f>
        <v>直连</v>
      </c>
    </row>
    <row r="28" ht="14.25" hidden="1" customHeight="1" spans="1:9">
      <c r="A28" s="6" t="s">
        <v>251</v>
      </c>
      <c r="B28" s="7" t="s">
        <v>236</v>
      </c>
      <c r="C28" s="7" t="s">
        <v>250</v>
      </c>
      <c r="D28" s="3">
        <v>133</v>
      </c>
      <c r="E28" t="str">
        <f>VLOOKUP(A28,HOP!A:L,12,0)</f>
        <v>133.00</v>
      </c>
      <c r="F28" t="str">
        <f>VLOOKUP(A28,HOP!A:C,3,0)</f>
        <v>2288461</v>
      </c>
      <c r="G28">
        <f t="shared" si="0"/>
        <v>0</v>
      </c>
      <c r="H28" t="str">
        <f t="shared" si="1"/>
        <v>，2288461</v>
      </c>
      <c r="I28" t="str">
        <f>VLOOKUP(A28,HOP!A:T,20,0)</f>
        <v>直连</v>
      </c>
    </row>
    <row r="29" ht="14.25" hidden="1" customHeight="1" spans="1:9">
      <c r="A29" s="6" t="s">
        <v>258</v>
      </c>
      <c r="B29" s="7" t="s">
        <v>236</v>
      </c>
      <c r="C29" s="7" t="s">
        <v>250</v>
      </c>
      <c r="D29" s="3">
        <v>663</v>
      </c>
      <c r="E29" t="str">
        <f>VLOOKUP(A29,HOP!A:L,12,0)</f>
        <v>663.00</v>
      </c>
      <c r="F29" t="str">
        <f>VLOOKUP(A29,HOP!A:C,3,0)</f>
        <v>2288794</v>
      </c>
      <c r="G29">
        <f t="shared" si="0"/>
        <v>0</v>
      </c>
      <c r="H29" t="str">
        <f t="shared" si="1"/>
        <v>，2288794</v>
      </c>
      <c r="I29" t="str">
        <f>VLOOKUP(A29,HOP!A:T,20,0)</f>
        <v>直连</v>
      </c>
    </row>
    <row r="30" ht="14.25" hidden="1" customHeight="1" spans="1:9">
      <c r="A30" s="6" t="s">
        <v>263</v>
      </c>
      <c r="B30" s="7" t="s">
        <v>236</v>
      </c>
      <c r="C30" s="7" t="s">
        <v>250</v>
      </c>
      <c r="D30" s="3">
        <v>261</v>
      </c>
      <c r="E30" t="str">
        <f>VLOOKUP(A30,HOP!A:L,12,0)</f>
        <v>261.00</v>
      </c>
      <c r="F30" t="str">
        <f>VLOOKUP(A30,HOP!A:C,3,0)</f>
        <v>2288638</v>
      </c>
      <c r="G30">
        <f t="shared" si="0"/>
        <v>0</v>
      </c>
      <c r="H30" t="str">
        <f t="shared" si="1"/>
        <v>，2288638</v>
      </c>
      <c r="I30" t="str">
        <f>VLOOKUP(A30,HOP!A:T,20,0)</f>
        <v>直连</v>
      </c>
    </row>
    <row r="31" ht="14.25" hidden="1" customHeight="1" spans="1:9">
      <c r="A31" s="6" t="s">
        <v>270</v>
      </c>
      <c r="B31" s="7" t="s">
        <v>236</v>
      </c>
      <c r="C31" s="7" t="s">
        <v>250</v>
      </c>
      <c r="D31" s="3">
        <v>214</v>
      </c>
      <c r="E31" t="str">
        <f>VLOOKUP(A31,HOP!A:L,12,0)</f>
        <v>214.00</v>
      </c>
      <c r="F31" t="str">
        <f>VLOOKUP(A31,HOP!A:C,3,0)</f>
        <v>2288449</v>
      </c>
      <c r="G31">
        <f t="shared" si="0"/>
        <v>0</v>
      </c>
      <c r="H31" t="str">
        <f t="shared" si="1"/>
        <v>，2288449</v>
      </c>
      <c r="I31" t="str">
        <f>VLOOKUP(A31,HOP!A:T,20,0)</f>
        <v>直连</v>
      </c>
    </row>
    <row r="32" ht="14.25" hidden="1" customHeight="1" spans="1:9">
      <c r="A32" s="6" t="s">
        <v>276</v>
      </c>
      <c r="B32" s="7" t="s">
        <v>236</v>
      </c>
      <c r="C32" s="7" t="s">
        <v>250</v>
      </c>
      <c r="D32" s="3">
        <v>750</v>
      </c>
      <c r="E32" t="str">
        <f>VLOOKUP(A32,HOP!A:L,12,0)</f>
        <v>750.00</v>
      </c>
      <c r="F32" t="str">
        <f>VLOOKUP(A32,HOP!A:C,3,0)</f>
        <v>2288651</v>
      </c>
      <c r="G32">
        <f t="shared" si="0"/>
        <v>0</v>
      </c>
      <c r="H32" t="str">
        <f t="shared" si="1"/>
        <v>，2288651</v>
      </c>
      <c r="I32" t="str">
        <f>VLOOKUP(A32,HOP!A:T,20,0)</f>
        <v>直连</v>
      </c>
    </row>
    <row r="33" ht="14.25" hidden="1" customHeight="1" spans="1:9">
      <c r="A33" s="6" t="s">
        <v>281</v>
      </c>
      <c r="B33" s="7" t="s">
        <v>236</v>
      </c>
      <c r="C33" s="7" t="s">
        <v>250</v>
      </c>
      <c r="D33" s="3">
        <v>177</v>
      </c>
      <c r="E33" t="str">
        <f>VLOOKUP(A33,HOP!A:L,12,0)</f>
        <v>177.00</v>
      </c>
      <c r="F33" t="str">
        <f>VLOOKUP(A33,HOP!A:C,3,0)</f>
        <v>2288643</v>
      </c>
      <c r="G33">
        <f t="shared" si="0"/>
        <v>0</v>
      </c>
      <c r="H33" t="str">
        <f t="shared" si="1"/>
        <v>，2288643</v>
      </c>
      <c r="I33" t="str">
        <f>VLOOKUP(A33,HOP!A:T,20,0)</f>
        <v>直连</v>
      </c>
    </row>
    <row r="34" ht="14.25" hidden="1" customHeight="1" spans="1:9">
      <c r="A34" s="6" t="s">
        <v>286</v>
      </c>
      <c r="B34" s="7" t="s">
        <v>142</v>
      </c>
      <c r="C34" s="7" t="s">
        <v>250</v>
      </c>
      <c r="D34" s="3">
        <v>410</v>
      </c>
      <c r="E34" t="str">
        <f>VLOOKUP(A34,HOP!A:L,12,0)</f>
        <v>410.00</v>
      </c>
      <c r="F34" t="str">
        <f>VLOOKUP(A34,HOP!A:C,3,0)</f>
        <v>2287577</v>
      </c>
      <c r="G34">
        <f t="shared" si="0"/>
        <v>0</v>
      </c>
      <c r="H34" t="str">
        <f t="shared" si="1"/>
        <v>，2287577</v>
      </c>
      <c r="I34" t="str">
        <f>VLOOKUP(A34,HOP!A:T,20,0)</f>
        <v>直连</v>
      </c>
    </row>
    <row r="35" ht="14.25" hidden="1" customHeight="1" spans="1:9">
      <c r="A35" s="6" t="s">
        <v>294</v>
      </c>
      <c r="B35" s="7" t="s">
        <v>250</v>
      </c>
      <c r="C35" s="7" t="s">
        <v>298</v>
      </c>
      <c r="D35" s="3">
        <v>164</v>
      </c>
      <c r="E35" t="str">
        <f>VLOOKUP(A35,HOP!A:L,12,0)</f>
        <v>164.00</v>
      </c>
      <c r="F35" t="str">
        <f>VLOOKUP(A35,HOP!A:C,3,0)</f>
        <v>2289146</v>
      </c>
      <c r="G35">
        <f t="shared" ref="G35:G66" si="2">D35-E35</f>
        <v>0</v>
      </c>
      <c r="H35" t="str">
        <f t="shared" ref="H35:H66" si="3">$H$1&amp;F35</f>
        <v>，2289146</v>
      </c>
      <c r="I35" t="str">
        <f>VLOOKUP(A35,HOP!A:T,20,0)</f>
        <v>直连</v>
      </c>
    </row>
    <row r="36" ht="14.25" hidden="1" customHeight="1" spans="1:9">
      <c r="A36" s="6" t="s">
        <v>302</v>
      </c>
      <c r="B36" s="7" t="s">
        <v>250</v>
      </c>
      <c r="C36" s="7" t="s">
        <v>298</v>
      </c>
      <c r="D36" s="3">
        <v>312</v>
      </c>
      <c r="E36" t="str">
        <f>VLOOKUP(A36,HOP!A:L,12,0)</f>
        <v>312.00</v>
      </c>
      <c r="F36" t="str">
        <f>VLOOKUP(A36,HOP!A:C,3,0)</f>
        <v>2289156</v>
      </c>
      <c r="G36">
        <f t="shared" si="2"/>
        <v>0</v>
      </c>
      <c r="H36" t="str">
        <f t="shared" si="3"/>
        <v>，2289156</v>
      </c>
      <c r="I36" t="str">
        <f>VLOOKUP(A36,HOP!A:T,20,0)</f>
        <v>直连</v>
      </c>
    </row>
    <row r="37" ht="14.25" hidden="1" customHeight="1" spans="1:9">
      <c r="A37" s="6" t="s">
        <v>306</v>
      </c>
      <c r="B37" s="7" t="s">
        <v>250</v>
      </c>
      <c r="C37" s="7" t="s">
        <v>298</v>
      </c>
      <c r="D37" s="3">
        <v>81</v>
      </c>
      <c r="E37" t="str">
        <f>VLOOKUP(A37,HOP!A:L,12,0)</f>
        <v>81.00</v>
      </c>
      <c r="F37" t="str">
        <f>VLOOKUP(A37,HOP!A:C,3,0)</f>
        <v>2289657</v>
      </c>
      <c r="G37">
        <f t="shared" si="2"/>
        <v>0</v>
      </c>
      <c r="H37" t="str">
        <f t="shared" si="3"/>
        <v>，2289657</v>
      </c>
      <c r="I37" t="str">
        <f>VLOOKUP(A37,HOP!A:T,20,0)</f>
        <v>直连</v>
      </c>
    </row>
    <row r="38" ht="14.25" hidden="1" customHeight="1" spans="1:9">
      <c r="A38" s="6" t="s">
        <v>308</v>
      </c>
      <c r="B38" s="7" t="s">
        <v>250</v>
      </c>
      <c r="C38" s="7" t="s">
        <v>298</v>
      </c>
      <c r="D38" s="3">
        <v>168</v>
      </c>
      <c r="E38" t="str">
        <f>VLOOKUP(A38,HOP!A:L,12,0)</f>
        <v>168.00</v>
      </c>
      <c r="F38" t="str">
        <f>VLOOKUP(A38,HOP!A:C,3,0)</f>
        <v>2289557</v>
      </c>
      <c r="G38">
        <f t="shared" si="2"/>
        <v>0</v>
      </c>
      <c r="H38" t="str">
        <f t="shared" si="3"/>
        <v>，2289557</v>
      </c>
      <c r="I38" t="str">
        <f>VLOOKUP(A38,HOP!A:T,20,0)</f>
        <v>直连</v>
      </c>
    </row>
    <row r="39" ht="14.25" hidden="1" customHeight="1" spans="1:9">
      <c r="A39" s="6" t="s">
        <v>315</v>
      </c>
      <c r="B39" s="7" t="s">
        <v>236</v>
      </c>
      <c r="C39" s="7" t="s">
        <v>298</v>
      </c>
      <c r="D39" s="3">
        <v>328</v>
      </c>
      <c r="E39" t="str">
        <f>VLOOKUP(A39,HOP!A:L,12,0)</f>
        <v>328.00</v>
      </c>
      <c r="F39" t="str">
        <f>VLOOKUP(A39,HOP!A:C,3,0)</f>
        <v>2288563</v>
      </c>
      <c r="G39">
        <f t="shared" si="2"/>
        <v>0</v>
      </c>
      <c r="H39" t="str">
        <f t="shared" si="3"/>
        <v>，2288563</v>
      </c>
      <c r="I39" t="str">
        <f>VLOOKUP(A39,HOP!A:T,20,0)</f>
        <v>直连</v>
      </c>
    </row>
    <row r="40" ht="14.25" hidden="1" customHeight="1" spans="1:9">
      <c r="A40" s="6" t="s">
        <v>323</v>
      </c>
      <c r="B40" s="7" t="s">
        <v>250</v>
      </c>
      <c r="C40" s="7" t="s">
        <v>298</v>
      </c>
      <c r="D40" s="3">
        <v>87</v>
      </c>
      <c r="E40" t="str">
        <f>VLOOKUP(A40,HOP!A:L,12,0)</f>
        <v>87.00</v>
      </c>
      <c r="F40" t="str">
        <f>VLOOKUP(A40,HOP!A:C,3,0)</f>
        <v>2288955</v>
      </c>
      <c r="G40">
        <f t="shared" si="2"/>
        <v>0</v>
      </c>
      <c r="H40" t="str">
        <f t="shared" si="3"/>
        <v>，2288955</v>
      </c>
      <c r="I40" t="str">
        <f>VLOOKUP(A40,HOP!A:T,20,0)</f>
        <v>直连</v>
      </c>
    </row>
    <row r="41" ht="14.25" hidden="1" customHeight="1" spans="1:9">
      <c r="A41" s="6" t="s">
        <v>330</v>
      </c>
      <c r="B41" s="7" t="s">
        <v>250</v>
      </c>
      <c r="C41" s="7" t="s">
        <v>298</v>
      </c>
      <c r="D41" s="3">
        <v>120</v>
      </c>
      <c r="E41" t="str">
        <f>VLOOKUP(A41,HOP!A:L,12,0)</f>
        <v>120.00</v>
      </c>
      <c r="F41" t="str">
        <f>VLOOKUP(A41,HOP!A:C,3,0)</f>
        <v>2289430</v>
      </c>
      <c r="G41">
        <f t="shared" si="2"/>
        <v>0</v>
      </c>
      <c r="H41" t="str">
        <f t="shared" si="3"/>
        <v>，2289430</v>
      </c>
      <c r="I41" t="str">
        <f>VLOOKUP(A41,HOP!A:T,20,0)</f>
        <v>直连</v>
      </c>
    </row>
    <row r="42" ht="14.25" hidden="1" customHeight="1" spans="1:9">
      <c r="A42" s="6" t="s">
        <v>338</v>
      </c>
      <c r="B42" s="7" t="s">
        <v>250</v>
      </c>
      <c r="C42" s="7" t="s">
        <v>298</v>
      </c>
      <c r="D42" s="3">
        <v>168</v>
      </c>
      <c r="E42" t="str">
        <f>VLOOKUP(A42,HOP!A:L,12,0)</f>
        <v>168.00</v>
      </c>
      <c r="F42" t="str">
        <f>VLOOKUP(A42,HOP!A:C,3,0)</f>
        <v>2289850</v>
      </c>
      <c r="G42">
        <f t="shared" si="2"/>
        <v>0</v>
      </c>
      <c r="H42" t="str">
        <f t="shared" si="3"/>
        <v>，2289850</v>
      </c>
      <c r="I42" t="str">
        <f>VLOOKUP(A42,HOP!A:T,20,0)</f>
        <v>直连</v>
      </c>
    </row>
    <row r="43" ht="14.25" hidden="1" customHeight="1" spans="1:9">
      <c r="A43" s="6" t="s">
        <v>341</v>
      </c>
      <c r="B43" s="7" t="s">
        <v>236</v>
      </c>
      <c r="C43" s="7" t="s">
        <v>298</v>
      </c>
      <c r="D43" s="3">
        <v>526</v>
      </c>
      <c r="E43" t="str">
        <f>VLOOKUP(A43,HOP!A:L,12,0)</f>
        <v>526.00</v>
      </c>
      <c r="F43" t="str">
        <f>VLOOKUP(A43,HOP!A:C,3,0)</f>
        <v>2286622</v>
      </c>
      <c r="G43">
        <f t="shared" si="2"/>
        <v>0</v>
      </c>
      <c r="H43" t="str">
        <f t="shared" si="3"/>
        <v>，2286622</v>
      </c>
      <c r="I43" t="str">
        <f>VLOOKUP(A43,HOP!A:T,20,0)</f>
        <v>直连</v>
      </c>
    </row>
    <row r="44" ht="14.25" hidden="1" customHeight="1" spans="1:9">
      <c r="A44" s="6" t="s">
        <v>346</v>
      </c>
      <c r="B44" s="7" t="s">
        <v>250</v>
      </c>
      <c r="C44" s="7" t="s">
        <v>298</v>
      </c>
      <c r="D44" s="3">
        <v>310</v>
      </c>
      <c r="E44" t="str">
        <f>VLOOKUP(A44,HOP!A:L,12,0)</f>
        <v>310.00</v>
      </c>
      <c r="F44" t="str">
        <f>VLOOKUP(A44,HOP!A:C,3,0)</f>
        <v>2289451</v>
      </c>
      <c r="G44">
        <f t="shared" si="2"/>
        <v>0</v>
      </c>
      <c r="H44" t="str">
        <f t="shared" si="3"/>
        <v>，2289451</v>
      </c>
      <c r="I44" t="str">
        <f>VLOOKUP(A44,HOP!A:T,20,0)</f>
        <v>直连</v>
      </c>
    </row>
    <row r="45" ht="14.25" hidden="1" customHeight="1" spans="1:9">
      <c r="A45" s="6" t="s">
        <v>351</v>
      </c>
      <c r="B45" s="7" t="s">
        <v>298</v>
      </c>
      <c r="C45" s="7" t="s">
        <v>355</v>
      </c>
      <c r="D45" s="3">
        <v>106</v>
      </c>
      <c r="E45" t="str">
        <f>VLOOKUP(A45,HOP!A:L,12,0)</f>
        <v>106.00</v>
      </c>
      <c r="F45" t="str">
        <f>VLOOKUP(A45,HOP!A:C,3,0)</f>
        <v>2289281</v>
      </c>
      <c r="G45">
        <f t="shared" si="2"/>
        <v>0</v>
      </c>
      <c r="H45" t="str">
        <f t="shared" si="3"/>
        <v>，2289281</v>
      </c>
      <c r="I45" t="str">
        <f>VLOOKUP(A45,HOP!A:T,20,0)</f>
        <v>直连</v>
      </c>
    </row>
    <row r="46" ht="14.25" hidden="1" customHeight="1" spans="1:9">
      <c r="A46" s="6" t="s">
        <v>357</v>
      </c>
      <c r="B46" s="7" t="s">
        <v>236</v>
      </c>
      <c r="C46" s="7" t="s">
        <v>355</v>
      </c>
      <c r="D46" s="3">
        <v>789</v>
      </c>
      <c r="E46" t="str">
        <f>VLOOKUP(A46,HOP!A:L,12,0)</f>
        <v>789.00</v>
      </c>
      <c r="F46" t="str">
        <f>VLOOKUP(A46,HOP!A:C,3,0)</f>
        <v>2288238</v>
      </c>
      <c r="G46">
        <f t="shared" si="2"/>
        <v>0</v>
      </c>
      <c r="H46" t="str">
        <f t="shared" si="3"/>
        <v>，2288238</v>
      </c>
      <c r="I46" t="str">
        <f>VLOOKUP(A46,HOP!A:T,20,0)</f>
        <v>直连</v>
      </c>
    </row>
    <row r="47" ht="14.25" hidden="1" customHeight="1" spans="1:9">
      <c r="A47" s="6" t="s">
        <v>361</v>
      </c>
      <c r="B47" s="7" t="s">
        <v>298</v>
      </c>
      <c r="C47" s="7" t="s">
        <v>355</v>
      </c>
      <c r="D47" s="3">
        <v>223</v>
      </c>
      <c r="E47" t="str">
        <f>VLOOKUP(A47,HOP!A:L,12,0)</f>
        <v>223.00</v>
      </c>
      <c r="F47" t="str">
        <f>VLOOKUP(A47,HOP!A:C,3,0)</f>
        <v>2290019</v>
      </c>
      <c r="G47">
        <f t="shared" si="2"/>
        <v>0</v>
      </c>
      <c r="H47" t="str">
        <f t="shared" si="3"/>
        <v>，2290019</v>
      </c>
      <c r="I47" t="str">
        <f>VLOOKUP(A47,HOP!A:T,20,0)</f>
        <v>直连</v>
      </c>
    </row>
    <row r="48" ht="14.25" hidden="1" customHeight="1" spans="1:9">
      <c r="A48" s="6" t="s">
        <v>369</v>
      </c>
      <c r="B48" s="7" t="s">
        <v>298</v>
      </c>
      <c r="C48" s="7" t="s">
        <v>355</v>
      </c>
      <c r="D48" s="3">
        <v>95</v>
      </c>
      <c r="E48" t="str">
        <f>VLOOKUP(A48,HOP!A:L,12,0)</f>
        <v>95.00</v>
      </c>
      <c r="F48" t="str">
        <f>VLOOKUP(A48,HOP!A:C,3,0)</f>
        <v>2290502</v>
      </c>
      <c r="G48">
        <f t="shared" si="2"/>
        <v>0</v>
      </c>
      <c r="H48" t="str">
        <f t="shared" si="3"/>
        <v>，2290502</v>
      </c>
      <c r="I48" t="str">
        <f>VLOOKUP(A48,HOP!A:T,20,0)</f>
        <v>直连</v>
      </c>
    </row>
    <row r="49" ht="14.25" hidden="1" customHeight="1" spans="1:9">
      <c r="A49" s="6" t="s">
        <v>375</v>
      </c>
      <c r="B49" s="7" t="s">
        <v>298</v>
      </c>
      <c r="C49" s="7" t="s">
        <v>355</v>
      </c>
      <c r="D49" s="3">
        <v>633</v>
      </c>
      <c r="E49" t="str">
        <f>VLOOKUP(A49,HOP!A:L,12,0)</f>
        <v>633.00</v>
      </c>
      <c r="F49" t="str">
        <f>VLOOKUP(A49,HOP!A:C,3,0)</f>
        <v>2290296</v>
      </c>
      <c r="G49">
        <f t="shared" si="2"/>
        <v>0</v>
      </c>
      <c r="H49" t="str">
        <f t="shared" si="3"/>
        <v>，2290296</v>
      </c>
      <c r="I49" t="str">
        <f>VLOOKUP(A49,HOP!A:T,20,0)</f>
        <v>直连</v>
      </c>
    </row>
    <row r="50" ht="14.25" hidden="1" customHeight="1" spans="1:9">
      <c r="A50" s="6" t="s">
        <v>379</v>
      </c>
      <c r="B50" s="7" t="s">
        <v>298</v>
      </c>
      <c r="C50" s="7" t="s">
        <v>355</v>
      </c>
      <c r="D50" s="3">
        <v>310</v>
      </c>
      <c r="E50" t="str">
        <f>VLOOKUP(A50,HOP!A:L,12,0)</f>
        <v>310.00</v>
      </c>
      <c r="F50" t="str">
        <f>VLOOKUP(A50,HOP!A:C,3,0)</f>
        <v>2290336</v>
      </c>
      <c r="G50">
        <f t="shared" si="2"/>
        <v>0</v>
      </c>
      <c r="H50" t="str">
        <f t="shared" si="3"/>
        <v>，2290336</v>
      </c>
      <c r="I50" t="str">
        <f>VLOOKUP(A50,HOP!A:T,20,0)</f>
        <v>直连</v>
      </c>
    </row>
    <row r="51" ht="14.25" hidden="1" customHeight="1" spans="1:9">
      <c r="A51" s="6" t="s">
        <v>380</v>
      </c>
      <c r="B51" s="7" t="s">
        <v>298</v>
      </c>
      <c r="C51" s="7" t="s">
        <v>355</v>
      </c>
      <c r="D51" s="3">
        <v>155</v>
      </c>
      <c r="E51" t="str">
        <f>VLOOKUP(A51,HOP!A:L,12,0)</f>
        <v>155.00</v>
      </c>
      <c r="F51" t="str">
        <f>VLOOKUP(A51,HOP!A:C,3,0)</f>
        <v>2289863</v>
      </c>
      <c r="G51">
        <f t="shared" si="2"/>
        <v>0</v>
      </c>
      <c r="H51" t="str">
        <f t="shared" si="3"/>
        <v>，2289863</v>
      </c>
      <c r="I51" t="str">
        <f>VLOOKUP(A51,HOP!A:T,20,0)</f>
        <v>直连</v>
      </c>
    </row>
    <row r="52" ht="14.25" hidden="1" customHeight="1" spans="1:9">
      <c r="A52" s="6" t="s">
        <v>388</v>
      </c>
      <c r="B52" s="7" t="s">
        <v>298</v>
      </c>
      <c r="C52" s="7" t="s">
        <v>355</v>
      </c>
      <c r="D52" s="3">
        <v>87</v>
      </c>
      <c r="E52" t="str">
        <f>VLOOKUP(A52,HOP!A:L,12,0)</f>
        <v>87.00</v>
      </c>
      <c r="F52" t="str">
        <f>VLOOKUP(A52,HOP!A:C,3,0)</f>
        <v>2290048</v>
      </c>
      <c r="G52">
        <f t="shared" si="2"/>
        <v>0</v>
      </c>
      <c r="H52" t="str">
        <f t="shared" si="3"/>
        <v>，2290048</v>
      </c>
      <c r="I52" t="str">
        <f>VLOOKUP(A52,HOP!A:T,20,0)</f>
        <v>直连</v>
      </c>
    </row>
    <row r="53" ht="14.25" hidden="1" customHeight="1" spans="1:9">
      <c r="A53" s="6" t="s">
        <v>389</v>
      </c>
      <c r="B53" s="7" t="s">
        <v>298</v>
      </c>
      <c r="C53" s="7" t="s">
        <v>355</v>
      </c>
      <c r="D53" s="3">
        <v>103</v>
      </c>
      <c r="E53" t="str">
        <f>VLOOKUP(A53,HOP!A:L,12,0)</f>
        <v>103.00</v>
      </c>
      <c r="F53" t="str">
        <f>VLOOKUP(A53,HOP!A:C,3,0)</f>
        <v>2288429</v>
      </c>
      <c r="G53">
        <f t="shared" si="2"/>
        <v>0</v>
      </c>
      <c r="H53" t="str">
        <f t="shared" si="3"/>
        <v>，2288429</v>
      </c>
      <c r="I53" t="str">
        <f>VLOOKUP(A53,HOP!A:T,20,0)</f>
        <v>直连</v>
      </c>
    </row>
    <row r="54" ht="14.25" hidden="1" customHeight="1" spans="1:9">
      <c r="A54" s="6" t="s">
        <v>396</v>
      </c>
      <c r="B54" s="7" t="s">
        <v>355</v>
      </c>
      <c r="C54" s="7" t="s">
        <v>400</v>
      </c>
      <c r="D54" s="3">
        <v>124</v>
      </c>
      <c r="E54" t="str">
        <f>VLOOKUP(A54,HOP!A:L,12,0)</f>
        <v>124.00</v>
      </c>
      <c r="F54" t="str">
        <f>VLOOKUP(A54,HOP!A:C,3,0)</f>
        <v>2290802</v>
      </c>
      <c r="G54">
        <f t="shared" si="2"/>
        <v>0</v>
      </c>
      <c r="H54" t="str">
        <f t="shared" si="3"/>
        <v>，2290802</v>
      </c>
      <c r="I54" t="str">
        <f>VLOOKUP(A54,HOP!A:T,20,0)</f>
        <v>直连</v>
      </c>
    </row>
    <row r="55" ht="14.25" hidden="1" customHeight="1" spans="1:9">
      <c r="A55" s="6" t="s">
        <v>405</v>
      </c>
      <c r="B55" s="7" t="s">
        <v>355</v>
      </c>
      <c r="C55" s="7" t="s">
        <v>400</v>
      </c>
      <c r="D55" s="3">
        <v>261</v>
      </c>
      <c r="E55" t="str">
        <f>VLOOKUP(A55,HOP!A:L,12,0)</f>
        <v>261.00</v>
      </c>
      <c r="F55" t="str">
        <f>VLOOKUP(A55,HOP!A:C,3,0)</f>
        <v>2291032</v>
      </c>
      <c r="G55">
        <f t="shared" si="2"/>
        <v>0</v>
      </c>
      <c r="H55" t="str">
        <f t="shared" si="3"/>
        <v>，2291032</v>
      </c>
      <c r="I55" t="str">
        <f>VLOOKUP(A55,HOP!A:T,20,0)</f>
        <v>直连</v>
      </c>
    </row>
    <row r="56" ht="14.25" hidden="1" customHeight="1" spans="1:9">
      <c r="A56" s="6" t="s">
        <v>407</v>
      </c>
      <c r="B56" s="7" t="s">
        <v>236</v>
      </c>
      <c r="C56" s="7" t="s">
        <v>400</v>
      </c>
      <c r="D56" s="3">
        <v>624</v>
      </c>
      <c r="E56" t="str">
        <f>VLOOKUP(A56,HOP!A:L,12,0)</f>
        <v>624.00</v>
      </c>
      <c r="F56" t="str">
        <f>VLOOKUP(A56,HOP!A:C,3,0)</f>
        <v>2288776</v>
      </c>
      <c r="G56">
        <f t="shared" si="2"/>
        <v>0</v>
      </c>
      <c r="H56" t="str">
        <f t="shared" si="3"/>
        <v>，2288776</v>
      </c>
      <c r="I56" t="str">
        <f>VLOOKUP(A56,HOP!A:T,20,0)</f>
        <v>直连</v>
      </c>
    </row>
    <row r="57" ht="14.25" hidden="1" customHeight="1" spans="1:9">
      <c r="A57" s="6" t="s">
        <v>414</v>
      </c>
      <c r="B57" s="7" t="s">
        <v>355</v>
      </c>
      <c r="C57" s="7" t="s">
        <v>400</v>
      </c>
      <c r="D57" s="3">
        <v>99</v>
      </c>
      <c r="E57" t="str">
        <f>VLOOKUP(A57,HOP!A:L,12,0)</f>
        <v>99.00</v>
      </c>
      <c r="F57" t="str">
        <f>VLOOKUP(A57,HOP!A:C,3,0)</f>
        <v>2291608</v>
      </c>
      <c r="G57">
        <f t="shared" si="2"/>
        <v>0</v>
      </c>
      <c r="H57" t="str">
        <f t="shared" si="3"/>
        <v>，2291608</v>
      </c>
      <c r="I57" t="str">
        <f>VLOOKUP(A57,HOP!A:T,20,0)</f>
        <v>直连</v>
      </c>
    </row>
    <row r="58" ht="14.25" hidden="1" customHeight="1" spans="1:9">
      <c r="A58" s="6" t="s">
        <v>421</v>
      </c>
      <c r="B58" s="7" t="s">
        <v>298</v>
      </c>
      <c r="C58" s="7" t="s">
        <v>400</v>
      </c>
      <c r="D58" s="3">
        <v>418</v>
      </c>
      <c r="E58" t="str">
        <f>VLOOKUP(A58,HOP!A:L,12,0)</f>
        <v>418.00</v>
      </c>
      <c r="F58" t="str">
        <f>VLOOKUP(A58,HOP!A:C,3,0)</f>
        <v>2290054</v>
      </c>
      <c r="G58">
        <f t="shared" si="2"/>
        <v>0</v>
      </c>
      <c r="H58" t="str">
        <f t="shared" si="3"/>
        <v>，2290054</v>
      </c>
      <c r="I58" t="str">
        <f>VLOOKUP(A58,HOP!A:T,20,0)</f>
        <v>直连</v>
      </c>
    </row>
    <row r="59" ht="14.25" hidden="1" customHeight="1" spans="1:9">
      <c r="A59" s="6" t="s">
        <v>427</v>
      </c>
      <c r="B59" s="7" t="s">
        <v>355</v>
      </c>
      <c r="C59" s="7" t="s">
        <v>400</v>
      </c>
      <c r="D59" s="3">
        <v>140</v>
      </c>
      <c r="E59" t="str">
        <f>VLOOKUP(A59,HOP!A:L,12,0)</f>
        <v>140.00</v>
      </c>
      <c r="F59" t="str">
        <f>VLOOKUP(A59,HOP!A:C,3,0)</f>
        <v>2291173</v>
      </c>
      <c r="G59">
        <f t="shared" si="2"/>
        <v>0</v>
      </c>
      <c r="H59" t="str">
        <f t="shared" si="3"/>
        <v>，2291173</v>
      </c>
      <c r="I59" t="str">
        <f>VLOOKUP(A59,HOP!A:T,20,0)</f>
        <v>直连</v>
      </c>
    </row>
    <row r="60" ht="14.25" hidden="1" customHeight="1" spans="1:9">
      <c r="A60" s="6" t="s">
        <v>432</v>
      </c>
      <c r="B60" s="7" t="s">
        <v>355</v>
      </c>
      <c r="C60" s="7" t="s">
        <v>400</v>
      </c>
      <c r="D60" s="3">
        <v>538</v>
      </c>
      <c r="E60" t="str">
        <f>VLOOKUP(A60,HOP!A:L,12,0)</f>
        <v>538.00</v>
      </c>
      <c r="F60" t="str">
        <f>VLOOKUP(A60,HOP!A:C,3,0)</f>
        <v>2291250</v>
      </c>
      <c r="G60">
        <f t="shared" si="2"/>
        <v>0</v>
      </c>
      <c r="H60" t="str">
        <f t="shared" si="3"/>
        <v>，2291250</v>
      </c>
      <c r="I60" t="str">
        <f>VLOOKUP(A60,HOP!A:T,20,0)</f>
        <v>直连</v>
      </c>
    </row>
    <row r="61" ht="14.25" hidden="1" customHeight="1" spans="1:9">
      <c r="A61" s="6" t="s">
        <v>436</v>
      </c>
      <c r="B61" s="7" t="s">
        <v>355</v>
      </c>
      <c r="C61" s="7" t="s">
        <v>400</v>
      </c>
      <c r="D61" s="3">
        <v>538</v>
      </c>
      <c r="E61" t="str">
        <f>VLOOKUP(A61,HOP!A:L,12,0)</f>
        <v>538.00</v>
      </c>
      <c r="F61" t="str">
        <f>VLOOKUP(A61,HOP!A:C,3,0)</f>
        <v>2291163</v>
      </c>
      <c r="G61">
        <f t="shared" si="2"/>
        <v>0</v>
      </c>
      <c r="H61" t="str">
        <f t="shared" si="3"/>
        <v>，2291163</v>
      </c>
      <c r="I61" t="str">
        <f>VLOOKUP(A61,HOP!A:T,20,0)</f>
        <v>直连</v>
      </c>
    </row>
    <row r="62" spans="1:10">
      <c r="A62" s="43" t="s">
        <v>448</v>
      </c>
      <c r="D62" s="8">
        <v>-233</v>
      </c>
      <c r="E62" t="e">
        <f>VLOOKUP(A62,HOP!A:L,12,0)</f>
        <v>#N/A</v>
      </c>
      <c r="F62">
        <v>2256978</v>
      </c>
      <c r="G62" t="e">
        <f t="shared" si="2"/>
        <v>#N/A</v>
      </c>
      <c r="H62" t="str">
        <f t="shared" si="3"/>
        <v>，2256978</v>
      </c>
      <c r="I62" t="e">
        <f>VLOOKUP(A62,HOP!A:T,20,0)</f>
        <v>#N/A</v>
      </c>
      <c r="J62" t="s">
        <v>471</v>
      </c>
    </row>
    <row r="63" spans="1:10">
      <c r="A63" s="43" t="s">
        <v>454</v>
      </c>
      <c r="D63" s="8">
        <v>-504</v>
      </c>
      <c r="E63" t="e">
        <f>VLOOKUP(A63,HOP!A:L,12,0)</f>
        <v>#N/A</v>
      </c>
      <c r="F63">
        <v>2269845</v>
      </c>
      <c r="G63" t="e">
        <f t="shared" si="2"/>
        <v>#N/A</v>
      </c>
      <c r="H63" t="str">
        <f t="shared" si="3"/>
        <v>，2269845</v>
      </c>
      <c r="I63" t="e">
        <f>VLOOKUP(A63,HOP!A:T,20,0)</f>
        <v>#N/A</v>
      </c>
      <c r="J63" t="s">
        <v>472</v>
      </c>
    </row>
    <row r="64" spans="1:10">
      <c r="A64" s="43" t="s">
        <v>458</v>
      </c>
      <c r="D64" s="8">
        <v>-327</v>
      </c>
      <c r="E64" t="e">
        <f>VLOOKUP(A64,HOP!A:L,12,0)</f>
        <v>#N/A</v>
      </c>
      <c r="F64">
        <v>2265415</v>
      </c>
      <c r="G64" t="e">
        <f t="shared" si="2"/>
        <v>#N/A</v>
      </c>
      <c r="H64" t="str">
        <f t="shared" si="3"/>
        <v>，2265415</v>
      </c>
      <c r="I64" t="e">
        <f>VLOOKUP(A64,HOP!A:T,20,0)</f>
        <v>#N/A</v>
      </c>
      <c r="J64" t="s">
        <v>473</v>
      </c>
    </row>
    <row r="65" spans="1:10">
      <c r="A65" s="43" t="s">
        <v>462</v>
      </c>
      <c r="D65" s="8">
        <v>6</v>
      </c>
      <c r="E65" t="e">
        <f>VLOOKUP(A65,HOP!A:L,12,0)</f>
        <v>#N/A</v>
      </c>
      <c r="F65">
        <v>2221115</v>
      </c>
      <c r="G65" t="e">
        <f t="shared" si="2"/>
        <v>#N/A</v>
      </c>
      <c r="H65" t="str">
        <f t="shared" si="3"/>
        <v>，2221115</v>
      </c>
      <c r="I65" t="e">
        <f>VLOOKUP(A65,HOP!A:T,20,0)</f>
        <v>#N/A</v>
      </c>
      <c r="J65" s="5" t="s">
        <v>474</v>
      </c>
    </row>
    <row r="66" spans="1:10">
      <c r="A66" s="43" t="s">
        <v>466</v>
      </c>
      <c r="D66" s="8">
        <v>32</v>
      </c>
      <c r="E66" t="e">
        <f>VLOOKUP(A66,HOP!A:L,12,0)</f>
        <v>#N/A</v>
      </c>
      <c r="F66">
        <v>2218866</v>
      </c>
      <c r="G66" t="e">
        <f t="shared" si="2"/>
        <v>#N/A</v>
      </c>
      <c r="H66" t="str">
        <f t="shared" si="3"/>
        <v>，2218866</v>
      </c>
      <c r="I66" t="e">
        <f>VLOOKUP(A66,HOP!A:T,20,0)</f>
        <v>#N/A</v>
      </c>
      <c r="J66" s="5" t="s">
        <v>475</v>
      </c>
    </row>
    <row r="68" spans="4:4">
      <c r="D68" s="3">
        <f>SUM(D2:D67)</f>
        <v>18224</v>
      </c>
    </row>
    <row r="69" ht="14.25" spans="4:4">
      <c r="D69" s="9" t="s">
        <v>23</v>
      </c>
    </row>
    <row r="71" spans="1:3">
      <c r="A71" t="s">
        <v>476</v>
      </c>
      <c r="C71">
        <v>19288</v>
      </c>
    </row>
    <row r="72" spans="1:3">
      <c r="A72" t="s">
        <v>477</v>
      </c>
      <c r="C72">
        <v>-1064</v>
      </c>
    </row>
    <row r="73" spans="1:3">
      <c r="A73" s="5" t="s">
        <v>478</v>
      </c>
      <c r="C73">
        <f>SUBTOTAL(9,C71:C72)</f>
        <v>18224</v>
      </c>
    </row>
  </sheetData>
  <autoFilter ref="A1:I66">
    <filterColumn colId="6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479</v>
      </c>
      <c r="B1" s="2" t="s">
        <v>480</v>
      </c>
      <c r="C1" s="2" t="s">
        <v>481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482</v>
      </c>
      <c r="I1" s="2" t="s">
        <v>483</v>
      </c>
      <c r="J1" s="2" t="s">
        <v>484</v>
      </c>
      <c r="K1" s="2" t="s">
        <v>485</v>
      </c>
      <c r="L1" s="2" t="s">
        <v>486</v>
      </c>
      <c r="M1" s="2" t="s">
        <v>487</v>
      </c>
      <c r="N1" s="2" t="s">
        <v>488</v>
      </c>
      <c r="O1" s="2" t="s">
        <v>489</v>
      </c>
      <c r="P1" s="2" t="s">
        <v>490</v>
      </c>
      <c r="Q1" s="2" t="s">
        <v>491</v>
      </c>
      <c r="R1" s="2" t="s">
        <v>492</v>
      </c>
      <c r="S1" s="2" t="s">
        <v>493</v>
      </c>
      <c r="T1" s="2" t="s">
        <v>494</v>
      </c>
    </row>
    <row r="2" s="1" customFormat="1" spans="1:20">
      <c r="A2" s="1" t="s">
        <v>414</v>
      </c>
      <c r="B2" s="1" t="s">
        <v>355</v>
      </c>
      <c r="C2" s="1" t="s">
        <v>495</v>
      </c>
      <c r="D2" s="1" t="s">
        <v>416</v>
      </c>
      <c r="E2" s="1" t="s">
        <v>417</v>
      </c>
      <c r="F2" s="1" t="s">
        <v>355</v>
      </c>
      <c r="G2" s="1" t="s">
        <v>400</v>
      </c>
      <c r="H2" s="1" t="s">
        <v>496</v>
      </c>
      <c r="I2" s="1" t="s">
        <v>497</v>
      </c>
      <c r="J2" s="1" t="s">
        <v>498</v>
      </c>
      <c r="K2" s="1" t="s">
        <v>497</v>
      </c>
      <c r="L2" s="1" t="s">
        <v>497</v>
      </c>
      <c r="M2" s="1" t="s">
        <v>499</v>
      </c>
      <c r="N2" s="1" t="s">
        <v>499</v>
      </c>
      <c r="O2" s="1" t="s">
        <v>500</v>
      </c>
      <c r="P2" s="1" t="s">
        <v>501</v>
      </c>
      <c r="Q2" s="1" t="s">
        <v>502</v>
      </c>
      <c r="R2" s="1" t="s">
        <v>73</v>
      </c>
      <c r="S2" s="1" t="s">
        <v>503</v>
      </c>
      <c r="T2" s="1" t="s">
        <v>504</v>
      </c>
    </row>
    <row r="3" s="1" customFormat="1" spans="1:20">
      <c r="A3" s="1" t="s">
        <v>432</v>
      </c>
      <c r="B3" s="1" t="s">
        <v>355</v>
      </c>
      <c r="C3" s="1" t="s">
        <v>505</v>
      </c>
      <c r="D3" s="1" t="s">
        <v>132</v>
      </c>
      <c r="E3" s="1" t="s">
        <v>433</v>
      </c>
      <c r="F3" s="1" t="s">
        <v>355</v>
      </c>
      <c r="G3" s="1" t="s">
        <v>400</v>
      </c>
      <c r="H3" s="1" t="s">
        <v>496</v>
      </c>
      <c r="I3" s="1" t="s">
        <v>506</v>
      </c>
      <c r="J3" s="1" t="s">
        <v>498</v>
      </c>
      <c r="K3" s="1" t="s">
        <v>506</v>
      </c>
      <c r="L3" s="1" t="s">
        <v>506</v>
      </c>
      <c r="M3" s="1" t="s">
        <v>499</v>
      </c>
      <c r="N3" s="1" t="s">
        <v>499</v>
      </c>
      <c r="O3" s="1" t="s">
        <v>500</v>
      </c>
      <c r="P3" s="1" t="s">
        <v>501</v>
      </c>
      <c r="Q3" s="1" t="s">
        <v>507</v>
      </c>
      <c r="R3" s="1" t="s">
        <v>73</v>
      </c>
      <c r="S3" s="1" t="s">
        <v>503</v>
      </c>
      <c r="T3" s="1" t="s">
        <v>504</v>
      </c>
    </row>
    <row r="4" s="1" customFormat="1" spans="1:20">
      <c r="A4" s="1" t="s">
        <v>427</v>
      </c>
      <c r="B4" s="1" t="s">
        <v>355</v>
      </c>
      <c r="C4" s="1" t="s">
        <v>508</v>
      </c>
      <c r="D4" s="1" t="s">
        <v>429</v>
      </c>
      <c r="E4" s="1" t="s">
        <v>430</v>
      </c>
      <c r="F4" s="1" t="s">
        <v>355</v>
      </c>
      <c r="G4" s="1" t="s">
        <v>400</v>
      </c>
      <c r="H4" s="1" t="s">
        <v>496</v>
      </c>
      <c r="I4" s="1" t="s">
        <v>509</v>
      </c>
      <c r="J4" s="1" t="s">
        <v>498</v>
      </c>
      <c r="K4" s="1" t="s">
        <v>509</v>
      </c>
      <c r="L4" s="1" t="s">
        <v>509</v>
      </c>
      <c r="M4" s="1" t="s">
        <v>499</v>
      </c>
      <c r="N4" s="1" t="s">
        <v>499</v>
      </c>
      <c r="O4" s="1" t="s">
        <v>500</v>
      </c>
      <c r="P4" s="1" t="s">
        <v>501</v>
      </c>
      <c r="Q4" s="1" t="s">
        <v>510</v>
      </c>
      <c r="R4" s="1" t="s">
        <v>73</v>
      </c>
      <c r="S4" s="1" t="s">
        <v>503</v>
      </c>
      <c r="T4" s="1" t="s">
        <v>504</v>
      </c>
    </row>
    <row r="5" s="1" customFormat="1" spans="1:20">
      <c r="A5" s="1" t="s">
        <v>436</v>
      </c>
      <c r="B5" s="1" t="s">
        <v>355</v>
      </c>
      <c r="C5" s="1" t="s">
        <v>511</v>
      </c>
      <c r="D5" s="1" t="s">
        <v>132</v>
      </c>
      <c r="E5" s="1" t="s">
        <v>437</v>
      </c>
      <c r="F5" s="1" t="s">
        <v>355</v>
      </c>
      <c r="G5" s="1" t="s">
        <v>400</v>
      </c>
      <c r="H5" s="1" t="s">
        <v>496</v>
      </c>
      <c r="I5" s="1" t="s">
        <v>506</v>
      </c>
      <c r="J5" s="1" t="s">
        <v>498</v>
      </c>
      <c r="K5" s="1" t="s">
        <v>506</v>
      </c>
      <c r="L5" s="1" t="s">
        <v>506</v>
      </c>
      <c r="M5" s="1" t="s">
        <v>499</v>
      </c>
      <c r="N5" s="1" t="s">
        <v>499</v>
      </c>
      <c r="O5" s="1" t="s">
        <v>500</v>
      </c>
      <c r="P5" s="1" t="s">
        <v>501</v>
      </c>
      <c r="Q5" s="1" t="s">
        <v>512</v>
      </c>
      <c r="R5" s="1" t="s">
        <v>73</v>
      </c>
      <c r="S5" s="1" t="s">
        <v>503</v>
      </c>
      <c r="T5" s="1" t="s">
        <v>504</v>
      </c>
    </row>
    <row r="6" s="1" customFormat="1" spans="1:20">
      <c r="A6" s="1" t="s">
        <v>405</v>
      </c>
      <c r="B6" s="1" t="s">
        <v>355</v>
      </c>
      <c r="C6" s="1" t="s">
        <v>513</v>
      </c>
      <c r="D6" s="1" t="s">
        <v>265</v>
      </c>
      <c r="E6" s="1" t="s">
        <v>406</v>
      </c>
      <c r="F6" s="1" t="s">
        <v>355</v>
      </c>
      <c r="G6" s="1" t="s">
        <v>400</v>
      </c>
      <c r="H6" s="1" t="s">
        <v>496</v>
      </c>
      <c r="I6" s="1" t="s">
        <v>514</v>
      </c>
      <c r="J6" s="1" t="s">
        <v>498</v>
      </c>
      <c r="K6" s="1" t="s">
        <v>514</v>
      </c>
      <c r="L6" s="1" t="s">
        <v>514</v>
      </c>
      <c r="M6" s="1" t="s">
        <v>499</v>
      </c>
      <c r="N6" s="1" t="s">
        <v>499</v>
      </c>
      <c r="O6" s="1" t="s">
        <v>500</v>
      </c>
      <c r="P6" s="1" t="s">
        <v>501</v>
      </c>
      <c r="Q6" s="1" t="s">
        <v>515</v>
      </c>
      <c r="R6" s="1" t="s">
        <v>73</v>
      </c>
      <c r="S6" s="1" t="s">
        <v>503</v>
      </c>
      <c r="T6" s="1" t="s">
        <v>504</v>
      </c>
    </row>
    <row r="7" s="1" customFormat="1" spans="1:20">
      <c r="A7" s="1" t="s">
        <v>396</v>
      </c>
      <c r="B7" s="1" t="s">
        <v>298</v>
      </c>
      <c r="C7" s="1" t="s">
        <v>516</v>
      </c>
      <c r="D7" s="1" t="s">
        <v>398</v>
      </c>
      <c r="E7" s="1" t="s">
        <v>399</v>
      </c>
      <c r="F7" s="1" t="s">
        <v>355</v>
      </c>
      <c r="G7" s="1" t="s">
        <v>400</v>
      </c>
      <c r="H7" s="1" t="s">
        <v>496</v>
      </c>
      <c r="I7" s="1" t="s">
        <v>517</v>
      </c>
      <c r="J7" s="1" t="s">
        <v>498</v>
      </c>
      <c r="K7" s="1" t="s">
        <v>517</v>
      </c>
      <c r="L7" s="1" t="s">
        <v>517</v>
      </c>
      <c r="M7" s="1" t="s">
        <v>499</v>
      </c>
      <c r="N7" s="1" t="s">
        <v>499</v>
      </c>
      <c r="O7" s="1" t="s">
        <v>500</v>
      </c>
      <c r="P7" s="1" t="s">
        <v>501</v>
      </c>
      <c r="Q7" s="1" t="s">
        <v>518</v>
      </c>
      <c r="R7" s="1" t="s">
        <v>73</v>
      </c>
      <c r="S7" s="1" t="s">
        <v>503</v>
      </c>
      <c r="T7" s="1" t="s">
        <v>504</v>
      </c>
    </row>
    <row r="8" s="1" customFormat="1" spans="1:20">
      <c r="A8" s="1" t="s">
        <v>369</v>
      </c>
      <c r="B8" s="1" t="s">
        <v>298</v>
      </c>
      <c r="C8" s="1" t="s">
        <v>519</v>
      </c>
      <c r="D8" s="1" t="s">
        <v>371</v>
      </c>
      <c r="E8" s="1" t="s">
        <v>372</v>
      </c>
      <c r="F8" s="1" t="s">
        <v>298</v>
      </c>
      <c r="G8" s="1" t="s">
        <v>355</v>
      </c>
      <c r="H8" s="1" t="s">
        <v>496</v>
      </c>
      <c r="I8" s="1" t="s">
        <v>520</v>
      </c>
      <c r="J8" s="1" t="s">
        <v>498</v>
      </c>
      <c r="K8" s="1" t="s">
        <v>520</v>
      </c>
      <c r="L8" s="1" t="s">
        <v>520</v>
      </c>
      <c r="M8" s="1" t="s">
        <v>499</v>
      </c>
      <c r="N8" s="1" t="s">
        <v>499</v>
      </c>
      <c r="O8" s="1" t="s">
        <v>500</v>
      </c>
      <c r="P8" s="1" t="s">
        <v>501</v>
      </c>
      <c r="Q8" s="1" t="s">
        <v>521</v>
      </c>
      <c r="R8" s="1" t="s">
        <v>73</v>
      </c>
      <c r="S8" s="1" t="s">
        <v>503</v>
      </c>
      <c r="T8" s="1" t="s">
        <v>504</v>
      </c>
    </row>
    <row r="9" s="1" customFormat="1" spans="1:20">
      <c r="A9" s="1" t="s">
        <v>379</v>
      </c>
      <c r="B9" s="1" t="s">
        <v>298</v>
      </c>
      <c r="C9" s="1" t="s">
        <v>522</v>
      </c>
      <c r="D9" s="1" t="s">
        <v>190</v>
      </c>
      <c r="E9" s="1" t="s">
        <v>347</v>
      </c>
      <c r="F9" s="1" t="s">
        <v>298</v>
      </c>
      <c r="G9" s="1" t="s">
        <v>355</v>
      </c>
      <c r="H9" s="1" t="s">
        <v>496</v>
      </c>
      <c r="I9" s="1" t="s">
        <v>523</v>
      </c>
      <c r="J9" s="1" t="s">
        <v>498</v>
      </c>
      <c r="K9" s="1" t="s">
        <v>523</v>
      </c>
      <c r="L9" s="1" t="s">
        <v>523</v>
      </c>
      <c r="M9" s="1" t="s">
        <v>499</v>
      </c>
      <c r="N9" s="1" t="s">
        <v>499</v>
      </c>
      <c r="O9" s="1" t="s">
        <v>500</v>
      </c>
      <c r="P9" s="1" t="s">
        <v>501</v>
      </c>
      <c r="Q9" s="1" t="s">
        <v>524</v>
      </c>
      <c r="R9" s="1" t="s">
        <v>73</v>
      </c>
      <c r="S9" s="1" t="s">
        <v>503</v>
      </c>
      <c r="T9" s="1" t="s">
        <v>504</v>
      </c>
    </row>
    <row r="10" s="1" customFormat="1" spans="1:20">
      <c r="A10" s="1" t="s">
        <v>375</v>
      </c>
      <c r="B10" s="1" t="s">
        <v>298</v>
      </c>
      <c r="C10" s="1" t="s">
        <v>525</v>
      </c>
      <c r="D10" s="1" t="s">
        <v>197</v>
      </c>
      <c r="E10" s="1" t="s">
        <v>376</v>
      </c>
      <c r="F10" s="1" t="s">
        <v>298</v>
      </c>
      <c r="G10" s="1" t="s">
        <v>355</v>
      </c>
      <c r="H10" s="1" t="s">
        <v>496</v>
      </c>
      <c r="I10" s="1" t="s">
        <v>526</v>
      </c>
      <c r="J10" s="1" t="s">
        <v>498</v>
      </c>
      <c r="K10" s="1" t="s">
        <v>526</v>
      </c>
      <c r="L10" s="1" t="s">
        <v>526</v>
      </c>
      <c r="M10" s="1" t="s">
        <v>499</v>
      </c>
      <c r="N10" s="1" t="s">
        <v>499</v>
      </c>
      <c r="O10" s="1" t="s">
        <v>500</v>
      </c>
      <c r="P10" s="1" t="s">
        <v>501</v>
      </c>
      <c r="Q10" s="1" t="s">
        <v>527</v>
      </c>
      <c r="R10" s="1" t="s">
        <v>73</v>
      </c>
      <c r="S10" s="1" t="s">
        <v>503</v>
      </c>
      <c r="T10" s="1" t="s">
        <v>504</v>
      </c>
    </row>
    <row r="11" s="1" customFormat="1" spans="1:20">
      <c r="A11" s="1" t="s">
        <v>421</v>
      </c>
      <c r="B11" s="1" t="s">
        <v>298</v>
      </c>
      <c r="C11" s="1" t="s">
        <v>528</v>
      </c>
      <c r="D11" s="1" t="s">
        <v>190</v>
      </c>
      <c r="E11" s="1" t="s">
        <v>422</v>
      </c>
      <c r="F11" s="1" t="s">
        <v>298</v>
      </c>
      <c r="G11" s="1" t="s">
        <v>400</v>
      </c>
      <c r="H11" s="1" t="s">
        <v>496</v>
      </c>
      <c r="I11" s="1" t="s">
        <v>529</v>
      </c>
      <c r="J11" s="1" t="s">
        <v>498</v>
      </c>
      <c r="K11" s="1" t="s">
        <v>529</v>
      </c>
      <c r="L11" s="1" t="s">
        <v>529</v>
      </c>
      <c r="M11" s="1" t="s">
        <v>499</v>
      </c>
      <c r="N11" s="1" t="s">
        <v>499</v>
      </c>
      <c r="O11" s="1" t="s">
        <v>500</v>
      </c>
      <c r="P11" s="1" t="s">
        <v>501</v>
      </c>
      <c r="Q11" s="1" t="s">
        <v>530</v>
      </c>
      <c r="R11" s="1" t="s">
        <v>73</v>
      </c>
      <c r="S11" s="1" t="s">
        <v>503</v>
      </c>
      <c r="T11" s="1" t="s">
        <v>504</v>
      </c>
    </row>
    <row r="12" s="1" customFormat="1" spans="1:20">
      <c r="A12" s="1" t="s">
        <v>388</v>
      </c>
      <c r="B12" s="1" t="s">
        <v>298</v>
      </c>
      <c r="C12" s="1" t="s">
        <v>531</v>
      </c>
      <c r="D12" s="1" t="s">
        <v>532</v>
      </c>
      <c r="E12" s="1" t="s">
        <v>326</v>
      </c>
      <c r="F12" s="1" t="s">
        <v>298</v>
      </c>
      <c r="G12" s="1" t="s">
        <v>355</v>
      </c>
      <c r="H12" s="1" t="s">
        <v>496</v>
      </c>
      <c r="I12" s="1" t="s">
        <v>533</v>
      </c>
      <c r="J12" s="1" t="s">
        <v>498</v>
      </c>
      <c r="K12" s="1" t="s">
        <v>533</v>
      </c>
      <c r="L12" s="1" t="s">
        <v>533</v>
      </c>
      <c r="M12" s="1" t="s">
        <v>499</v>
      </c>
      <c r="N12" s="1" t="s">
        <v>499</v>
      </c>
      <c r="O12" s="1" t="s">
        <v>500</v>
      </c>
      <c r="P12" s="1" t="s">
        <v>501</v>
      </c>
      <c r="Q12" s="1" t="s">
        <v>534</v>
      </c>
      <c r="R12" s="1" t="s">
        <v>73</v>
      </c>
      <c r="S12" s="1" t="s">
        <v>503</v>
      </c>
      <c r="T12" s="1" t="s">
        <v>504</v>
      </c>
    </row>
    <row r="13" s="1" customFormat="1" spans="1:20">
      <c r="A13" s="1" t="s">
        <v>361</v>
      </c>
      <c r="B13" s="1" t="s">
        <v>298</v>
      </c>
      <c r="C13" s="1" t="s">
        <v>535</v>
      </c>
      <c r="D13" s="1" t="s">
        <v>363</v>
      </c>
      <c r="E13" s="1" t="s">
        <v>364</v>
      </c>
      <c r="F13" s="1" t="s">
        <v>298</v>
      </c>
      <c r="G13" s="1" t="s">
        <v>355</v>
      </c>
      <c r="H13" s="1" t="s">
        <v>496</v>
      </c>
      <c r="I13" s="1" t="s">
        <v>536</v>
      </c>
      <c r="J13" s="1" t="s">
        <v>498</v>
      </c>
      <c r="K13" s="1" t="s">
        <v>536</v>
      </c>
      <c r="L13" s="1" t="s">
        <v>536</v>
      </c>
      <c r="M13" s="1" t="s">
        <v>499</v>
      </c>
      <c r="N13" s="1" t="s">
        <v>499</v>
      </c>
      <c r="O13" s="1" t="s">
        <v>500</v>
      </c>
      <c r="P13" s="1" t="s">
        <v>501</v>
      </c>
      <c r="Q13" s="1" t="s">
        <v>537</v>
      </c>
      <c r="R13" s="1" t="s">
        <v>73</v>
      </c>
      <c r="S13" s="1" t="s">
        <v>503</v>
      </c>
      <c r="T13" s="1" t="s">
        <v>504</v>
      </c>
    </row>
    <row r="14" s="1" customFormat="1" spans="1:20">
      <c r="A14" s="1" t="s">
        <v>380</v>
      </c>
      <c r="B14" s="1" t="s">
        <v>250</v>
      </c>
      <c r="C14" s="1" t="s">
        <v>538</v>
      </c>
      <c r="D14" s="1" t="s">
        <v>382</v>
      </c>
      <c r="E14" s="1" t="s">
        <v>383</v>
      </c>
      <c r="F14" s="1" t="s">
        <v>298</v>
      </c>
      <c r="G14" s="1" t="s">
        <v>355</v>
      </c>
      <c r="H14" s="1" t="s">
        <v>496</v>
      </c>
      <c r="I14" s="1" t="s">
        <v>539</v>
      </c>
      <c r="J14" s="1" t="s">
        <v>498</v>
      </c>
      <c r="K14" s="1" t="s">
        <v>539</v>
      </c>
      <c r="L14" s="1" t="s">
        <v>539</v>
      </c>
      <c r="M14" s="1" t="s">
        <v>499</v>
      </c>
      <c r="N14" s="1" t="s">
        <v>499</v>
      </c>
      <c r="O14" s="1" t="s">
        <v>500</v>
      </c>
      <c r="P14" s="1" t="s">
        <v>501</v>
      </c>
      <c r="Q14" s="1" t="s">
        <v>540</v>
      </c>
      <c r="R14" s="1" t="s">
        <v>73</v>
      </c>
      <c r="S14" s="1" t="s">
        <v>503</v>
      </c>
      <c r="T14" s="1" t="s">
        <v>504</v>
      </c>
    </row>
    <row r="15" s="1" customFormat="1" spans="1:20">
      <c r="A15" s="1" t="s">
        <v>338</v>
      </c>
      <c r="B15" s="1" t="s">
        <v>250</v>
      </c>
      <c r="C15" s="1" t="s">
        <v>541</v>
      </c>
      <c r="D15" s="1" t="s">
        <v>190</v>
      </c>
      <c r="E15" s="1" t="s">
        <v>339</v>
      </c>
      <c r="F15" s="1" t="s">
        <v>250</v>
      </c>
      <c r="G15" s="1" t="s">
        <v>298</v>
      </c>
      <c r="H15" s="1" t="s">
        <v>496</v>
      </c>
      <c r="I15" s="1" t="s">
        <v>542</v>
      </c>
      <c r="J15" s="1" t="s">
        <v>498</v>
      </c>
      <c r="K15" s="1" t="s">
        <v>542</v>
      </c>
      <c r="L15" s="1" t="s">
        <v>542</v>
      </c>
      <c r="M15" s="1" t="s">
        <v>499</v>
      </c>
      <c r="N15" s="1" t="s">
        <v>499</v>
      </c>
      <c r="O15" s="1" t="s">
        <v>500</v>
      </c>
      <c r="P15" s="1" t="s">
        <v>501</v>
      </c>
      <c r="Q15" s="1" t="s">
        <v>543</v>
      </c>
      <c r="R15" s="1" t="s">
        <v>73</v>
      </c>
      <c r="S15" s="1" t="s">
        <v>503</v>
      </c>
      <c r="T15" s="1" t="s">
        <v>504</v>
      </c>
    </row>
    <row r="16" s="1" customFormat="1" spans="1:20">
      <c r="A16" s="1" t="s">
        <v>306</v>
      </c>
      <c r="B16" s="1" t="s">
        <v>250</v>
      </c>
      <c r="C16" s="1" t="s">
        <v>544</v>
      </c>
      <c r="D16" s="1" t="s">
        <v>178</v>
      </c>
      <c r="E16" s="1" t="s">
        <v>307</v>
      </c>
      <c r="F16" s="1" t="s">
        <v>250</v>
      </c>
      <c r="G16" s="1" t="s">
        <v>298</v>
      </c>
      <c r="H16" s="1" t="s">
        <v>496</v>
      </c>
      <c r="I16" s="1" t="s">
        <v>545</v>
      </c>
      <c r="J16" s="1" t="s">
        <v>498</v>
      </c>
      <c r="K16" s="1" t="s">
        <v>545</v>
      </c>
      <c r="L16" s="1" t="s">
        <v>545</v>
      </c>
      <c r="M16" s="1" t="s">
        <v>499</v>
      </c>
      <c r="N16" s="1" t="s">
        <v>499</v>
      </c>
      <c r="O16" s="1" t="s">
        <v>500</v>
      </c>
      <c r="P16" s="1" t="s">
        <v>501</v>
      </c>
      <c r="Q16" s="1" t="s">
        <v>546</v>
      </c>
      <c r="R16" s="1" t="s">
        <v>73</v>
      </c>
      <c r="S16" s="1" t="s">
        <v>503</v>
      </c>
      <c r="T16" s="1" t="s">
        <v>504</v>
      </c>
    </row>
    <row r="17" s="1" customFormat="1" spans="1:20">
      <c r="A17" s="1" t="s">
        <v>308</v>
      </c>
      <c r="B17" s="1" t="s">
        <v>250</v>
      </c>
      <c r="C17" s="1" t="s">
        <v>547</v>
      </c>
      <c r="D17" s="1" t="s">
        <v>310</v>
      </c>
      <c r="E17" s="1" t="s">
        <v>311</v>
      </c>
      <c r="F17" s="1" t="s">
        <v>250</v>
      </c>
      <c r="G17" s="1" t="s">
        <v>298</v>
      </c>
      <c r="H17" s="1" t="s">
        <v>496</v>
      </c>
      <c r="I17" s="1" t="s">
        <v>542</v>
      </c>
      <c r="J17" s="1" t="s">
        <v>498</v>
      </c>
      <c r="K17" s="1" t="s">
        <v>542</v>
      </c>
      <c r="L17" s="1" t="s">
        <v>542</v>
      </c>
      <c r="M17" s="1" t="s">
        <v>499</v>
      </c>
      <c r="N17" s="1" t="s">
        <v>499</v>
      </c>
      <c r="O17" s="1" t="s">
        <v>500</v>
      </c>
      <c r="P17" s="1" t="s">
        <v>501</v>
      </c>
      <c r="Q17" s="1" t="s">
        <v>548</v>
      </c>
      <c r="R17" s="1" t="s">
        <v>73</v>
      </c>
      <c r="S17" s="1" t="s">
        <v>503</v>
      </c>
      <c r="T17" s="1" t="s">
        <v>504</v>
      </c>
    </row>
    <row r="18" s="1" customFormat="1" spans="1:20">
      <c r="A18" s="1" t="s">
        <v>346</v>
      </c>
      <c r="B18" s="1" t="s">
        <v>250</v>
      </c>
      <c r="C18" s="1" t="s">
        <v>549</v>
      </c>
      <c r="D18" s="1" t="s">
        <v>190</v>
      </c>
      <c r="E18" s="1" t="s">
        <v>347</v>
      </c>
      <c r="F18" s="1" t="s">
        <v>250</v>
      </c>
      <c r="G18" s="1" t="s">
        <v>298</v>
      </c>
      <c r="H18" s="1" t="s">
        <v>496</v>
      </c>
      <c r="I18" s="1" t="s">
        <v>523</v>
      </c>
      <c r="J18" s="1" t="s">
        <v>498</v>
      </c>
      <c r="K18" s="1" t="s">
        <v>523</v>
      </c>
      <c r="L18" s="1" t="s">
        <v>523</v>
      </c>
      <c r="M18" s="1" t="s">
        <v>499</v>
      </c>
      <c r="N18" s="1" t="s">
        <v>499</v>
      </c>
      <c r="O18" s="1" t="s">
        <v>500</v>
      </c>
      <c r="P18" s="1" t="s">
        <v>501</v>
      </c>
      <c r="Q18" s="1" t="s">
        <v>550</v>
      </c>
      <c r="R18" s="1" t="s">
        <v>73</v>
      </c>
      <c r="S18" s="1" t="s">
        <v>503</v>
      </c>
      <c r="T18" s="1" t="s">
        <v>504</v>
      </c>
    </row>
    <row r="19" s="1" customFormat="1" spans="1:20">
      <c r="A19" s="1" t="s">
        <v>330</v>
      </c>
      <c r="B19" s="1" t="s">
        <v>250</v>
      </c>
      <c r="C19" s="1" t="s">
        <v>551</v>
      </c>
      <c r="D19" s="1" t="s">
        <v>332</v>
      </c>
      <c r="E19" s="1" t="s">
        <v>333</v>
      </c>
      <c r="F19" s="1" t="s">
        <v>250</v>
      </c>
      <c r="G19" s="1" t="s">
        <v>298</v>
      </c>
      <c r="H19" s="1" t="s">
        <v>496</v>
      </c>
      <c r="I19" s="1" t="s">
        <v>552</v>
      </c>
      <c r="J19" s="1" t="s">
        <v>498</v>
      </c>
      <c r="K19" s="1" t="s">
        <v>552</v>
      </c>
      <c r="L19" s="1" t="s">
        <v>552</v>
      </c>
      <c r="M19" s="1" t="s">
        <v>499</v>
      </c>
      <c r="N19" s="1" t="s">
        <v>499</v>
      </c>
      <c r="O19" s="1" t="s">
        <v>500</v>
      </c>
      <c r="P19" s="1" t="s">
        <v>501</v>
      </c>
      <c r="Q19" s="1" t="s">
        <v>553</v>
      </c>
      <c r="R19" s="1" t="s">
        <v>73</v>
      </c>
      <c r="S19" s="1" t="s">
        <v>503</v>
      </c>
      <c r="T19" s="1" t="s">
        <v>504</v>
      </c>
    </row>
    <row r="20" s="1" customFormat="1" spans="1:20">
      <c r="A20" s="1" t="s">
        <v>351</v>
      </c>
      <c r="B20" s="1" t="s">
        <v>250</v>
      </c>
      <c r="C20" s="1" t="s">
        <v>554</v>
      </c>
      <c r="D20" s="1" t="s">
        <v>353</v>
      </c>
      <c r="E20" s="1" t="s">
        <v>354</v>
      </c>
      <c r="F20" s="1" t="s">
        <v>298</v>
      </c>
      <c r="G20" s="1" t="s">
        <v>355</v>
      </c>
      <c r="H20" s="1" t="s">
        <v>496</v>
      </c>
      <c r="I20" s="1" t="s">
        <v>555</v>
      </c>
      <c r="J20" s="1" t="s">
        <v>498</v>
      </c>
      <c r="K20" s="1" t="s">
        <v>555</v>
      </c>
      <c r="L20" s="1" t="s">
        <v>555</v>
      </c>
      <c r="M20" s="1" t="s">
        <v>499</v>
      </c>
      <c r="N20" s="1" t="s">
        <v>499</v>
      </c>
      <c r="O20" s="1" t="s">
        <v>500</v>
      </c>
      <c r="P20" s="1" t="s">
        <v>501</v>
      </c>
      <c r="Q20" s="1" t="s">
        <v>556</v>
      </c>
      <c r="R20" s="1" t="s">
        <v>73</v>
      </c>
      <c r="S20" s="1" t="s">
        <v>503</v>
      </c>
      <c r="T20" s="1" t="s">
        <v>504</v>
      </c>
    </row>
    <row r="21" s="1" customFormat="1" spans="1:20">
      <c r="A21" s="1" t="s">
        <v>302</v>
      </c>
      <c r="B21" s="1" t="s">
        <v>250</v>
      </c>
      <c r="C21" s="1" t="s">
        <v>557</v>
      </c>
      <c r="D21" s="1" t="s">
        <v>234</v>
      </c>
      <c r="E21" s="1" t="s">
        <v>235</v>
      </c>
      <c r="F21" s="1" t="s">
        <v>250</v>
      </c>
      <c r="G21" s="1" t="s">
        <v>298</v>
      </c>
      <c r="H21" s="1" t="s">
        <v>496</v>
      </c>
      <c r="I21" s="1" t="s">
        <v>558</v>
      </c>
      <c r="J21" s="1" t="s">
        <v>498</v>
      </c>
      <c r="K21" s="1" t="s">
        <v>558</v>
      </c>
      <c r="L21" s="1" t="s">
        <v>558</v>
      </c>
      <c r="M21" s="1" t="s">
        <v>499</v>
      </c>
      <c r="N21" s="1" t="s">
        <v>499</v>
      </c>
      <c r="O21" s="1" t="s">
        <v>500</v>
      </c>
      <c r="P21" s="1" t="s">
        <v>501</v>
      </c>
      <c r="Q21" s="1" t="s">
        <v>559</v>
      </c>
      <c r="R21" s="1" t="s">
        <v>73</v>
      </c>
      <c r="S21" s="1" t="s">
        <v>503</v>
      </c>
      <c r="T21" s="1" t="s">
        <v>504</v>
      </c>
    </row>
    <row r="22" s="1" customFormat="1" spans="1:20">
      <c r="A22" s="1" t="s">
        <v>294</v>
      </c>
      <c r="B22" s="1" t="s">
        <v>250</v>
      </c>
      <c r="C22" s="1" t="s">
        <v>560</v>
      </c>
      <c r="D22" s="1" t="s">
        <v>561</v>
      </c>
      <c r="E22" s="1" t="s">
        <v>297</v>
      </c>
      <c r="F22" s="1" t="s">
        <v>250</v>
      </c>
      <c r="G22" s="1" t="s">
        <v>298</v>
      </c>
      <c r="H22" s="1" t="s">
        <v>496</v>
      </c>
      <c r="I22" s="1" t="s">
        <v>562</v>
      </c>
      <c r="J22" s="1" t="s">
        <v>498</v>
      </c>
      <c r="K22" s="1" t="s">
        <v>562</v>
      </c>
      <c r="L22" s="1" t="s">
        <v>562</v>
      </c>
      <c r="M22" s="1" t="s">
        <v>499</v>
      </c>
      <c r="N22" s="1" t="s">
        <v>499</v>
      </c>
      <c r="O22" s="1" t="s">
        <v>500</v>
      </c>
      <c r="P22" s="1" t="s">
        <v>501</v>
      </c>
      <c r="Q22" s="1" t="s">
        <v>563</v>
      </c>
      <c r="R22" s="1" t="s">
        <v>73</v>
      </c>
      <c r="S22" s="1" t="s">
        <v>503</v>
      </c>
      <c r="T22" s="1" t="s">
        <v>504</v>
      </c>
    </row>
    <row r="23" s="1" customFormat="1" spans="1:20">
      <c r="A23" s="1" t="s">
        <v>323</v>
      </c>
      <c r="B23" s="1" t="s">
        <v>250</v>
      </c>
      <c r="C23" s="1" t="s">
        <v>564</v>
      </c>
      <c r="D23" s="1" t="s">
        <v>532</v>
      </c>
      <c r="E23" s="1" t="s">
        <v>326</v>
      </c>
      <c r="F23" s="1" t="s">
        <v>250</v>
      </c>
      <c r="G23" s="1" t="s">
        <v>298</v>
      </c>
      <c r="H23" s="1" t="s">
        <v>496</v>
      </c>
      <c r="I23" s="1" t="s">
        <v>533</v>
      </c>
      <c r="J23" s="1" t="s">
        <v>498</v>
      </c>
      <c r="K23" s="1" t="s">
        <v>533</v>
      </c>
      <c r="L23" s="1" t="s">
        <v>533</v>
      </c>
      <c r="M23" s="1" t="s">
        <v>499</v>
      </c>
      <c r="N23" s="1" t="s">
        <v>499</v>
      </c>
      <c r="O23" s="1" t="s">
        <v>500</v>
      </c>
      <c r="P23" s="1" t="s">
        <v>501</v>
      </c>
      <c r="Q23" s="1" t="s">
        <v>565</v>
      </c>
      <c r="R23" s="1" t="s">
        <v>73</v>
      </c>
      <c r="S23" s="1" t="s">
        <v>503</v>
      </c>
      <c r="T23" s="1" t="s">
        <v>504</v>
      </c>
    </row>
    <row r="24" s="1" customFormat="1" spans="1:20">
      <c r="A24" s="1" t="s">
        <v>258</v>
      </c>
      <c r="B24" s="1" t="s">
        <v>236</v>
      </c>
      <c r="C24" s="1" t="s">
        <v>566</v>
      </c>
      <c r="D24" s="1" t="s">
        <v>260</v>
      </c>
      <c r="E24" s="1" t="s">
        <v>261</v>
      </c>
      <c r="F24" s="1" t="s">
        <v>236</v>
      </c>
      <c r="G24" s="1" t="s">
        <v>250</v>
      </c>
      <c r="H24" s="1" t="s">
        <v>496</v>
      </c>
      <c r="I24" s="1" t="s">
        <v>567</v>
      </c>
      <c r="J24" s="1" t="s">
        <v>498</v>
      </c>
      <c r="K24" s="1" t="s">
        <v>567</v>
      </c>
      <c r="L24" s="1" t="s">
        <v>567</v>
      </c>
      <c r="M24" s="1" t="s">
        <v>499</v>
      </c>
      <c r="N24" s="1" t="s">
        <v>499</v>
      </c>
      <c r="O24" s="1" t="s">
        <v>500</v>
      </c>
      <c r="P24" s="1" t="s">
        <v>501</v>
      </c>
      <c r="Q24" s="1" t="s">
        <v>568</v>
      </c>
      <c r="R24" s="1" t="s">
        <v>73</v>
      </c>
      <c r="S24" s="1" t="s">
        <v>503</v>
      </c>
      <c r="T24" s="1" t="s">
        <v>504</v>
      </c>
    </row>
    <row r="25" s="1" customFormat="1" spans="1:20">
      <c r="A25" s="1" t="s">
        <v>407</v>
      </c>
      <c r="B25" s="1" t="s">
        <v>236</v>
      </c>
      <c r="C25" s="1" t="s">
        <v>569</v>
      </c>
      <c r="D25" s="1" t="s">
        <v>409</v>
      </c>
      <c r="E25" s="1" t="s">
        <v>410</v>
      </c>
      <c r="F25" s="1" t="s">
        <v>236</v>
      </c>
      <c r="G25" s="1" t="s">
        <v>400</v>
      </c>
      <c r="H25" s="1" t="s">
        <v>496</v>
      </c>
      <c r="I25" s="1" t="s">
        <v>570</v>
      </c>
      <c r="J25" s="1" t="s">
        <v>498</v>
      </c>
      <c r="K25" s="1" t="s">
        <v>570</v>
      </c>
      <c r="L25" s="1" t="s">
        <v>570</v>
      </c>
      <c r="M25" s="1" t="s">
        <v>499</v>
      </c>
      <c r="N25" s="1" t="s">
        <v>499</v>
      </c>
      <c r="O25" s="1" t="s">
        <v>500</v>
      </c>
      <c r="P25" s="1" t="s">
        <v>501</v>
      </c>
      <c r="Q25" s="1" t="s">
        <v>571</v>
      </c>
      <c r="R25" s="1" t="s">
        <v>73</v>
      </c>
      <c r="S25" s="1" t="s">
        <v>503</v>
      </c>
      <c r="T25" s="1" t="s">
        <v>504</v>
      </c>
    </row>
    <row r="26" s="1" customFormat="1" spans="1:20">
      <c r="A26" s="1" t="s">
        <v>276</v>
      </c>
      <c r="B26" s="1" t="s">
        <v>236</v>
      </c>
      <c r="C26" s="1" t="s">
        <v>572</v>
      </c>
      <c r="D26" s="1" t="s">
        <v>132</v>
      </c>
      <c r="E26" s="1" t="s">
        <v>277</v>
      </c>
      <c r="F26" s="1" t="s">
        <v>236</v>
      </c>
      <c r="G26" s="1" t="s">
        <v>250</v>
      </c>
      <c r="H26" s="1" t="s">
        <v>496</v>
      </c>
      <c r="I26" s="1" t="s">
        <v>573</v>
      </c>
      <c r="J26" s="1" t="s">
        <v>498</v>
      </c>
      <c r="K26" s="1" t="s">
        <v>573</v>
      </c>
      <c r="L26" s="1" t="s">
        <v>573</v>
      </c>
      <c r="M26" s="1" t="s">
        <v>499</v>
      </c>
      <c r="N26" s="1" t="s">
        <v>499</v>
      </c>
      <c r="O26" s="1" t="s">
        <v>500</v>
      </c>
      <c r="P26" s="1" t="s">
        <v>501</v>
      </c>
      <c r="Q26" s="1" t="s">
        <v>574</v>
      </c>
      <c r="R26" s="1" t="s">
        <v>73</v>
      </c>
      <c r="S26" s="1" t="s">
        <v>503</v>
      </c>
      <c r="T26" s="1" t="s">
        <v>504</v>
      </c>
    </row>
    <row r="27" s="1" customFormat="1" spans="1:20">
      <c r="A27" s="1" t="s">
        <v>281</v>
      </c>
      <c r="B27" s="1" t="s">
        <v>236</v>
      </c>
      <c r="C27" s="1" t="s">
        <v>575</v>
      </c>
      <c r="D27" s="1" t="s">
        <v>190</v>
      </c>
      <c r="E27" s="1" t="s">
        <v>282</v>
      </c>
      <c r="F27" s="1" t="s">
        <v>236</v>
      </c>
      <c r="G27" s="1" t="s">
        <v>250</v>
      </c>
      <c r="H27" s="1" t="s">
        <v>496</v>
      </c>
      <c r="I27" s="1" t="s">
        <v>576</v>
      </c>
      <c r="J27" s="1" t="s">
        <v>498</v>
      </c>
      <c r="K27" s="1" t="s">
        <v>576</v>
      </c>
      <c r="L27" s="1" t="s">
        <v>576</v>
      </c>
      <c r="M27" s="1" t="s">
        <v>499</v>
      </c>
      <c r="N27" s="1" t="s">
        <v>499</v>
      </c>
      <c r="O27" s="1" t="s">
        <v>500</v>
      </c>
      <c r="P27" s="1" t="s">
        <v>501</v>
      </c>
      <c r="Q27" s="1" t="s">
        <v>577</v>
      </c>
      <c r="R27" s="1" t="s">
        <v>73</v>
      </c>
      <c r="S27" s="1" t="s">
        <v>503</v>
      </c>
      <c r="T27" s="1" t="s">
        <v>504</v>
      </c>
    </row>
    <row r="28" s="1" customFormat="1" spans="1:20">
      <c r="A28" s="1" t="s">
        <v>263</v>
      </c>
      <c r="B28" s="1" t="s">
        <v>236</v>
      </c>
      <c r="C28" s="1" t="s">
        <v>578</v>
      </c>
      <c r="D28" s="1" t="s">
        <v>265</v>
      </c>
      <c r="E28" s="1" t="s">
        <v>266</v>
      </c>
      <c r="F28" s="1" t="s">
        <v>236</v>
      </c>
      <c r="G28" s="1" t="s">
        <v>250</v>
      </c>
      <c r="H28" s="1" t="s">
        <v>496</v>
      </c>
      <c r="I28" s="1" t="s">
        <v>514</v>
      </c>
      <c r="J28" s="1" t="s">
        <v>498</v>
      </c>
      <c r="K28" s="1" t="s">
        <v>514</v>
      </c>
      <c r="L28" s="1" t="s">
        <v>514</v>
      </c>
      <c r="M28" s="1" t="s">
        <v>499</v>
      </c>
      <c r="N28" s="1" t="s">
        <v>499</v>
      </c>
      <c r="O28" s="1" t="s">
        <v>500</v>
      </c>
      <c r="P28" s="1" t="s">
        <v>501</v>
      </c>
      <c r="Q28" s="1" t="s">
        <v>579</v>
      </c>
      <c r="R28" s="1" t="s">
        <v>73</v>
      </c>
      <c r="S28" s="1" t="s">
        <v>503</v>
      </c>
      <c r="T28" s="1" t="s">
        <v>504</v>
      </c>
    </row>
    <row r="29" s="1" customFormat="1" spans="1:20">
      <c r="A29" s="1" t="s">
        <v>315</v>
      </c>
      <c r="B29" s="1" t="s">
        <v>236</v>
      </c>
      <c r="C29" s="1" t="s">
        <v>580</v>
      </c>
      <c r="D29" s="1" t="s">
        <v>317</v>
      </c>
      <c r="E29" s="1" t="s">
        <v>318</v>
      </c>
      <c r="F29" s="1" t="s">
        <v>236</v>
      </c>
      <c r="G29" s="1" t="s">
        <v>298</v>
      </c>
      <c r="H29" s="1" t="s">
        <v>496</v>
      </c>
      <c r="I29" s="1" t="s">
        <v>581</v>
      </c>
      <c r="J29" s="1" t="s">
        <v>498</v>
      </c>
      <c r="K29" s="1" t="s">
        <v>581</v>
      </c>
      <c r="L29" s="1" t="s">
        <v>581</v>
      </c>
      <c r="M29" s="1" t="s">
        <v>499</v>
      </c>
      <c r="N29" s="1" t="s">
        <v>499</v>
      </c>
      <c r="O29" s="1" t="s">
        <v>500</v>
      </c>
      <c r="P29" s="1" t="s">
        <v>501</v>
      </c>
      <c r="Q29" s="1" t="s">
        <v>582</v>
      </c>
      <c r="R29" s="1" t="s">
        <v>73</v>
      </c>
      <c r="S29" s="1" t="s">
        <v>503</v>
      </c>
      <c r="T29" s="1" t="s">
        <v>504</v>
      </c>
    </row>
    <row r="30" s="1" customFormat="1" spans="1:20">
      <c r="A30" s="1" t="s">
        <v>251</v>
      </c>
      <c r="B30" s="1" t="s">
        <v>236</v>
      </c>
      <c r="C30" s="1" t="s">
        <v>583</v>
      </c>
      <c r="D30" s="1" t="s">
        <v>253</v>
      </c>
      <c r="E30" s="1" t="s">
        <v>254</v>
      </c>
      <c r="F30" s="1" t="s">
        <v>236</v>
      </c>
      <c r="G30" s="1" t="s">
        <v>250</v>
      </c>
      <c r="H30" s="1" t="s">
        <v>496</v>
      </c>
      <c r="I30" s="1" t="s">
        <v>584</v>
      </c>
      <c r="J30" s="1" t="s">
        <v>498</v>
      </c>
      <c r="K30" s="1" t="s">
        <v>584</v>
      </c>
      <c r="L30" s="1" t="s">
        <v>584</v>
      </c>
      <c r="M30" s="1" t="s">
        <v>499</v>
      </c>
      <c r="N30" s="1" t="s">
        <v>499</v>
      </c>
      <c r="O30" s="1" t="s">
        <v>500</v>
      </c>
      <c r="P30" s="1" t="s">
        <v>501</v>
      </c>
      <c r="Q30" s="1" t="s">
        <v>585</v>
      </c>
      <c r="R30" s="1" t="s">
        <v>73</v>
      </c>
      <c r="S30" s="1" t="s">
        <v>503</v>
      </c>
      <c r="T30" s="1" t="s">
        <v>504</v>
      </c>
    </row>
    <row r="31" s="1" customFormat="1" spans="1:20">
      <c r="A31" s="1" t="s">
        <v>270</v>
      </c>
      <c r="B31" s="1" t="s">
        <v>236</v>
      </c>
      <c r="C31" s="1" t="s">
        <v>586</v>
      </c>
      <c r="D31" s="1" t="s">
        <v>234</v>
      </c>
      <c r="E31" s="1" t="s">
        <v>271</v>
      </c>
      <c r="F31" s="1" t="s">
        <v>236</v>
      </c>
      <c r="G31" s="1" t="s">
        <v>250</v>
      </c>
      <c r="H31" s="1" t="s">
        <v>496</v>
      </c>
      <c r="I31" s="1" t="s">
        <v>587</v>
      </c>
      <c r="J31" s="1" t="s">
        <v>498</v>
      </c>
      <c r="K31" s="1" t="s">
        <v>587</v>
      </c>
      <c r="L31" s="1" t="s">
        <v>587</v>
      </c>
      <c r="M31" s="1" t="s">
        <v>499</v>
      </c>
      <c r="N31" s="1" t="s">
        <v>499</v>
      </c>
      <c r="O31" s="1" t="s">
        <v>500</v>
      </c>
      <c r="P31" s="1" t="s">
        <v>501</v>
      </c>
      <c r="Q31" s="1" t="s">
        <v>588</v>
      </c>
      <c r="R31" s="1" t="s">
        <v>73</v>
      </c>
      <c r="S31" s="1" t="s">
        <v>503</v>
      </c>
      <c r="T31" s="1" t="s">
        <v>504</v>
      </c>
    </row>
    <row r="32" s="1" customFormat="1" spans="1:20">
      <c r="A32" s="1" t="s">
        <v>389</v>
      </c>
      <c r="B32" s="1" t="s">
        <v>236</v>
      </c>
      <c r="C32" s="1" t="s">
        <v>589</v>
      </c>
      <c r="D32" s="1" t="s">
        <v>391</v>
      </c>
      <c r="E32" s="1" t="s">
        <v>392</v>
      </c>
      <c r="F32" s="1" t="s">
        <v>298</v>
      </c>
      <c r="G32" s="1" t="s">
        <v>355</v>
      </c>
      <c r="H32" s="1" t="s">
        <v>496</v>
      </c>
      <c r="I32" s="1" t="s">
        <v>590</v>
      </c>
      <c r="J32" s="1" t="s">
        <v>498</v>
      </c>
      <c r="K32" s="1" t="s">
        <v>590</v>
      </c>
      <c r="L32" s="1" t="s">
        <v>590</v>
      </c>
      <c r="M32" s="1" t="s">
        <v>499</v>
      </c>
      <c r="N32" s="1" t="s">
        <v>499</v>
      </c>
      <c r="O32" s="1" t="s">
        <v>500</v>
      </c>
      <c r="P32" s="1" t="s">
        <v>501</v>
      </c>
      <c r="Q32" s="1" t="s">
        <v>591</v>
      </c>
      <c r="R32" s="1" t="s">
        <v>73</v>
      </c>
      <c r="S32" s="1" t="s">
        <v>503</v>
      </c>
      <c r="T32" s="1" t="s">
        <v>504</v>
      </c>
    </row>
    <row r="33" s="1" customFormat="1" spans="1:20">
      <c r="A33" s="1" t="s">
        <v>249</v>
      </c>
      <c r="B33" s="1" t="s">
        <v>236</v>
      </c>
      <c r="C33" s="1" t="s">
        <v>592</v>
      </c>
      <c r="D33" s="1" t="s">
        <v>234</v>
      </c>
      <c r="E33" s="1" t="s">
        <v>235</v>
      </c>
      <c r="F33" s="1" t="s">
        <v>236</v>
      </c>
      <c r="G33" s="1" t="s">
        <v>250</v>
      </c>
      <c r="H33" s="1" t="s">
        <v>496</v>
      </c>
      <c r="I33" s="1" t="s">
        <v>593</v>
      </c>
      <c r="J33" s="1" t="s">
        <v>498</v>
      </c>
      <c r="K33" s="1" t="s">
        <v>593</v>
      </c>
      <c r="L33" s="1" t="s">
        <v>593</v>
      </c>
      <c r="M33" s="1" t="s">
        <v>499</v>
      </c>
      <c r="N33" s="1" t="s">
        <v>499</v>
      </c>
      <c r="O33" s="1" t="s">
        <v>500</v>
      </c>
      <c r="P33" s="1" t="s">
        <v>501</v>
      </c>
      <c r="Q33" s="1" t="s">
        <v>594</v>
      </c>
      <c r="R33" s="1" t="s">
        <v>73</v>
      </c>
      <c r="S33" s="1" t="s">
        <v>503</v>
      </c>
      <c r="T33" s="1" t="s">
        <v>504</v>
      </c>
    </row>
    <row r="34" s="1" customFormat="1" spans="1:20">
      <c r="A34" s="1" t="s">
        <v>357</v>
      </c>
      <c r="B34" s="1" t="s">
        <v>236</v>
      </c>
      <c r="C34" s="1" t="s">
        <v>595</v>
      </c>
      <c r="D34" s="1" t="s">
        <v>265</v>
      </c>
      <c r="E34" s="1" t="s">
        <v>358</v>
      </c>
      <c r="F34" s="1" t="s">
        <v>236</v>
      </c>
      <c r="G34" s="1" t="s">
        <v>355</v>
      </c>
      <c r="H34" s="1" t="s">
        <v>496</v>
      </c>
      <c r="I34" s="1" t="s">
        <v>596</v>
      </c>
      <c r="J34" s="1" t="s">
        <v>498</v>
      </c>
      <c r="K34" s="1" t="s">
        <v>596</v>
      </c>
      <c r="L34" s="1" t="s">
        <v>596</v>
      </c>
      <c r="M34" s="1" t="s">
        <v>499</v>
      </c>
      <c r="N34" s="1" t="s">
        <v>499</v>
      </c>
      <c r="O34" s="1" t="s">
        <v>500</v>
      </c>
      <c r="P34" s="1" t="s">
        <v>501</v>
      </c>
      <c r="Q34" s="1" t="s">
        <v>597</v>
      </c>
      <c r="R34" s="1" t="s">
        <v>73</v>
      </c>
      <c r="S34" s="1" t="s">
        <v>503</v>
      </c>
      <c r="T34" s="1" t="s">
        <v>504</v>
      </c>
    </row>
    <row r="35" s="1" customFormat="1" spans="1:20">
      <c r="A35" s="1" t="s">
        <v>232</v>
      </c>
      <c r="B35" s="1" t="s">
        <v>142</v>
      </c>
      <c r="C35" s="1" t="s">
        <v>598</v>
      </c>
      <c r="D35" s="1" t="s">
        <v>234</v>
      </c>
      <c r="E35" s="1" t="s">
        <v>235</v>
      </c>
      <c r="F35" s="1" t="s">
        <v>142</v>
      </c>
      <c r="G35" s="1" t="s">
        <v>236</v>
      </c>
      <c r="H35" s="1" t="s">
        <v>496</v>
      </c>
      <c r="I35" s="1" t="s">
        <v>593</v>
      </c>
      <c r="J35" s="1" t="s">
        <v>498</v>
      </c>
      <c r="K35" s="1" t="s">
        <v>593</v>
      </c>
      <c r="L35" s="1" t="s">
        <v>593</v>
      </c>
      <c r="M35" s="1" t="s">
        <v>499</v>
      </c>
      <c r="N35" s="1" t="s">
        <v>499</v>
      </c>
      <c r="O35" s="1" t="s">
        <v>500</v>
      </c>
      <c r="P35" s="1" t="s">
        <v>501</v>
      </c>
      <c r="Q35" s="1" t="s">
        <v>599</v>
      </c>
      <c r="R35" s="1" t="s">
        <v>73</v>
      </c>
      <c r="S35" s="1" t="s">
        <v>503</v>
      </c>
      <c r="T35" s="1" t="s">
        <v>504</v>
      </c>
    </row>
    <row r="36" s="1" customFormat="1" spans="1:20">
      <c r="A36" s="1" t="s">
        <v>241</v>
      </c>
      <c r="B36" s="1" t="s">
        <v>142</v>
      </c>
      <c r="C36" s="1" t="s">
        <v>600</v>
      </c>
      <c r="D36" s="1" t="s">
        <v>601</v>
      </c>
      <c r="E36" s="1" t="s">
        <v>165</v>
      </c>
      <c r="F36" s="1" t="s">
        <v>142</v>
      </c>
      <c r="G36" s="1" t="s">
        <v>236</v>
      </c>
      <c r="H36" s="1" t="s">
        <v>496</v>
      </c>
      <c r="I36" s="1" t="s">
        <v>602</v>
      </c>
      <c r="J36" s="1" t="s">
        <v>498</v>
      </c>
      <c r="K36" s="1" t="s">
        <v>602</v>
      </c>
      <c r="L36" s="1" t="s">
        <v>602</v>
      </c>
      <c r="M36" s="1" t="s">
        <v>499</v>
      </c>
      <c r="N36" s="1" t="s">
        <v>499</v>
      </c>
      <c r="O36" s="1" t="s">
        <v>500</v>
      </c>
      <c r="P36" s="1" t="s">
        <v>501</v>
      </c>
      <c r="Q36" s="1" t="s">
        <v>603</v>
      </c>
      <c r="R36" s="1" t="s">
        <v>73</v>
      </c>
      <c r="S36" s="1" t="s">
        <v>503</v>
      </c>
      <c r="T36" s="1" t="s">
        <v>504</v>
      </c>
    </row>
    <row r="37" s="1" customFormat="1" spans="1:20">
      <c r="A37" s="1" t="s">
        <v>242</v>
      </c>
      <c r="B37" s="1" t="s">
        <v>142</v>
      </c>
      <c r="C37" s="1" t="s">
        <v>604</v>
      </c>
      <c r="D37" s="1" t="s">
        <v>244</v>
      </c>
      <c r="E37" s="1" t="s">
        <v>245</v>
      </c>
      <c r="F37" s="1" t="s">
        <v>142</v>
      </c>
      <c r="G37" s="1" t="s">
        <v>236</v>
      </c>
      <c r="H37" s="1" t="s">
        <v>496</v>
      </c>
      <c r="I37" s="1" t="s">
        <v>605</v>
      </c>
      <c r="J37" s="1" t="s">
        <v>498</v>
      </c>
      <c r="K37" s="1" t="s">
        <v>605</v>
      </c>
      <c r="L37" s="1" t="s">
        <v>605</v>
      </c>
      <c r="M37" s="1" t="s">
        <v>499</v>
      </c>
      <c r="N37" s="1" t="s">
        <v>499</v>
      </c>
      <c r="O37" s="1" t="s">
        <v>500</v>
      </c>
      <c r="P37" s="1" t="s">
        <v>501</v>
      </c>
      <c r="Q37" s="1" t="s">
        <v>606</v>
      </c>
      <c r="R37" s="1" t="s">
        <v>73</v>
      </c>
      <c r="S37" s="1" t="s">
        <v>503</v>
      </c>
      <c r="T37" s="1" t="s">
        <v>504</v>
      </c>
    </row>
    <row r="38" s="1" customFormat="1" spans="1:20">
      <c r="A38" s="1" t="s">
        <v>286</v>
      </c>
      <c r="B38" s="1" t="s">
        <v>142</v>
      </c>
      <c r="C38" s="1" t="s">
        <v>607</v>
      </c>
      <c r="D38" s="1" t="s">
        <v>288</v>
      </c>
      <c r="E38" s="1" t="s">
        <v>289</v>
      </c>
      <c r="F38" s="1" t="s">
        <v>142</v>
      </c>
      <c r="G38" s="1" t="s">
        <v>250</v>
      </c>
      <c r="H38" s="1" t="s">
        <v>496</v>
      </c>
      <c r="I38" s="1" t="s">
        <v>608</v>
      </c>
      <c r="J38" s="1" t="s">
        <v>498</v>
      </c>
      <c r="K38" s="1" t="s">
        <v>608</v>
      </c>
      <c r="L38" s="1" t="s">
        <v>608</v>
      </c>
      <c r="M38" s="1" t="s">
        <v>499</v>
      </c>
      <c r="N38" s="1" t="s">
        <v>499</v>
      </c>
      <c r="O38" s="1" t="s">
        <v>500</v>
      </c>
      <c r="P38" s="1" t="s">
        <v>501</v>
      </c>
      <c r="Q38" s="1" t="s">
        <v>609</v>
      </c>
      <c r="R38" s="1" t="s">
        <v>73</v>
      </c>
      <c r="S38" s="1" t="s">
        <v>503</v>
      </c>
      <c r="T38" s="1" t="s">
        <v>504</v>
      </c>
    </row>
    <row r="39" s="1" customFormat="1" spans="1:20">
      <c r="A39" s="1" t="s">
        <v>218</v>
      </c>
      <c r="B39" s="1" t="s">
        <v>80</v>
      </c>
      <c r="C39" s="1" t="s">
        <v>610</v>
      </c>
      <c r="D39" s="1" t="s">
        <v>132</v>
      </c>
      <c r="E39" s="1" t="s">
        <v>219</v>
      </c>
      <c r="F39" s="1" t="s">
        <v>80</v>
      </c>
      <c r="G39" s="1" t="s">
        <v>142</v>
      </c>
      <c r="H39" s="1" t="s">
        <v>496</v>
      </c>
      <c r="I39" s="1" t="s">
        <v>611</v>
      </c>
      <c r="J39" s="1" t="s">
        <v>498</v>
      </c>
      <c r="K39" s="1" t="s">
        <v>611</v>
      </c>
      <c r="L39" s="1" t="s">
        <v>611</v>
      </c>
      <c r="M39" s="1" t="s">
        <v>499</v>
      </c>
      <c r="N39" s="1" t="s">
        <v>499</v>
      </c>
      <c r="O39" s="1" t="s">
        <v>500</v>
      </c>
      <c r="P39" s="1" t="s">
        <v>501</v>
      </c>
      <c r="Q39" s="1" t="s">
        <v>612</v>
      </c>
      <c r="R39" s="1" t="s">
        <v>73</v>
      </c>
      <c r="S39" s="1" t="s">
        <v>503</v>
      </c>
      <c r="T39" s="1" t="s">
        <v>504</v>
      </c>
    </row>
    <row r="40" s="1" customFormat="1" spans="1:20">
      <c r="A40" s="1" t="s">
        <v>169</v>
      </c>
      <c r="B40" s="1" t="s">
        <v>80</v>
      </c>
      <c r="C40" s="1" t="s">
        <v>613</v>
      </c>
      <c r="D40" s="1" t="s">
        <v>614</v>
      </c>
      <c r="E40" s="1" t="s">
        <v>172</v>
      </c>
      <c r="F40" s="1" t="s">
        <v>80</v>
      </c>
      <c r="G40" s="1" t="s">
        <v>142</v>
      </c>
      <c r="H40" s="1" t="s">
        <v>496</v>
      </c>
      <c r="I40" s="1" t="s">
        <v>615</v>
      </c>
      <c r="J40" s="1" t="s">
        <v>498</v>
      </c>
      <c r="K40" s="1" t="s">
        <v>615</v>
      </c>
      <c r="L40" s="1" t="s">
        <v>615</v>
      </c>
      <c r="M40" s="1" t="s">
        <v>499</v>
      </c>
      <c r="N40" s="1" t="s">
        <v>499</v>
      </c>
      <c r="O40" s="1" t="s">
        <v>500</v>
      </c>
      <c r="P40" s="1" t="s">
        <v>501</v>
      </c>
      <c r="Q40" s="1" t="s">
        <v>616</v>
      </c>
      <c r="R40" s="1" t="s">
        <v>73</v>
      </c>
      <c r="S40" s="1" t="s">
        <v>503</v>
      </c>
      <c r="T40" s="1" t="s">
        <v>504</v>
      </c>
    </row>
    <row r="41" s="1" customFormat="1" spans="1:20">
      <c r="A41" s="1" t="s">
        <v>195</v>
      </c>
      <c r="B41" s="1" t="s">
        <v>80</v>
      </c>
      <c r="C41" s="1" t="s">
        <v>617</v>
      </c>
      <c r="D41" s="1" t="s">
        <v>197</v>
      </c>
      <c r="E41" s="1" t="s">
        <v>618</v>
      </c>
      <c r="F41" s="1" t="s">
        <v>80</v>
      </c>
      <c r="G41" s="1" t="s">
        <v>142</v>
      </c>
      <c r="H41" s="1" t="s">
        <v>496</v>
      </c>
      <c r="I41" s="1" t="s">
        <v>619</v>
      </c>
      <c r="J41" s="1" t="s">
        <v>498</v>
      </c>
      <c r="K41" s="1" t="s">
        <v>619</v>
      </c>
      <c r="L41" s="1" t="s">
        <v>619</v>
      </c>
      <c r="M41" s="1" t="s">
        <v>499</v>
      </c>
      <c r="N41" s="1" t="s">
        <v>499</v>
      </c>
      <c r="O41" s="1" t="s">
        <v>500</v>
      </c>
      <c r="P41" s="1" t="s">
        <v>501</v>
      </c>
      <c r="Q41" s="1" t="s">
        <v>620</v>
      </c>
      <c r="R41" s="1" t="s">
        <v>73</v>
      </c>
      <c r="S41" s="1" t="s">
        <v>503</v>
      </c>
      <c r="T41" s="1" t="s">
        <v>504</v>
      </c>
    </row>
    <row r="42" s="1" customFormat="1" spans="1:20">
      <c r="A42" s="1" t="s">
        <v>140</v>
      </c>
      <c r="B42" s="1" t="s">
        <v>80</v>
      </c>
      <c r="C42" s="1" t="s">
        <v>621</v>
      </c>
      <c r="D42" s="1" t="s">
        <v>132</v>
      </c>
      <c r="E42" s="1" t="s">
        <v>141</v>
      </c>
      <c r="F42" s="1" t="s">
        <v>80</v>
      </c>
      <c r="G42" s="1" t="s">
        <v>142</v>
      </c>
      <c r="H42" s="1" t="s">
        <v>496</v>
      </c>
      <c r="I42" s="1" t="s">
        <v>611</v>
      </c>
      <c r="J42" s="1" t="s">
        <v>498</v>
      </c>
      <c r="K42" s="1" t="s">
        <v>611</v>
      </c>
      <c r="L42" s="1" t="s">
        <v>611</v>
      </c>
      <c r="M42" s="1" t="s">
        <v>499</v>
      </c>
      <c r="N42" s="1" t="s">
        <v>499</v>
      </c>
      <c r="O42" s="1" t="s">
        <v>500</v>
      </c>
      <c r="P42" s="1" t="s">
        <v>501</v>
      </c>
      <c r="Q42" s="1" t="s">
        <v>622</v>
      </c>
      <c r="R42" s="1" t="s">
        <v>73</v>
      </c>
      <c r="S42" s="1" t="s">
        <v>503</v>
      </c>
      <c r="T42" s="1" t="s">
        <v>504</v>
      </c>
    </row>
    <row r="43" s="1" customFormat="1" spans="1:20">
      <c r="A43" s="1" t="s">
        <v>154</v>
      </c>
      <c r="B43" s="1" t="s">
        <v>80</v>
      </c>
      <c r="C43" s="1" t="s">
        <v>623</v>
      </c>
      <c r="D43" s="1" t="s">
        <v>624</v>
      </c>
      <c r="E43" s="1" t="s">
        <v>157</v>
      </c>
      <c r="F43" s="1" t="s">
        <v>80</v>
      </c>
      <c r="G43" s="1" t="s">
        <v>142</v>
      </c>
      <c r="H43" s="1" t="s">
        <v>496</v>
      </c>
      <c r="I43" s="1" t="s">
        <v>625</v>
      </c>
      <c r="J43" s="1" t="s">
        <v>498</v>
      </c>
      <c r="K43" s="1" t="s">
        <v>625</v>
      </c>
      <c r="L43" s="1" t="s">
        <v>625</v>
      </c>
      <c r="M43" s="1" t="s">
        <v>499</v>
      </c>
      <c r="N43" s="1" t="s">
        <v>499</v>
      </c>
      <c r="O43" s="1" t="s">
        <v>500</v>
      </c>
      <c r="P43" s="1" t="s">
        <v>501</v>
      </c>
      <c r="Q43" s="1" t="s">
        <v>626</v>
      </c>
      <c r="R43" s="1" t="s">
        <v>73</v>
      </c>
      <c r="S43" s="1" t="s">
        <v>503</v>
      </c>
      <c r="T43" s="1" t="s">
        <v>504</v>
      </c>
    </row>
    <row r="44" s="1" customFormat="1" spans="1:20">
      <c r="A44" s="1" t="s">
        <v>162</v>
      </c>
      <c r="B44" s="1" t="s">
        <v>80</v>
      </c>
      <c r="C44" s="1" t="s">
        <v>627</v>
      </c>
      <c r="D44" s="1" t="s">
        <v>601</v>
      </c>
      <c r="E44" s="1" t="s">
        <v>165</v>
      </c>
      <c r="F44" s="1" t="s">
        <v>80</v>
      </c>
      <c r="G44" s="1" t="s">
        <v>142</v>
      </c>
      <c r="H44" s="1" t="s">
        <v>496</v>
      </c>
      <c r="I44" s="1" t="s">
        <v>602</v>
      </c>
      <c r="J44" s="1" t="s">
        <v>498</v>
      </c>
      <c r="K44" s="1" t="s">
        <v>602</v>
      </c>
      <c r="L44" s="1" t="s">
        <v>602</v>
      </c>
      <c r="M44" s="1" t="s">
        <v>499</v>
      </c>
      <c r="N44" s="1" t="s">
        <v>499</v>
      </c>
      <c r="O44" s="1" t="s">
        <v>500</v>
      </c>
      <c r="P44" s="1" t="s">
        <v>501</v>
      </c>
      <c r="Q44" s="1" t="s">
        <v>628</v>
      </c>
      <c r="R44" s="1" t="s">
        <v>73</v>
      </c>
      <c r="S44" s="1" t="s">
        <v>503</v>
      </c>
      <c r="T44" s="1" t="s">
        <v>504</v>
      </c>
    </row>
    <row r="45" s="1" customFormat="1" spans="1:20">
      <c r="A45" s="1" t="s">
        <v>228</v>
      </c>
      <c r="B45" s="1" t="s">
        <v>80</v>
      </c>
      <c r="C45" s="1" t="s">
        <v>629</v>
      </c>
      <c r="D45" s="1" t="s">
        <v>630</v>
      </c>
      <c r="E45" s="1" t="s">
        <v>229</v>
      </c>
      <c r="F45" s="1" t="s">
        <v>80</v>
      </c>
      <c r="G45" s="1" t="s">
        <v>142</v>
      </c>
      <c r="H45" s="1" t="s">
        <v>496</v>
      </c>
      <c r="I45" s="1" t="s">
        <v>509</v>
      </c>
      <c r="J45" s="1" t="s">
        <v>498</v>
      </c>
      <c r="K45" s="1" t="s">
        <v>509</v>
      </c>
      <c r="L45" s="1" t="s">
        <v>509</v>
      </c>
      <c r="M45" s="1" t="s">
        <v>499</v>
      </c>
      <c r="N45" s="1" t="s">
        <v>499</v>
      </c>
      <c r="O45" s="1" t="s">
        <v>500</v>
      </c>
      <c r="P45" s="1" t="s">
        <v>501</v>
      </c>
      <c r="Q45" s="1" t="s">
        <v>631</v>
      </c>
      <c r="R45" s="1" t="s">
        <v>73</v>
      </c>
      <c r="S45" s="1" t="s">
        <v>503</v>
      </c>
      <c r="T45" s="1" t="s">
        <v>504</v>
      </c>
    </row>
    <row r="46" s="1" customFormat="1" spans="1:20">
      <c r="A46" s="1" t="s">
        <v>220</v>
      </c>
      <c r="B46" s="1" t="s">
        <v>80</v>
      </c>
      <c r="C46" s="1" t="s">
        <v>632</v>
      </c>
      <c r="D46" s="1" t="s">
        <v>630</v>
      </c>
      <c r="E46" s="1" t="s">
        <v>633</v>
      </c>
      <c r="F46" s="1" t="s">
        <v>80</v>
      </c>
      <c r="G46" s="1" t="s">
        <v>142</v>
      </c>
      <c r="H46" s="1" t="s">
        <v>496</v>
      </c>
      <c r="I46" s="1" t="s">
        <v>634</v>
      </c>
      <c r="J46" s="1" t="s">
        <v>498</v>
      </c>
      <c r="K46" s="1" t="s">
        <v>634</v>
      </c>
      <c r="L46" s="1" t="s">
        <v>634</v>
      </c>
      <c r="M46" s="1" t="s">
        <v>499</v>
      </c>
      <c r="N46" s="1" t="s">
        <v>499</v>
      </c>
      <c r="O46" s="1" t="s">
        <v>500</v>
      </c>
      <c r="P46" s="1" t="s">
        <v>501</v>
      </c>
      <c r="Q46" s="1" t="s">
        <v>635</v>
      </c>
      <c r="R46" s="1" t="s">
        <v>73</v>
      </c>
      <c r="S46" s="1" t="s">
        <v>503</v>
      </c>
      <c r="T46" s="1" t="s">
        <v>504</v>
      </c>
    </row>
    <row r="47" s="1" customFormat="1" spans="1:20">
      <c r="A47" s="1" t="s">
        <v>203</v>
      </c>
      <c r="B47" s="1" t="s">
        <v>80</v>
      </c>
      <c r="C47" s="1" t="s">
        <v>636</v>
      </c>
      <c r="D47" s="1" t="s">
        <v>205</v>
      </c>
      <c r="E47" s="1" t="s">
        <v>206</v>
      </c>
      <c r="F47" s="1" t="s">
        <v>80</v>
      </c>
      <c r="G47" s="1" t="s">
        <v>142</v>
      </c>
      <c r="H47" s="1" t="s">
        <v>496</v>
      </c>
      <c r="I47" s="1" t="s">
        <v>637</v>
      </c>
      <c r="J47" s="1" t="s">
        <v>498</v>
      </c>
      <c r="K47" s="1" t="s">
        <v>637</v>
      </c>
      <c r="L47" s="1" t="s">
        <v>637</v>
      </c>
      <c r="M47" s="1" t="s">
        <v>499</v>
      </c>
      <c r="N47" s="1" t="s">
        <v>499</v>
      </c>
      <c r="O47" s="1" t="s">
        <v>500</v>
      </c>
      <c r="P47" s="1" t="s">
        <v>501</v>
      </c>
      <c r="Q47" s="1" t="s">
        <v>638</v>
      </c>
      <c r="R47" s="1" t="s">
        <v>73</v>
      </c>
      <c r="S47" s="1" t="s">
        <v>503</v>
      </c>
      <c r="T47" s="1" t="s">
        <v>504</v>
      </c>
    </row>
    <row r="48" s="1" customFormat="1" spans="1:20">
      <c r="A48" s="1" t="s">
        <v>176</v>
      </c>
      <c r="B48" s="1" t="s">
        <v>80</v>
      </c>
      <c r="C48" s="1" t="s">
        <v>639</v>
      </c>
      <c r="D48" s="1" t="s">
        <v>178</v>
      </c>
      <c r="E48" s="1" t="s">
        <v>179</v>
      </c>
      <c r="F48" s="1" t="s">
        <v>80</v>
      </c>
      <c r="G48" s="1" t="s">
        <v>142</v>
      </c>
      <c r="H48" s="1" t="s">
        <v>496</v>
      </c>
      <c r="I48" s="1" t="s">
        <v>640</v>
      </c>
      <c r="J48" s="1" t="s">
        <v>498</v>
      </c>
      <c r="K48" s="1" t="s">
        <v>640</v>
      </c>
      <c r="L48" s="1" t="s">
        <v>640</v>
      </c>
      <c r="M48" s="1" t="s">
        <v>499</v>
      </c>
      <c r="N48" s="1" t="s">
        <v>499</v>
      </c>
      <c r="O48" s="1" t="s">
        <v>500</v>
      </c>
      <c r="P48" s="1" t="s">
        <v>501</v>
      </c>
      <c r="Q48" s="1" t="s">
        <v>641</v>
      </c>
      <c r="R48" s="1" t="s">
        <v>73</v>
      </c>
      <c r="S48" s="1" t="s">
        <v>503</v>
      </c>
      <c r="T48" s="1" t="s">
        <v>504</v>
      </c>
    </row>
    <row r="49" s="1" customFormat="1" spans="1:20">
      <c r="A49" s="1" t="s">
        <v>183</v>
      </c>
      <c r="B49" s="1" t="s">
        <v>80</v>
      </c>
      <c r="C49" s="1" t="s">
        <v>642</v>
      </c>
      <c r="D49" s="1" t="s">
        <v>178</v>
      </c>
      <c r="E49" s="1" t="s">
        <v>179</v>
      </c>
      <c r="F49" s="1" t="s">
        <v>80</v>
      </c>
      <c r="G49" s="1" t="s">
        <v>142</v>
      </c>
      <c r="H49" s="1" t="s">
        <v>496</v>
      </c>
      <c r="I49" s="1" t="s">
        <v>643</v>
      </c>
      <c r="J49" s="1" t="s">
        <v>498</v>
      </c>
      <c r="K49" s="1" t="s">
        <v>643</v>
      </c>
      <c r="L49" s="1" t="s">
        <v>643</v>
      </c>
      <c r="M49" s="1" t="s">
        <v>499</v>
      </c>
      <c r="N49" s="1" t="s">
        <v>499</v>
      </c>
      <c r="O49" s="1" t="s">
        <v>500</v>
      </c>
      <c r="P49" s="1" t="s">
        <v>501</v>
      </c>
      <c r="Q49" s="1" t="s">
        <v>644</v>
      </c>
      <c r="R49" s="1" t="s">
        <v>73</v>
      </c>
      <c r="S49" s="1" t="s">
        <v>503</v>
      </c>
      <c r="T49" s="1" t="s">
        <v>504</v>
      </c>
    </row>
    <row r="50" s="1" customFormat="1" spans="1:20">
      <c r="A50" s="1" t="s">
        <v>188</v>
      </c>
      <c r="B50" s="1" t="s">
        <v>90</v>
      </c>
      <c r="C50" s="1" t="s">
        <v>645</v>
      </c>
      <c r="D50" s="1" t="s">
        <v>190</v>
      </c>
      <c r="E50" s="1" t="s">
        <v>191</v>
      </c>
      <c r="F50" s="1" t="s">
        <v>80</v>
      </c>
      <c r="G50" s="1" t="s">
        <v>142</v>
      </c>
      <c r="H50" s="1" t="s">
        <v>496</v>
      </c>
      <c r="I50" s="1" t="s">
        <v>646</v>
      </c>
      <c r="J50" s="1" t="s">
        <v>498</v>
      </c>
      <c r="K50" s="1" t="s">
        <v>646</v>
      </c>
      <c r="L50" s="1" t="s">
        <v>646</v>
      </c>
      <c r="M50" s="1" t="s">
        <v>499</v>
      </c>
      <c r="N50" s="1" t="s">
        <v>499</v>
      </c>
      <c r="O50" s="1" t="s">
        <v>500</v>
      </c>
      <c r="P50" s="1" t="s">
        <v>501</v>
      </c>
      <c r="Q50" s="1" t="s">
        <v>647</v>
      </c>
      <c r="R50" s="1" t="s">
        <v>73</v>
      </c>
      <c r="S50" s="1" t="s">
        <v>503</v>
      </c>
      <c r="T50" s="1" t="s">
        <v>504</v>
      </c>
    </row>
    <row r="51" s="1" customFormat="1" spans="1:20">
      <c r="A51" s="1" t="s">
        <v>146</v>
      </c>
      <c r="B51" s="1" t="s">
        <v>90</v>
      </c>
      <c r="C51" s="1" t="s">
        <v>648</v>
      </c>
      <c r="D51" s="1" t="s">
        <v>148</v>
      </c>
      <c r="E51" s="1" t="s">
        <v>149</v>
      </c>
      <c r="F51" s="1" t="s">
        <v>80</v>
      </c>
      <c r="G51" s="1" t="s">
        <v>142</v>
      </c>
      <c r="H51" s="1" t="s">
        <v>496</v>
      </c>
      <c r="I51" s="1" t="s">
        <v>649</v>
      </c>
      <c r="J51" s="1" t="s">
        <v>498</v>
      </c>
      <c r="K51" s="1" t="s">
        <v>649</v>
      </c>
      <c r="L51" s="1" t="s">
        <v>649</v>
      </c>
      <c r="M51" s="1" t="s">
        <v>499</v>
      </c>
      <c r="N51" s="1" t="s">
        <v>499</v>
      </c>
      <c r="O51" s="1" t="s">
        <v>500</v>
      </c>
      <c r="P51" s="1" t="s">
        <v>501</v>
      </c>
      <c r="Q51" s="1" t="s">
        <v>650</v>
      </c>
      <c r="R51" s="1" t="s">
        <v>73</v>
      </c>
      <c r="S51" s="1" t="s">
        <v>503</v>
      </c>
      <c r="T51" s="1" t="s">
        <v>504</v>
      </c>
    </row>
    <row r="52" s="1" customFormat="1" spans="1:20">
      <c r="A52" s="1" t="s">
        <v>114</v>
      </c>
      <c r="B52" s="1" t="s">
        <v>90</v>
      </c>
      <c r="C52" s="1" t="s">
        <v>651</v>
      </c>
      <c r="D52" s="1" t="s">
        <v>116</v>
      </c>
      <c r="E52" s="1" t="s">
        <v>117</v>
      </c>
      <c r="F52" s="1" t="s">
        <v>90</v>
      </c>
      <c r="G52" s="1" t="s">
        <v>80</v>
      </c>
      <c r="H52" s="1" t="s">
        <v>496</v>
      </c>
      <c r="I52" s="1" t="s">
        <v>545</v>
      </c>
      <c r="J52" s="1" t="s">
        <v>498</v>
      </c>
      <c r="K52" s="1" t="s">
        <v>545</v>
      </c>
      <c r="L52" s="1" t="s">
        <v>545</v>
      </c>
      <c r="M52" s="1" t="s">
        <v>499</v>
      </c>
      <c r="N52" s="1" t="s">
        <v>499</v>
      </c>
      <c r="O52" s="1" t="s">
        <v>500</v>
      </c>
      <c r="P52" s="1" t="s">
        <v>501</v>
      </c>
      <c r="Q52" s="1" t="s">
        <v>652</v>
      </c>
      <c r="R52" s="1" t="s">
        <v>73</v>
      </c>
      <c r="S52" s="1" t="s">
        <v>503</v>
      </c>
      <c r="T52" s="1" t="s">
        <v>504</v>
      </c>
    </row>
    <row r="53" s="1" customFormat="1" spans="1:20">
      <c r="A53" s="1" t="s">
        <v>211</v>
      </c>
      <c r="B53" s="1" t="s">
        <v>90</v>
      </c>
      <c r="C53" s="1" t="s">
        <v>653</v>
      </c>
      <c r="D53" s="1" t="s">
        <v>213</v>
      </c>
      <c r="E53" s="1" t="s">
        <v>214</v>
      </c>
      <c r="F53" s="1" t="s">
        <v>80</v>
      </c>
      <c r="G53" s="1" t="s">
        <v>142</v>
      </c>
      <c r="H53" s="1" t="s">
        <v>496</v>
      </c>
      <c r="I53" s="1" t="s">
        <v>654</v>
      </c>
      <c r="J53" s="1" t="s">
        <v>498</v>
      </c>
      <c r="K53" s="1" t="s">
        <v>654</v>
      </c>
      <c r="L53" s="1" t="s">
        <v>654</v>
      </c>
      <c r="M53" s="1" t="s">
        <v>499</v>
      </c>
      <c r="N53" s="1" t="s">
        <v>499</v>
      </c>
      <c r="O53" s="1" t="s">
        <v>500</v>
      </c>
      <c r="P53" s="1" t="s">
        <v>501</v>
      </c>
      <c r="Q53" s="1" t="s">
        <v>655</v>
      </c>
      <c r="R53" s="1" t="s">
        <v>73</v>
      </c>
      <c r="S53" s="1" t="s">
        <v>503</v>
      </c>
      <c r="T53" s="1" t="s">
        <v>504</v>
      </c>
    </row>
    <row r="54" s="1" customFormat="1" spans="1:20">
      <c r="A54" s="1" t="s">
        <v>122</v>
      </c>
      <c r="B54" s="1" t="s">
        <v>90</v>
      </c>
      <c r="C54" s="1" t="s">
        <v>656</v>
      </c>
      <c r="D54" s="1" t="s">
        <v>124</v>
      </c>
      <c r="E54" s="1" t="s">
        <v>125</v>
      </c>
      <c r="F54" s="1" t="s">
        <v>90</v>
      </c>
      <c r="G54" s="1" t="s">
        <v>80</v>
      </c>
      <c r="H54" s="1" t="s">
        <v>496</v>
      </c>
      <c r="I54" s="1" t="s">
        <v>657</v>
      </c>
      <c r="J54" s="1" t="s">
        <v>498</v>
      </c>
      <c r="K54" s="1" t="s">
        <v>657</v>
      </c>
      <c r="L54" s="1" t="s">
        <v>657</v>
      </c>
      <c r="M54" s="1" t="s">
        <v>499</v>
      </c>
      <c r="N54" s="1" t="s">
        <v>499</v>
      </c>
      <c r="O54" s="1" t="s">
        <v>500</v>
      </c>
      <c r="P54" s="1" t="s">
        <v>501</v>
      </c>
      <c r="Q54" s="1" t="s">
        <v>658</v>
      </c>
      <c r="R54" s="1" t="s">
        <v>73</v>
      </c>
      <c r="S54" s="1" t="s">
        <v>503</v>
      </c>
      <c r="T54" s="1" t="s">
        <v>504</v>
      </c>
    </row>
    <row r="55" s="1" customFormat="1" spans="1:20">
      <c r="A55" s="1" t="s">
        <v>341</v>
      </c>
      <c r="B55" s="1" t="s">
        <v>90</v>
      </c>
      <c r="C55" s="1" t="s">
        <v>659</v>
      </c>
      <c r="D55" s="1" t="s">
        <v>265</v>
      </c>
      <c r="E55" s="1" t="s">
        <v>342</v>
      </c>
      <c r="F55" s="1" t="s">
        <v>236</v>
      </c>
      <c r="G55" s="1" t="s">
        <v>298</v>
      </c>
      <c r="H55" s="1" t="s">
        <v>496</v>
      </c>
      <c r="I55" s="1" t="s">
        <v>660</v>
      </c>
      <c r="J55" s="1" t="s">
        <v>498</v>
      </c>
      <c r="K55" s="1" t="s">
        <v>660</v>
      </c>
      <c r="L55" s="1" t="s">
        <v>660</v>
      </c>
      <c r="M55" s="1" t="s">
        <v>499</v>
      </c>
      <c r="N55" s="1" t="s">
        <v>499</v>
      </c>
      <c r="O55" s="1" t="s">
        <v>500</v>
      </c>
      <c r="P55" s="1" t="s">
        <v>501</v>
      </c>
      <c r="Q55" s="1" t="s">
        <v>661</v>
      </c>
      <c r="R55" s="1" t="s">
        <v>73</v>
      </c>
      <c r="S55" s="1" t="s">
        <v>503</v>
      </c>
      <c r="T55" s="1" t="s">
        <v>504</v>
      </c>
    </row>
    <row r="56" s="1" customFormat="1" spans="1:20">
      <c r="A56" s="1" t="s">
        <v>86</v>
      </c>
      <c r="B56" s="1" t="s">
        <v>90</v>
      </c>
      <c r="C56" s="1" t="s">
        <v>662</v>
      </c>
      <c r="D56" s="1" t="s">
        <v>88</v>
      </c>
      <c r="E56" s="1" t="s">
        <v>89</v>
      </c>
      <c r="F56" s="1" t="s">
        <v>90</v>
      </c>
      <c r="G56" s="1" t="s">
        <v>80</v>
      </c>
      <c r="H56" s="1" t="s">
        <v>496</v>
      </c>
      <c r="I56" s="1" t="s">
        <v>555</v>
      </c>
      <c r="J56" s="1" t="s">
        <v>498</v>
      </c>
      <c r="K56" s="1" t="s">
        <v>555</v>
      </c>
      <c r="L56" s="1" t="s">
        <v>555</v>
      </c>
      <c r="M56" s="1" t="s">
        <v>499</v>
      </c>
      <c r="N56" s="1" t="s">
        <v>499</v>
      </c>
      <c r="O56" s="1" t="s">
        <v>500</v>
      </c>
      <c r="P56" s="1" t="s">
        <v>501</v>
      </c>
      <c r="Q56" s="1" t="s">
        <v>663</v>
      </c>
      <c r="R56" s="1" t="s">
        <v>73</v>
      </c>
      <c r="S56" s="1" t="s">
        <v>503</v>
      </c>
      <c r="T56" s="1" t="s">
        <v>504</v>
      </c>
    </row>
    <row r="57" s="1" customFormat="1" spans="1:20">
      <c r="A57" s="1" t="s">
        <v>130</v>
      </c>
      <c r="B57" s="1" t="s">
        <v>90</v>
      </c>
      <c r="C57" s="1" t="s">
        <v>664</v>
      </c>
      <c r="D57" s="1" t="s">
        <v>132</v>
      </c>
      <c r="E57" s="1" t="s">
        <v>133</v>
      </c>
      <c r="F57" s="1" t="s">
        <v>90</v>
      </c>
      <c r="G57" s="1" t="s">
        <v>80</v>
      </c>
      <c r="H57" s="1" t="s">
        <v>496</v>
      </c>
      <c r="I57" s="1" t="s">
        <v>567</v>
      </c>
      <c r="J57" s="1" t="s">
        <v>498</v>
      </c>
      <c r="K57" s="1" t="s">
        <v>567</v>
      </c>
      <c r="L57" s="1" t="s">
        <v>567</v>
      </c>
      <c r="M57" s="1" t="s">
        <v>499</v>
      </c>
      <c r="N57" s="1" t="s">
        <v>499</v>
      </c>
      <c r="O57" s="1" t="s">
        <v>500</v>
      </c>
      <c r="P57" s="1" t="s">
        <v>501</v>
      </c>
      <c r="Q57" s="1" t="s">
        <v>665</v>
      </c>
      <c r="R57" s="1" t="s">
        <v>73</v>
      </c>
      <c r="S57" s="1" t="s">
        <v>503</v>
      </c>
      <c r="T57" s="1" t="s">
        <v>504</v>
      </c>
    </row>
    <row r="58" s="1" customFormat="1" spans="1:20">
      <c r="A58" s="1" t="s">
        <v>138</v>
      </c>
      <c r="B58" s="1" t="s">
        <v>109</v>
      </c>
      <c r="C58" s="1" t="s">
        <v>666</v>
      </c>
      <c r="D58" s="1" t="s">
        <v>132</v>
      </c>
      <c r="E58" s="1" t="s">
        <v>139</v>
      </c>
      <c r="F58" s="1" t="s">
        <v>90</v>
      </c>
      <c r="G58" s="1" t="s">
        <v>80</v>
      </c>
      <c r="H58" s="1" t="s">
        <v>496</v>
      </c>
      <c r="I58" s="1" t="s">
        <v>567</v>
      </c>
      <c r="J58" s="1" t="s">
        <v>498</v>
      </c>
      <c r="K58" s="1" t="s">
        <v>567</v>
      </c>
      <c r="L58" s="1" t="s">
        <v>567</v>
      </c>
      <c r="M58" s="1" t="s">
        <v>499</v>
      </c>
      <c r="N58" s="1" t="s">
        <v>499</v>
      </c>
      <c r="O58" s="1" t="s">
        <v>500</v>
      </c>
      <c r="P58" s="1" t="s">
        <v>501</v>
      </c>
      <c r="Q58" s="1" t="s">
        <v>667</v>
      </c>
      <c r="R58" s="1" t="s">
        <v>73</v>
      </c>
      <c r="S58" s="1" t="s">
        <v>503</v>
      </c>
      <c r="T58" s="1" t="s">
        <v>504</v>
      </c>
    </row>
    <row r="59" s="1" customFormat="1" spans="1:20">
      <c r="A59" s="1" t="s">
        <v>105</v>
      </c>
      <c r="B59" s="1" t="s">
        <v>109</v>
      </c>
      <c r="C59" s="1" t="s">
        <v>668</v>
      </c>
      <c r="D59" s="1" t="s">
        <v>107</v>
      </c>
      <c r="E59" s="1" t="s">
        <v>108</v>
      </c>
      <c r="F59" s="1" t="s">
        <v>109</v>
      </c>
      <c r="G59" s="1" t="s">
        <v>80</v>
      </c>
      <c r="H59" s="1" t="s">
        <v>496</v>
      </c>
      <c r="I59" s="1" t="s">
        <v>669</v>
      </c>
      <c r="J59" s="1" t="s">
        <v>498</v>
      </c>
      <c r="K59" s="1" t="s">
        <v>669</v>
      </c>
      <c r="L59" s="1" t="s">
        <v>669</v>
      </c>
      <c r="M59" s="1" t="s">
        <v>499</v>
      </c>
      <c r="N59" s="1" t="s">
        <v>499</v>
      </c>
      <c r="O59" s="1" t="s">
        <v>500</v>
      </c>
      <c r="P59" s="1" t="s">
        <v>501</v>
      </c>
      <c r="Q59" s="1" t="s">
        <v>670</v>
      </c>
      <c r="R59" s="1" t="s">
        <v>73</v>
      </c>
      <c r="S59" s="1" t="s">
        <v>503</v>
      </c>
      <c r="T59" s="1" t="s">
        <v>504</v>
      </c>
    </row>
    <row r="60" s="1" customFormat="1" spans="1:20">
      <c r="A60" s="1" t="s">
        <v>71</v>
      </c>
      <c r="B60" s="1" t="s">
        <v>79</v>
      </c>
      <c r="C60" s="1" t="s">
        <v>671</v>
      </c>
      <c r="D60" s="1" t="s">
        <v>76</v>
      </c>
      <c r="E60" s="1" t="s">
        <v>78</v>
      </c>
      <c r="F60" s="1" t="s">
        <v>79</v>
      </c>
      <c r="G60" s="1" t="s">
        <v>80</v>
      </c>
      <c r="H60" s="1" t="s">
        <v>496</v>
      </c>
      <c r="I60" s="1" t="s">
        <v>672</v>
      </c>
      <c r="J60" s="1" t="s">
        <v>498</v>
      </c>
      <c r="K60" s="1" t="s">
        <v>672</v>
      </c>
      <c r="L60" s="1" t="s">
        <v>672</v>
      </c>
      <c r="M60" s="1" t="s">
        <v>499</v>
      </c>
      <c r="N60" s="1" t="s">
        <v>499</v>
      </c>
      <c r="O60" s="1" t="s">
        <v>500</v>
      </c>
      <c r="P60" s="1" t="s">
        <v>501</v>
      </c>
      <c r="Q60" s="1" t="s">
        <v>673</v>
      </c>
      <c r="R60" s="1" t="s">
        <v>73</v>
      </c>
      <c r="S60" s="1" t="s">
        <v>503</v>
      </c>
      <c r="T60" s="1" t="s">
        <v>504</v>
      </c>
    </row>
    <row r="61" s="1" customFormat="1" spans="1:20">
      <c r="A61" s="1" t="s">
        <v>95</v>
      </c>
      <c r="B61" s="1" t="s">
        <v>99</v>
      </c>
      <c r="C61" s="1" t="s">
        <v>674</v>
      </c>
      <c r="D61" s="1" t="s">
        <v>97</v>
      </c>
      <c r="E61" s="1" t="s">
        <v>98</v>
      </c>
      <c r="F61" s="1" t="s">
        <v>100</v>
      </c>
      <c r="G61" s="1" t="s">
        <v>80</v>
      </c>
      <c r="H61" s="1" t="s">
        <v>496</v>
      </c>
      <c r="I61" s="1" t="s">
        <v>675</v>
      </c>
      <c r="J61" s="1" t="s">
        <v>498</v>
      </c>
      <c r="K61" s="1" t="s">
        <v>675</v>
      </c>
      <c r="L61" s="1" t="s">
        <v>675</v>
      </c>
      <c r="M61" s="1" t="s">
        <v>499</v>
      </c>
      <c r="N61" s="1" t="s">
        <v>499</v>
      </c>
      <c r="O61" s="1" t="s">
        <v>500</v>
      </c>
      <c r="P61" s="1" t="s">
        <v>501</v>
      </c>
      <c r="Q61" s="1" t="s">
        <v>676</v>
      </c>
      <c r="R61" s="1" t="s">
        <v>73</v>
      </c>
      <c r="S61" s="1" t="s">
        <v>503</v>
      </c>
      <c r="T61" s="1" t="s">
        <v>504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2021-11-09T06:24:45Z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EA7634E7A6994727BDDD78DC1DD8C600</vt:lpwstr>
  </property>
</Properties>
</file>