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<sst xmlns="http://schemas.openxmlformats.org/spreadsheetml/2006/main" count="195" uniqueCount="98">
  <si>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</si>
  <si>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</si>
  <si>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</si>
  <si>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</si>
  <si>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</si>
  <si>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</si>
  <si>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</si>
  <si>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</si>
  <si>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</si>
  <si>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</si>
  <si>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</si>
  <si>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</si>
  <si>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</si>
  <si>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</si>
  <si>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</si>
  <si>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</si>
  <si>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</si>
  <si>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</si>
  <si>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</si>
  <si>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</si>
  <si>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</si>
  <si>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</si>
  <si>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</si>
  <si>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</si>
  <si>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</si>
  <si>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</si>
  <si>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</si>
  <si>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[宁波]宁波富力索菲特大饭店(33635707)</t>
  </si>
  <si>
    <t>高级大床房&lt;双人入住&gt;&lt;内宾&gt;&lt;预付&gt;&lt;双早&gt;</t>
  </si>
  <si>
    <t>CNY</t>
  </si>
  <si>
    <t>屠银利</t>
  </si>
  <si>
    <t>CA363211109CNY</t>
  </si>
  <si>
    <t>未提现</t>
  </si>
  <si>
    <t>携程开票</t>
  </si>
  <si>
    <t>[北京]锦江之星(北京后海店)(33635385)</t>
  </si>
  <si>
    <t>双人间A&lt;双人入住&gt;&lt;内宾&gt;&lt;预付&gt;&lt;双早&gt;</t>
  </si>
  <si>
    <t>于春雷</t>
  </si>
  <si>
    <t>[广州]广州白云宾馆(10091524)</t>
  </si>
  <si>
    <t>豪华双床房&lt;双人入住&gt;&lt;双早&gt;</t>
  </si>
  <si>
    <t>王云龙</t>
  </si>
  <si>
    <t>F21J240087</t>
  </si>
  <si>
    <t>[忻州]喆啡酒店(忻州和平路店)(69326368)</t>
  </si>
  <si>
    <t>啡凡大床房&lt;双人入住&gt;&lt;内宾&gt;&lt;预付&gt;&lt;双早&gt;</t>
  </si>
  <si>
    <t>秦欣宇</t>
  </si>
  <si>
    <t>李翔</t>
  </si>
  <si>
    <t>，</t>
  </si>
  <si>
    <t>A211109100620481</t>
  </si>
  <si>
    <t>A211109100701481</t>
  </si>
  <si>
    <t>CNY / HKD 当前参考汇率: 1.219312582</t>
  </si>
  <si>
    <t>总计：1980.62 CNY/
2414.99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</si>
  <si>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</si>
  <si>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</si>
  <si>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</si>
  <si>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</si>
  <si>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</si>
  <si>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</si>
  <si>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</si>
  <si>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</si>
  <si>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</si>
  <si>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</si>
  <si>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</si>
  <si>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</si>
  <si>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</si>
  <si>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</si>
  <si>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</si>
  <si>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</si>
  <si>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</si>
  <si>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2021-10-24</t>
  </si>
  <si>
    <t>2282674</t>
  </si>
  <si>
    <t>喆啡酒店(忻州和平路店)</t>
  </si>
  <si>
    <t>2021-10-25</t>
  </si>
  <si>
    <t>退房日周结</t>
  </si>
  <si>
    <t>239.87</t>
  </si>
  <si>
    <t>RMB</t>
  </si>
  <si>
    <t>0</t>
  </si>
  <si>
    <t>0.00</t>
  </si>
  <si>
    <t>携程国内直连(DD)</t>
  </si>
  <si>
    <t>2021-10-24 18:16:49</t>
  </si>
  <si>
    <t>否</t>
  </si>
  <si>
    <t>汇智国际旅游发展有限公司</t>
  </si>
  <si>
    <t>直连</t>
  </si>
  <si>
    <t>2282629</t>
  </si>
  <si>
    <t>2021-10-24 15:31:06</t>
  </si>
  <si>
    <t>2282600</t>
  </si>
  <si>
    <t>广州白云宾馆</t>
  </si>
  <si>
    <t>563.00</t>
  </si>
  <si>
    <t>2021-10-24 13:18:35</t>
  </si>
  <si>
    <t>直采</t>
  </si>
  <si>
    <t>2021-10-23</t>
  </si>
  <si>
    <t>2282075</t>
  </si>
  <si>
    <t>锦江之星(北京后海店)</t>
  </si>
  <si>
    <t>344.89</t>
  </si>
  <si>
    <t>2021-10-23 08:25:43</t>
  </si>
  <si>
    <t>2021-10-19</t>
  </si>
  <si>
    <t>2280367</t>
  </si>
  <si>
    <t>宁波富力索菲特大饭店</t>
  </si>
  <si>
    <t>592.99</t>
  </si>
  <si>
    <t>2021-10-20 09:46:12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</si>
</sst>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1" fillId="16" borderId="1" applyNumberFormat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16601767419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44493</v>
      </c>
      <c r="G2" s="5">
        <v>44494</v>
      </c>
      <c r="H2" s="4">
        <v>1</v>
      </c>
      <c r="I2" s="4">
        <v>1</v>
      </c>
      <c r="J2" s="4">
        <v>1</v>
      </c>
      <c r="K2" s="4" t="s">
        <v>29</v>
      </c>
      <c r="L2" s="4">
        <v>592.99</v>
      </c>
      <c r="M2" s="4">
        <v>592.99</v>
      </c>
      <c r="N2" s="4" t="s">
        <v>30</v>
      </c>
      <c r="O2" s="4" t="s">
        <v>31</v>
      </c>
      <c r="P2" s="4" t="s">
        <v>32</v>
      </c>
      <c r="Q2" s="4">
        <v>0</v>
      </c>
      <c r="R2" s="6">
        <v>44488</v>
      </c>
      <c r="S2" s="5">
        <v>44509</v>
      </c>
      <c r="T2" s="4" t="s">
        <v>33</v>
      </c>
      <c r="U2" s="4">
        <v>592.99</v>
      </c>
      <c r="V2" s="4">
        <v>0</v>
      </c>
      <c r="W2" s="4">
        <v>0</v>
      </c>
    </row>
    <row r="3" s="4" customFormat="1" spans="1:24">
      <c r="A3" s="4">
        <v>16637621435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44493</v>
      </c>
      <c r="G3" s="5">
        <v>44494</v>
      </c>
      <c r="H3" s="4">
        <v>1</v>
      </c>
      <c r="I3" s="4">
        <v>1</v>
      </c>
      <c r="J3" s="4">
        <v>1</v>
      </c>
      <c r="K3" s="4" t="s">
        <v>29</v>
      </c>
      <c r="L3" s="4">
        <v>344.89</v>
      </c>
      <c r="M3" s="4">
        <v>344.89</v>
      </c>
      <c r="N3" s="4" t="s">
        <v>36</v>
      </c>
      <c r="O3" s="4" t="s">
        <v>31</v>
      </c>
      <c r="P3" s="4" t="s">
        <v>32</v>
      </c>
      <c r="Q3" s="4">
        <v>0</v>
      </c>
      <c r="R3" s="6">
        <v>44492</v>
      </c>
      <c r="S3" s="5">
        <v>44509</v>
      </c>
      <c r="T3" s="4" t="s">
        <v>33</v>
      </c>
      <c r="U3" s="4">
        <v>344.89</v>
      </c>
      <c r="V3" s="4">
        <v>0</v>
      </c>
      <c r="W3" s="4">
        <v>0</v>
      </c>
      <c r="X3" s="4">
        <v>2282075</v>
      </c>
    </row>
    <row r="4" s="4" customFormat="1" spans="1:25">
      <c r="A4" s="4">
        <v>16648601939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44493</v>
      </c>
      <c r="G4" s="5">
        <v>44494</v>
      </c>
      <c r="H4" s="4">
        <v>1</v>
      </c>
      <c r="I4" s="4">
        <v>1</v>
      </c>
      <c r="J4" s="4">
        <v>1</v>
      </c>
      <c r="K4" s="4" t="s">
        <v>29</v>
      </c>
      <c r="L4" s="4">
        <v>563</v>
      </c>
      <c r="M4" s="4">
        <v>563</v>
      </c>
      <c r="N4" s="4" t="s">
        <v>39</v>
      </c>
      <c r="O4" s="4" t="s">
        <v>31</v>
      </c>
      <c r="P4" s="4" t="s">
        <v>32</v>
      </c>
      <c r="Q4" s="4">
        <v>0</v>
      </c>
      <c r="R4" s="6">
        <v>44493</v>
      </c>
      <c r="S4" s="5">
        <v>44509</v>
      </c>
      <c r="T4" s="4" t="s">
        <v>33</v>
      </c>
      <c r="U4" s="4">
        <v>563</v>
      </c>
      <c r="V4" s="4">
        <v>0</v>
      </c>
      <c r="W4" s="4">
        <v>0</v>
      </c>
      <c r="X4" s="4">
        <v>2282600</v>
      </c>
      <c r="Y4" s="4" t="s">
        <v>40</v>
      </c>
    </row>
    <row r="5" s="4" customFormat="1" spans="1:24">
      <c r="A5" s="4">
        <v>16649131406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44493</v>
      </c>
      <c r="G5" s="5">
        <v>44494</v>
      </c>
      <c r="H5" s="4">
        <v>1</v>
      </c>
      <c r="I5" s="4">
        <v>1</v>
      </c>
      <c r="J5" s="4">
        <v>1</v>
      </c>
      <c r="K5" s="4" t="s">
        <v>29</v>
      </c>
      <c r="L5" s="4">
        <v>239.87</v>
      </c>
      <c r="M5" s="4">
        <v>239.87</v>
      </c>
      <c r="N5" s="4" t="s">
        <v>43</v>
      </c>
      <c r="O5" s="4" t="s">
        <v>31</v>
      </c>
      <c r="P5" s="4" t="s">
        <v>32</v>
      </c>
      <c r="Q5" s="4">
        <v>0</v>
      </c>
      <c r="R5" s="6">
        <v>44493</v>
      </c>
      <c r="S5" s="5">
        <v>44509</v>
      </c>
      <c r="T5" s="4" t="s">
        <v>33</v>
      </c>
      <c r="U5" s="4">
        <v>239.87</v>
      </c>
      <c r="V5" s="4">
        <v>0</v>
      </c>
      <c r="W5" s="4">
        <v>0</v>
      </c>
      <c r="X5" s="4">
        <v>2282629</v>
      </c>
    </row>
    <row r="6" s="4" customFormat="1" spans="1:24">
      <c r="A6" s="4">
        <v>16649750563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44493</v>
      </c>
      <c r="G6" s="5">
        <v>44494</v>
      </c>
      <c r="H6" s="4">
        <v>1</v>
      </c>
      <c r="I6" s="4">
        <v>1</v>
      </c>
      <c r="J6" s="4">
        <v>1</v>
      </c>
      <c r="K6" s="4" t="s">
        <v>29</v>
      </c>
      <c r="L6" s="4">
        <v>239.87</v>
      </c>
      <c r="M6" s="4">
        <v>239.87</v>
      </c>
      <c r="N6" s="4" t="s">
        <v>44</v>
      </c>
      <c r="O6" s="4" t="s">
        <v>31</v>
      </c>
      <c r="P6" s="4" t="s">
        <v>32</v>
      </c>
      <c r="Q6" s="4">
        <v>0</v>
      </c>
      <c r="R6" s="6">
        <v>44493</v>
      </c>
      <c r="S6" s="5">
        <v>44509</v>
      </c>
      <c r="T6" s="4" t="s">
        <v>33</v>
      </c>
      <c r="U6" s="4">
        <v>239.87</v>
      </c>
      <c r="V6" s="4">
        <v>0</v>
      </c>
      <c r="W6" s="4">
        <v>0</v>
      </c>
      <c r="X6" s="4">
        <v>2282674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3" sqref="A13:D16"/>
    </sheetView>
  </sheetViews>
  <sheetFormatPr defaultColWidth="9" defaultRowHeight="13.5"/>
  <cols>
    <col min="1" max="1" width="12.7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9">
      <c r="A2" s="4">
        <v>16601767419</v>
      </c>
      <c r="B2" s="5">
        <v>44493</v>
      </c>
      <c r="C2" s="5">
        <v>44494</v>
      </c>
      <c r="D2" s="4">
        <v>592.99</v>
      </c>
      <c r="E2" s="4" t="str">
        <f>VLOOKUP(A2,HOP!A:L,12,0)</f>
        <v>592.99</v>
      </c>
      <c r="F2" s="4" t="str">
        <f>VLOOKUP(A2,HOP!A:C,3,0)</f>
        <v>2280367</v>
      </c>
      <c r="G2" s="4">
        <f>D2-E2</f>
        <v>0</v>
      </c>
      <c r="H2" s="4" t="str">
        <f>$H$1&amp;F2</f>
        <v>，2280367</v>
      </c>
      <c r="I2" s="4" t="str">
        <f>VLOOKUP(A2,HOP!A:T,20,0)</f>
        <v>直连</v>
      </c>
    </row>
    <row r="3" s="4" customFormat="1" spans="1:9">
      <c r="A3" s="4">
        <v>16637621435</v>
      </c>
      <c r="B3" s="5">
        <v>44493</v>
      </c>
      <c r="C3" s="5">
        <v>44494</v>
      </c>
      <c r="D3" s="4">
        <v>344.89</v>
      </c>
      <c r="E3" s="4" t="str">
        <f>VLOOKUP(A3,HOP!A:L,12,0)</f>
        <v>344.89</v>
      </c>
      <c r="F3" s="4" t="str">
        <f>VLOOKUP(A3,HOP!A:C,3,0)</f>
        <v>2282075</v>
      </c>
      <c r="G3" s="4">
        <f>D3-E3</f>
        <v>0</v>
      </c>
      <c r="H3" s="4" t="str">
        <f>$H$1&amp;F3</f>
        <v>，2282075</v>
      </c>
      <c r="I3" s="4" t="str">
        <f>VLOOKUP(A3,HOP!A:T,20,0)</f>
        <v>直连</v>
      </c>
    </row>
    <row r="4" s="4" customFormat="1" spans="1:9">
      <c r="A4" s="4">
        <v>16648601939</v>
      </c>
      <c r="B4" s="5">
        <v>44493</v>
      </c>
      <c r="C4" s="5">
        <v>44494</v>
      </c>
      <c r="D4" s="4">
        <v>563</v>
      </c>
      <c r="E4" s="4" t="str">
        <f>VLOOKUP(A4,HOP!A:L,12,0)</f>
        <v>563.00</v>
      </c>
      <c r="F4" s="4" t="str">
        <f>VLOOKUP(A4,HOP!A:C,3,0)</f>
        <v>2282600</v>
      </c>
      <c r="G4" s="4">
        <f>D4-E4</f>
        <v>0</v>
      </c>
      <c r="H4" s="4" t="str">
        <f>$H$1&amp;F4</f>
        <v>，2282600</v>
      </c>
      <c r="I4" s="4" t="str">
        <f>VLOOKUP(A4,HOP!A:T,20,0)</f>
        <v>直采</v>
      </c>
    </row>
    <row r="5" s="4" customFormat="1" spans="1:9">
      <c r="A5" s="4">
        <v>16649131406</v>
      </c>
      <c r="B5" s="5">
        <v>44493</v>
      </c>
      <c r="C5" s="5">
        <v>44494</v>
      </c>
      <c r="D5" s="4">
        <v>239.87</v>
      </c>
      <c r="E5" s="4" t="str">
        <f>VLOOKUP(A5,HOP!A:L,12,0)</f>
        <v>239.87</v>
      </c>
      <c r="F5" s="4" t="str">
        <f>VLOOKUP(A5,HOP!A:C,3,0)</f>
        <v>2282629</v>
      </c>
      <c r="G5" s="4">
        <f>D5-E5</f>
        <v>0</v>
      </c>
      <c r="H5" s="4" t="str">
        <f>$H$1&amp;F5</f>
        <v>，2282629</v>
      </c>
      <c r="I5" s="4" t="str">
        <f>VLOOKUP(A5,HOP!A:T,20,0)</f>
        <v>直连</v>
      </c>
    </row>
    <row r="6" s="4" customFormat="1" spans="1:9">
      <c r="A6" s="4">
        <v>16649750563</v>
      </c>
      <c r="B6" s="5">
        <v>44493</v>
      </c>
      <c r="C6" s="5">
        <v>44494</v>
      </c>
      <c r="D6" s="4">
        <v>239.87</v>
      </c>
      <c r="E6" s="4" t="str">
        <f>VLOOKUP(A6,HOP!A:L,12,0)</f>
        <v>239.87</v>
      </c>
      <c r="F6" s="4" t="str">
        <f>VLOOKUP(A6,HOP!A:C,3,0)</f>
        <v>2282674</v>
      </c>
      <c r="G6" s="4">
        <f>D6-E6</f>
        <v>0</v>
      </c>
      <c r="H6" s="4" t="str">
        <f>$H$1&amp;F6</f>
        <v>，2282674</v>
      </c>
      <c r="I6" s="4" t="str">
        <f>VLOOKUP(A6,HOP!A:T,20,0)</f>
        <v>直连</v>
      </c>
    </row>
    <row r="8" spans="4:4">
      <c r="D8" s="4">
        <f>SUM(D2:D7)</f>
        <v>1980.62</v>
      </c>
    </row>
    <row r="13" spans="1:4">
      <c r="A13" s="4" t="s">
        <v>46</v>
      </c>
      <c r="C13" s="4">
        <v>563</v>
      </c>
      <c r="D13" s="4">
        <v>686.47</v>
      </c>
    </row>
    <row r="14" spans="1:4">
      <c r="A14" s="4" t="s">
        <v>47</v>
      </c>
      <c r="C14" s="4">
        <v>1417.62</v>
      </c>
      <c r="D14" s="4">
        <v>1728.52</v>
      </c>
    </row>
    <row r="15" spans="1:4">
      <c r="A15" s="4" t="s">
        <v>48</v>
      </c>
      <c r="C15" s="4">
        <f>SUM(C13:C14)</f>
        <v>1980.62</v>
      </c>
      <c r="D15" s="4">
        <f>SUM(D13:D14)</f>
        <v>2414.99</v>
      </c>
    </row>
    <row r="16" spans="1:1">
      <c r="A16" s="4" t="s">
        <v>49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F29" sqref="F29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0">
      <c r="A1" s="2" t="s">
        <v>50</v>
      </c>
      <c r="B1" s="2" t="s">
        <v>51</v>
      </c>
      <c r="C1" s="2" t="s">
        <v>52</v>
      </c>
      <c r="D1" s="2" t="s">
        <v>53</v>
      </c>
      <c r="E1" s="2" t="s">
        <v>13</v>
      </c>
      <c r="F1" s="2" t="s">
        <v>5</v>
      </c>
      <c r="G1" s="2" t="s">
        <v>6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  <c r="M1" s="2" t="s">
        <v>59</v>
      </c>
      <c r="N1" s="2" t="s">
        <v>60</v>
      </c>
      <c r="O1" s="2" t="s">
        <v>61</v>
      </c>
      <c r="P1" s="2" t="s">
        <v>62</v>
      </c>
      <c r="Q1" s="2" t="s">
        <v>63</v>
      </c>
      <c r="R1" s="2" t="s">
        <v>64</v>
      </c>
      <c r="S1" s="2" t="s">
        <v>65</v>
      </c>
      <c r="T1" s="2" t="s">
        <v>66</v>
      </c>
    </row>
    <row r="2" s="1" customFormat="1" spans="1:20">
      <c r="A2" s="3">
        <v>16649750563</v>
      </c>
      <c r="B2" s="1" t="s">
        <v>67</v>
      </c>
      <c r="C2" s="1" t="s">
        <v>68</v>
      </c>
      <c r="D2" s="1" t="s">
        <v>69</v>
      </c>
      <c r="E2" s="1" t="s">
        <v>44</v>
      </c>
      <c r="F2" s="1" t="s">
        <v>67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</row>
    <row r="3" s="1" customFormat="1" spans="1:20">
      <c r="A3" s="3">
        <v>16649131406</v>
      </c>
      <c r="B3" s="1" t="s">
        <v>67</v>
      </c>
      <c r="C3" s="1" t="s">
        <v>81</v>
      </c>
      <c r="D3" s="1" t="s">
        <v>69</v>
      </c>
      <c r="E3" s="1" t="s">
        <v>43</v>
      </c>
      <c r="F3" s="1" t="s">
        <v>67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72</v>
      </c>
      <c r="L3" s="1" t="s">
        <v>72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82</v>
      </c>
      <c r="R3" s="1" t="s">
        <v>78</v>
      </c>
      <c r="S3" s="1" t="s">
        <v>79</v>
      </c>
      <c r="T3" s="1" t="s">
        <v>80</v>
      </c>
    </row>
    <row r="4" s="1" customFormat="1" spans="1:20">
      <c r="A4" s="3">
        <v>16648601939</v>
      </c>
      <c r="B4" s="1" t="s">
        <v>67</v>
      </c>
      <c r="C4" s="1" t="s">
        <v>83</v>
      </c>
      <c r="D4" s="1" t="s">
        <v>84</v>
      </c>
      <c r="E4" s="1" t="s">
        <v>39</v>
      </c>
      <c r="F4" s="1" t="s">
        <v>67</v>
      </c>
      <c r="G4" s="1" t="s">
        <v>70</v>
      </c>
      <c r="H4" s="1" t="s">
        <v>71</v>
      </c>
      <c r="I4" s="1" t="s">
        <v>85</v>
      </c>
      <c r="J4" s="1" t="s">
        <v>73</v>
      </c>
      <c r="K4" s="1" t="s">
        <v>85</v>
      </c>
      <c r="L4" s="1" t="s">
        <v>85</v>
      </c>
      <c r="M4" s="1" t="s">
        <v>74</v>
      </c>
      <c r="N4" s="1" t="s">
        <v>74</v>
      </c>
      <c r="O4" s="1" t="s">
        <v>75</v>
      </c>
      <c r="P4" s="1" t="s">
        <v>76</v>
      </c>
      <c r="Q4" s="1" t="s">
        <v>86</v>
      </c>
      <c r="R4" s="1" t="s">
        <v>78</v>
      </c>
      <c r="S4" s="1" t="s">
        <v>79</v>
      </c>
      <c r="T4" s="1" t="s">
        <v>87</v>
      </c>
    </row>
    <row r="5" s="1" customFormat="1" spans="1:20">
      <c r="A5" s="3">
        <v>16637621435</v>
      </c>
      <c r="B5" s="1" t="s">
        <v>88</v>
      </c>
      <c r="C5" s="1" t="s">
        <v>89</v>
      </c>
      <c r="D5" s="1" t="s">
        <v>90</v>
      </c>
      <c r="E5" s="1" t="s">
        <v>36</v>
      </c>
      <c r="F5" s="1" t="s">
        <v>67</v>
      </c>
      <c r="G5" s="1" t="s">
        <v>70</v>
      </c>
      <c r="H5" s="1" t="s">
        <v>71</v>
      </c>
      <c r="I5" s="1" t="s">
        <v>91</v>
      </c>
      <c r="J5" s="1" t="s">
        <v>73</v>
      </c>
      <c r="K5" s="1" t="s">
        <v>91</v>
      </c>
      <c r="L5" s="1" t="s">
        <v>91</v>
      </c>
      <c r="M5" s="1" t="s">
        <v>74</v>
      </c>
      <c r="N5" s="1" t="s">
        <v>74</v>
      </c>
      <c r="O5" s="1" t="s">
        <v>75</v>
      </c>
      <c r="P5" s="1" t="s">
        <v>76</v>
      </c>
      <c r="Q5" s="1" t="s">
        <v>92</v>
      </c>
      <c r="R5" s="1" t="s">
        <v>78</v>
      </c>
      <c r="S5" s="1" t="s">
        <v>79</v>
      </c>
      <c r="T5" s="1" t="s">
        <v>80</v>
      </c>
    </row>
    <row r="6" s="1" customFormat="1" spans="1:20">
      <c r="A6" s="3">
        <v>16601767419</v>
      </c>
      <c r="B6" s="1" t="s">
        <v>93</v>
      </c>
      <c r="C6" s="1" t="s">
        <v>94</v>
      </c>
      <c r="D6" s="1" t="s">
        <v>95</v>
      </c>
      <c r="E6" s="1" t="s">
        <v>30</v>
      </c>
      <c r="F6" s="1" t="s">
        <v>67</v>
      </c>
      <c r="G6" s="1" t="s">
        <v>70</v>
      </c>
      <c r="H6" s="1" t="s">
        <v>71</v>
      </c>
      <c r="I6" s="1" t="s">
        <v>96</v>
      </c>
      <c r="J6" s="1" t="s">
        <v>73</v>
      </c>
      <c r="K6" s="1" t="s">
        <v>96</v>
      </c>
      <c r="L6" s="1" t="s">
        <v>96</v>
      </c>
      <c r="M6" s="1" t="s">
        <v>74</v>
      </c>
      <c r="N6" s="1" t="s">
        <v>74</v>
      </c>
      <c r="O6" s="1" t="s">
        <v>75</v>
      </c>
      <c r="P6" s="1" t="s">
        <v>76</v>
      </c>
      <c r="Q6" s="1" t="s">
        <v>97</v>
      </c>
      <c r="R6" s="1" t="s">
        <v>78</v>
      </c>
      <c r="S6" s="1" t="s">
        <v>79</v>
      </c>
      <c r="T6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2021-11-09T01:59:05Z</dcterms:created>
  <dcterms:modified xsi:type="dcterms:W3CDTF">2021-11-09T02:06:22Z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4ABAA9067A524D329174954D1E155723</vt:lpwstr>
  </property>
  <property fmtid="{D5CDD505-2E9C-101B-9397-08002B2CF9AE}" pid="3" name="KSOProductBuildVer">
    <vt:lpwstr>2052-11.1.0.11045</vt:lpwstr>
  </property>
</Properties>
</file>