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对账!$A$1:$X$22</definedName>
  </definedNames>
  <calcPr calcId="144525"/>
</workbook>
</file>

<file path=xl/sharedStrings.xml><?xml version="1.0" encoding="utf-8"?>
<sst xmlns="http://schemas.openxmlformats.org/spreadsheetml/2006/main" count="640" uniqueCount="259">
  <si>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</si>
  <si>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</si>
  <si>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</si>
  <si>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</si>
  <si>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</si>
  <si>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</si>
  <si>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</si>
  <si>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</si>
  <si>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</si>
  <si>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</si>
  <si>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</si>
  <si>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</si>
  <si>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</si>
  <si>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</si>
  <si>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</si>
  <si>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</si>
  <si>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</si>
  <si>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</si>
  <si>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</si>
  <si>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</si>
  <si>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</si>
  <si>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</si>
  <si>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</si>
  <si>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</si>
  <si>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</si>
  <si>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</si>
  <si>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</si>
  <si>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[拉斯维加斯]巴黎拉斯维加斯赌场度假酒店(Paris Las Vegas Hotel &amp; Casino)(68545164)</t>
  </si>
  <si>
    <t>勃艮第特大床房&lt;不退款&gt;&lt;2人入住&gt;</t>
  </si>
  <si>
    <t>HKD</t>
  </si>
  <si>
    <t>LEGENS/CHRISTOPHER LYNN,DAVIS/JOSEPH ELMO</t>
  </si>
  <si>
    <t>CA13030211109HKD</t>
  </si>
  <si>
    <t>未提现</t>
  </si>
  <si>
    <t>携程开票</t>
  </si>
  <si>
    <t>SWWD2M;Y6B2M</t>
  </si>
  <si>
    <t>[里昂]普瑞米尔里昂中央车站经典酒店(Première Classe Lyon Centre Gare Part Dieu)(55757224)</t>
  </si>
  <si>
    <t>舒适双人床房&lt;不退款&gt;&lt;2人入住&gt;</t>
  </si>
  <si>
    <t>Ly/Sindy</t>
  </si>
  <si>
    <t>33701UC000062</t>
  </si>
  <si>
    <t>[巴黎]卓英酒店(Drawing Hotel)(55841959)</t>
  </si>
  <si>
    <t>普通套房&lt;不退款&gt;&lt;2人入住&gt;</t>
  </si>
  <si>
    <t>BOUADIM/SOUAD</t>
  </si>
  <si>
    <t>871TZJ</t>
  </si>
  <si>
    <t>[里斯本]里斯本旅行公园酒店(Hotel Travel Park Lisboa)(55519466)</t>
  </si>
  <si>
    <t>双人房&lt;2人入住&gt;&lt;不退款&gt;&lt;早餐&gt;</t>
  </si>
  <si>
    <t>Ozkan/Haci Ahmet,Singh/Akashdeep</t>
  </si>
  <si>
    <t>[科隆]沉默花园科隆布鲁克诺富姆酒店(Novum Hotel Silence Garden Köln Brück)(56174641)</t>
  </si>
  <si>
    <t>双人床房&lt;2人入住&gt;&lt;不退款&gt;&lt;早餐&gt;</t>
  </si>
  <si>
    <t>Nieuwenhuizen/Ronald,Nieuwenhuizen/Yvonne</t>
  </si>
  <si>
    <t>EXPEDIA_1851996982</t>
  </si>
  <si>
    <t>[席勒公园]芝加哥奥黑尔福朋喜来登酒店(Four Points by Sheraton Chicago O'Hare)(55680583)</t>
  </si>
  <si>
    <t>特大床房&lt;不退款&gt;&lt;2人入住&gt;</t>
  </si>
  <si>
    <t>DAWKINS/TONY GRAHAM</t>
  </si>
  <si>
    <t>[加蒂诺]加蒂诺渥太华福朋喜来登酒店(Four Points by Sheraton Gatineau-Ottawa)(60480668)</t>
  </si>
  <si>
    <t>传统特大床房&lt;不退款&gt;&lt;2人入住&gt;</t>
  </si>
  <si>
    <t>Beauchemin/Jean</t>
  </si>
  <si>
    <t>[马德里]埃克广场酒店(Exe Plaza Madrid)(55542732)</t>
  </si>
  <si>
    <t>双人床房&lt;不退款&gt;&lt;2人入住&gt;</t>
  </si>
  <si>
    <t>Lopez garcia/Isaac</t>
  </si>
  <si>
    <t>[巴塞罗那]丝尔肯旗下维拉多麦酒店(Hotel Viladomat by Silken)(55832098)</t>
  </si>
  <si>
    <t>双床房&lt;不退款&gt;&lt;2人入住&gt;</t>
  </si>
  <si>
    <t>LIU/TENGHAO,SHANG/JINGKAI</t>
  </si>
  <si>
    <t>[科隆]阿云豪华中央酒店(Centro Hotel Ayun Deluxe)(55491628)</t>
  </si>
  <si>
    <t>Grassmann/Lisa</t>
  </si>
  <si>
    <t>[里尔]巴里亚里尔酒店(Hôtel Barrière Lille)(55956525)</t>
  </si>
  <si>
    <t>豪华房&lt;不退款&gt;&lt;2人入住&gt;</t>
  </si>
  <si>
    <t>Markouskaya/Hanna</t>
  </si>
  <si>
    <t>EXP-1853051260</t>
  </si>
  <si>
    <t>[塔朗斯]塔朗斯特内欧公寓式酒店(Ténéo Apparthotel Talence)(55906962)</t>
  </si>
  <si>
    <t>商务大床工作室&lt;不退款&gt;&lt;2人入住&gt;</t>
  </si>
  <si>
    <t>GRAF/Gregory</t>
  </si>
  <si>
    <t>[日惹]马里奥波洛日惹特级酒店(Top Malioboro Hotel Jogja)(77368819)</t>
  </si>
  <si>
    <t>高级房&lt;不退款&gt;&lt;2人入住&gt;</t>
  </si>
  <si>
    <t>R/YOGA ALFATHUR</t>
  </si>
  <si>
    <t>[圣乔治]抵达傲途格精选酒店(The Advenire, Autograph Collection)(68030216)</t>
  </si>
  <si>
    <t>两张大床房&lt;不退款&gt;&lt;2人入住&gt;</t>
  </si>
  <si>
    <t>Rees/Danielle</t>
  </si>
  <si>
    <t>[阿布扎比]阿布扎比雅乐轩酒店(Aloft Abu Dhabi)(68026753)</t>
  </si>
  <si>
    <t>雅乐轩客房（1张特大床）&lt;不退款&gt;&lt;2人入住&gt;</t>
  </si>
  <si>
    <t>elourak/mohamed</t>
  </si>
  <si>
    <t>[吉隆坡]吉隆坡四季酒店(Four Seasons Hotel Kuala Lumpur)(55542782)</t>
  </si>
  <si>
    <t>尊贵公园景观房&lt;不退款&gt;&lt;2人入住&gt;</t>
  </si>
  <si>
    <t>Kwoh/York Ee</t>
  </si>
  <si>
    <t>[新加坡]新加坡拉古娜都喜天丽酒店 (Staycation Approved)(Dusit Thani Laguna Singapore (Staycation Approved))(77368365)</t>
  </si>
  <si>
    <t>拉古娜豪华房（特大床）&lt;1&gt;&lt;不退款&gt;&lt;2人入住&gt;</t>
  </si>
  <si>
    <t>liew/Regine</t>
  </si>
  <si>
    <t>9945SC044963</t>
  </si>
  <si>
    <t>[兰卡威]兰卡威贝拉维斯达海滨度假村(Bella Vista Waterfront Resort Langkawi)(55680668)</t>
  </si>
  <si>
    <t>豪华客房&lt;不退款&gt;&lt;2人入住&gt;</t>
  </si>
  <si>
    <t>IZZAH/Izzahshu</t>
  </si>
  <si>
    <t>[坤甸]坤甸金色郁金香酒店(Golden Tulip Pontianak)(55290453)</t>
  </si>
  <si>
    <t>高级大号床房&lt;不退款&gt;&lt;2人入住&gt;</t>
  </si>
  <si>
    <t>Han/Xuexin</t>
  </si>
  <si>
    <t>[汉堡]汉堡特瑞德尔伯格施泰根博阁酒店(Steigenberger Hotel Treudelberg Hamburg)(55402637)</t>
  </si>
  <si>
    <t>经典房&lt;不退款&gt;&lt;2人入住&gt;</t>
  </si>
  <si>
    <t>Ketteler/Petra</t>
  </si>
  <si>
    <t>4704SC014208</t>
  </si>
  <si>
    <t>取消</t>
  </si>
  <si>
    <t>[大西洋城]海洋赌场度假村(Ocean Casino Resort)(55299406)</t>
  </si>
  <si>
    <t>Wallace/Erin</t>
  </si>
  <si>
    <t>退单</t>
  </si>
  <si>
    <t>，</t>
  </si>
  <si>
    <t>16070419686此单多收1834元退回</t>
  </si>
  <si>
    <t xml:space="preserve"> 32366 HKD</t>
  </si>
  <si>
    <t>A211109111128481</t>
  </si>
  <si>
    <t>A211109111154925</t>
  </si>
  <si>
    <t>总计：32366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</si>
  <si>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</si>
  <si>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</si>
  <si>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</si>
  <si>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</si>
  <si>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</si>
  <si>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</si>
  <si>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</si>
  <si>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</si>
  <si>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</si>
  <si>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</si>
  <si>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</si>
  <si>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</si>
  <si>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</si>
  <si>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</si>
  <si>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</si>
  <si>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</si>
  <si>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</si>
  <si>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2021-11-05</t>
  </si>
  <si>
    <t>2290756</t>
  </si>
  <si>
    <t>汉堡特瑞德尔伯格施泰根博阁酒店</t>
  </si>
  <si>
    <t>Ketteler Petra</t>
  </si>
  <si>
    <t>2021-11-06</t>
  </si>
  <si>
    <t>退房日周结</t>
  </si>
  <si>
    <t>726.89</t>
  </si>
  <si>
    <t>883.00</t>
  </si>
  <si>
    <t>0</t>
  </si>
  <si>
    <t>0.00</t>
  </si>
  <si>
    <t>携程汇智国际直连</t>
  </si>
  <si>
    <t>2021-11-05 21:01:43</t>
  </si>
  <si>
    <t>否</t>
  </si>
  <si>
    <t>汇智国际旅游发展有限公司</t>
  </si>
  <si>
    <t>直连</t>
  </si>
  <si>
    <t>2290742</t>
  </si>
  <si>
    <t>坤甸金色郁金香酒店</t>
  </si>
  <si>
    <t>Han Xuexin</t>
  </si>
  <si>
    <t>195.92</t>
  </si>
  <si>
    <t>238.00</t>
  </si>
  <si>
    <t>2021-11-05 20:45:34</t>
  </si>
  <si>
    <t>2290680</t>
  </si>
  <si>
    <t>兰卡威贝拉维斯达海滨度假村</t>
  </si>
  <si>
    <t>IZZAH Izzahshu</t>
  </si>
  <si>
    <t>2021-11-05 19:44:52</t>
  </si>
  <si>
    <t>2290303</t>
  </si>
  <si>
    <t>新加坡拉古娜都喜天丽酒店 (Staycation Approved)</t>
  </si>
  <si>
    <t>liew Regine</t>
  </si>
  <si>
    <t>1976.50</t>
  </si>
  <si>
    <t>2401.00</t>
  </si>
  <si>
    <t>2021-11-05 13:11:41</t>
  </si>
  <si>
    <t>2290207</t>
  </si>
  <si>
    <t>吉隆坡四季酒店</t>
  </si>
  <si>
    <t>Kwoh York Ee</t>
  </si>
  <si>
    <t>1116.26</t>
  </si>
  <si>
    <t>1356.00</t>
  </si>
  <si>
    <t>2021-11-05 11:27:10</t>
  </si>
  <si>
    <t>2289982</t>
  </si>
  <si>
    <t>阿布扎比雅乐轩酒店</t>
  </si>
  <si>
    <t>elourak mohamed</t>
  </si>
  <si>
    <t>510.38</t>
  </si>
  <si>
    <t>620.00</t>
  </si>
  <si>
    <t>2021-11-05 05:04:00</t>
  </si>
  <si>
    <t>2021-11-04</t>
  </si>
  <si>
    <t>2289884</t>
  </si>
  <si>
    <t>ADVENIRE 傲途格精选酒店</t>
  </si>
  <si>
    <t>Rees Danielle</t>
  </si>
  <si>
    <t>2539.15</t>
  </si>
  <si>
    <t>3080.00</t>
  </si>
  <si>
    <t>2021-11-04 23:40:59</t>
  </si>
  <si>
    <t>2289837</t>
  </si>
  <si>
    <t>马里奥波洛日惹特级酒店</t>
  </si>
  <si>
    <t>R YOGA ALFATHUR</t>
  </si>
  <si>
    <t>84.91</t>
  </si>
  <si>
    <t>103.00</t>
  </si>
  <si>
    <t>2021-11-04 22:32:35</t>
  </si>
  <si>
    <t>2289727</t>
  </si>
  <si>
    <t>特内奥公寓酒店</t>
  </si>
  <si>
    <t>GRAF Gregory</t>
  </si>
  <si>
    <t>460.84</t>
  </si>
  <si>
    <t>559.00</t>
  </si>
  <si>
    <t>2021-11-04 21:20:52</t>
  </si>
  <si>
    <t>2289686</t>
  </si>
  <si>
    <t>巴里亚里尔酒店</t>
  </si>
  <si>
    <t>Markouskaya Hanna</t>
  </si>
  <si>
    <t>1354.49</t>
  </si>
  <si>
    <t>1643.00</t>
  </si>
  <si>
    <t>2021-11-04 20:36:04</t>
  </si>
  <si>
    <t>2289601</t>
  </si>
  <si>
    <t>阿云豪华中央酒店</t>
  </si>
  <si>
    <t>Grassmann Lisa</t>
  </si>
  <si>
    <t>450.95</t>
  </si>
  <si>
    <t>547.00</t>
  </si>
  <si>
    <t>2021-11-04 19:08:34</t>
  </si>
  <si>
    <t>2289032</t>
  </si>
  <si>
    <t>丝尔肯旗下维拉多麦酒店</t>
  </si>
  <si>
    <t>LIU TENGHAO,SHANG JINGKAI</t>
  </si>
  <si>
    <t>502.06</t>
  </si>
  <si>
    <t>609.00</t>
  </si>
  <si>
    <t>2021-11-04 10:24:25</t>
  </si>
  <si>
    <t>2288899</t>
  </si>
  <si>
    <t>埃克广场酒店</t>
  </si>
  <si>
    <t>Lopez garcia Isaac</t>
  </si>
  <si>
    <t>627.37</t>
  </si>
  <si>
    <t>761.00</t>
  </si>
  <si>
    <t>2021-11-04 06:05:48</t>
  </si>
  <si>
    <t>2021-11-03</t>
  </si>
  <si>
    <t>2288822</t>
  </si>
  <si>
    <t>加蒂诺渥太华福朋喜来登酒店</t>
  </si>
  <si>
    <t>Beauchemin Jean</t>
  </si>
  <si>
    <t>695.46</t>
  </si>
  <si>
    <t>844.00</t>
  </si>
  <si>
    <t>2021-11-03 23:49:55</t>
  </si>
  <si>
    <t>2288821</t>
  </si>
  <si>
    <t>芝加哥奥黑尔福朋喜来登酒店</t>
  </si>
  <si>
    <t>DAWKINS TONY GRAHAM</t>
  </si>
  <si>
    <t>616.35</t>
  </si>
  <si>
    <t>748.00</t>
  </si>
  <si>
    <t>2021-11-03 23:48:50</t>
  </si>
  <si>
    <t>2021-11-02</t>
  </si>
  <si>
    <t>2287886</t>
  </si>
  <si>
    <t>沉默花园科隆布鲁克诺富姆酒店</t>
  </si>
  <si>
    <t>Nieuwenhuizen Ronald,Nieuwenhuizen Yvonne</t>
  </si>
  <si>
    <t>302.30</t>
  </si>
  <si>
    <t>367.00</t>
  </si>
  <si>
    <t>2021-11-02 16:55:04</t>
  </si>
  <si>
    <t>2021-10-30</t>
  </si>
  <si>
    <t>2286169</t>
  </si>
  <si>
    <t>里斯本旅行公园酒店</t>
  </si>
  <si>
    <t>Ozkan Haci Ahmet,Singh Akashdeep</t>
  </si>
  <si>
    <t>1729.61</t>
  </si>
  <si>
    <t>2097.00</t>
  </si>
  <si>
    <t>2021-10-30 20:03:43</t>
  </si>
  <si>
    <t>2021-10-11</t>
  </si>
  <si>
    <t>2275448</t>
  </si>
  <si>
    <t>卓英酒店</t>
  </si>
  <si>
    <t>BOUADIM SOUAD</t>
  </si>
  <si>
    <t>2146.85</t>
  </si>
  <si>
    <t>2590.00</t>
  </si>
  <si>
    <t>2021-10-11 04:39:44</t>
  </si>
  <si>
    <t>2021-10-08</t>
  </si>
  <si>
    <t>2274611</t>
  </si>
  <si>
    <t xml:space="preserve">普瑞米尔里昂中央车站经典酒店 </t>
  </si>
  <si>
    <t>Ly Sindy</t>
  </si>
  <si>
    <t>393.51</t>
  </si>
  <si>
    <t>474.00</t>
  </si>
  <si>
    <t>2021-10-08 22:27:54</t>
  </si>
  <si>
    <t>2021-10-07</t>
  </si>
  <si>
    <t>2273896</t>
  </si>
  <si>
    <t>巴黎拉斯维加斯赌场度假酒店</t>
  </si>
  <si>
    <t>LEGENS CHRISTOPHER LYNN,DAVIS JOSEPH ELMO</t>
  </si>
  <si>
    <t>2021-11-01</t>
  </si>
  <si>
    <t>11853.83</t>
  </si>
  <si>
    <t>14280.00</t>
  </si>
  <si>
    <t>2021-10-07 04:01:52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</si>
</sst>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22" borderId="6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16486716900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44501</v>
      </c>
      <c r="G2" s="5">
        <v>44506</v>
      </c>
      <c r="H2" s="4">
        <v>2</v>
      </c>
      <c r="I2" s="4">
        <v>5</v>
      </c>
      <c r="J2" s="4">
        <v>10</v>
      </c>
      <c r="K2" s="4" t="s">
        <v>29</v>
      </c>
      <c r="L2" s="4">
        <v>14280</v>
      </c>
      <c r="M2" s="4">
        <v>14280</v>
      </c>
      <c r="N2" s="4" t="s">
        <v>30</v>
      </c>
      <c r="O2" s="4" t="s">
        <v>31</v>
      </c>
      <c r="P2" s="4" t="s">
        <v>32</v>
      </c>
      <c r="Q2" s="4">
        <v>0</v>
      </c>
      <c r="R2" s="6">
        <v>44476</v>
      </c>
      <c r="S2" s="5">
        <v>44509</v>
      </c>
      <c r="T2" s="4" t="s">
        <v>33</v>
      </c>
      <c r="U2" s="4">
        <v>14280</v>
      </c>
      <c r="V2" s="4">
        <v>0</v>
      </c>
      <c r="W2" s="4">
        <v>0</v>
      </c>
      <c r="X2" s="4"/>
      <c r="Y2" s="4" t="s">
        <v>34</v>
      </c>
    </row>
    <row r="3" s="4" customFormat="1" spans="1:25">
      <c r="A3" s="4">
        <v>16498042423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44505</v>
      </c>
      <c r="G3" s="5">
        <v>44506</v>
      </c>
      <c r="H3" s="4">
        <v>1</v>
      </c>
      <c r="I3" s="4">
        <v>1</v>
      </c>
      <c r="J3" s="4">
        <v>1</v>
      </c>
      <c r="K3" s="4" t="s">
        <v>29</v>
      </c>
      <c r="L3" s="4">
        <v>474</v>
      </c>
      <c r="M3" s="4">
        <v>474</v>
      </c>
      <c r="N3" s="4" t="s">
        <v>37</v>
      </c>
      <c r="O3" s="4" t="s">
        <v>31</v>
      </c>
      <c r="P3" s="4" t="s">
        <v>32</v>
      </c>
      <c r="Q3" s="4">
        <v>0</v>
      </c>
      <c r="R3" s="6">
        <v>44477</v>
      </c>
      <c r="S3" s="5">
        <v>44509</v>
      </c>
      <c r="T3" s="4" t="s">
        <v>33</v>
      </c>
      <c r="U3" s="4">
        <v>474</v>
      </c>
      <c r="V3" s="4">
        <v>0</v>
      </c>
      <c r="W3" s="4">
        <v>0</v>
      </c>
      <c r="X3" s="4">
        <v>2274611</v>
      </c>
      <c r="Y3" s="4" t="s">
        <v>38</v>
      </c>
    </row>
    <row r="4" s="4" customFormat="1" spans="1:25">
      <c r="A4" s="4">
        <v>16513501395</v>
      </c>
      <c r="B4" s="4" t="s">
        <v>25</v>
      </c>
      <c r="C4" s="4" t="s">
        <v>26</v>
      </c>
      <c r="D4" s="4" t="s">
        <v>39</v>
      </c>
      <c r="E4" s="4" t="s">
        <v>40</v>
      </c>
      <c r="F4" s="5">
        <v>44505</v>
      </c>
      <c r="G4" s="5">
        <v>44506</v>
      </c>
      <c r="H4" s="4">
        <v>1</v>
      </c>
      <c r="I4" s="4">
        <v>1</v>
      </c>
      <c r="J4" s="4">
        <v>1</v>
      </c>
      <c r="K4" s="4" t="s">
        <v>29</v>
      </c>
      <c r="L4" s="4">
        <v>2590</v>
      </c>
      <c r="M4" s="4">
        <v>2590</v>
      </c>
      <c r="N4" s="4" t="s">
        <v>41</v>
      </c>
      <c r="O4" s="4" t="s">
        <v>31</v>
      </c>
      <c r="P4" s="4" t="s">
        <v>32</v>
      </c>
      <c r="Q4" s="4">
        <v>0</v>
      </c>
      <c r="R4" s="6">
        <v>44480</v>
      </c>
      <c r="S4" s="5">
        <v>44509</v>
      </c>
      <c r="T4" s="4" t="s">
        <v>33</v>
      </c>
      <c r="U4" s="4">
        <v>2590</v>
      </c>
      <c r="V4" s="4">
        <v>0</v>
      </c>
      <c r="W4" s="4">
        <v>0</v>
      </c>
      <c r="X4" s="4">
        <v>2275448</v>
      </c>
      <c r="Y4" s="4" t="s">
        <v>42</v>
      </c>
    </row>
    <row r="5" s="4" customFormat="1" spans="1:25">
      <c r="A5" s="4">
        <v>16706428505</v>
      </c>
      <c r="B5" s="4" t="s">
        <v>25</v>
      </c>
      <c r="C5" s="4" t="s">
        <v>26</v>
      </c>
      <c r="D5" s="4" t="s">
        <v>43</v>
      </c>
      <c r="E5" s="4" t="s">
        <v>44</v>
      </c>
      <c r="F5" s="5">
        <v>44503</v>
      </c>
      <c r="G5" s="5">
        <v>44506</v>
      </c>
      <c r="H5" s="4">
        <v>1</v>
      </c>
      <c r="I5" s="4">
        <v>3</v>
      </c>
      <c r="J5" s="4">
        <v>3</v>
      </c>
      <c r="K5" s="4" t="s">
        <v>29</v>
      </c>
      <c r="L5" s="4">
        <v>2097</v>
      </c>
      <c r="M5" s="4">
        <v>2097</v>
      </c>
      <c r="N5" s="4" t="s">
        <v>45</v>
      </c>
      <c r="O5" s="4" t="s">
        <v>31</v>
      </c>
      <c r="P5" s="4" t="s">
        <v>32</v>
      </c>
      <c r="Q5" s="4">
        <v>0</v>
      </c>
      <c r="R5" s="6">
        <v>44499</v>
      </c>
      <c r="S5" s="5">
        <v>44509</v>
      </c>
      <c r="T5" s="4" t="s">
        <v>33</v>
      </c>
      <c r="U5" s="4">
        <v>2097</v>
      </c>
      <c r="V5" s="4">
        <v>0</v>
      </c>
      <c r="W5" s="4">
        <v>0</v>
      </c>
      <c r="X5" s="4">
        <v>2286169</v>
      </c>
      <c r="Y5" s="4">
        <v>1850837904</v>
      </c>
    </row>
    <row r="6" s="4" customFormat="1" spans="1:25">
      <c r="A6" s="4">
        <v>16726845648</v>
      </c>
      <c r="B6" s="4" t="s">
        <v>25</v>
      </c>
      <c r="C6" s="4" t="s">
        <v>26</v>
      </c>
      <c r="D6" s="4" t="s">
        <v>46</v>
      </c>
      <c r="E6" s="4" t="s">
        <v>47</v>
      </c>
      <c r="F6" s="5">
        <v>44505</v>
      </c>
      <c r="G6" s="5">
        <v>44506</v>
      </c>
      <c r="H6" s="4">
        <v>1</v>
      </c>
      <c r="I6" s="4">
        <v>1</v>
      </c>
      <c r="J6" s="4">
        <v>1</v>
      </c>
      <c r="K6" s="4" t="s">
        <v>29</v>
      </c>
      <c r="L6" s="4">
        <v>367</v>
      </c>
      <c r="M6" s="4">
        <v>367</v>
      </c>
      <c r="N6" s="4" t="s">
        <v>48</v>
      </c>
      <c r="O6" s="4" t="s">
        <v>31</v>
      </c>
      <c r="P6" s="4" t="s">
        <v>32</v>
      </c>
      <c r="Q6" s="4">
        <v>0</v>
      </c>
      <c r="R6" s="6">
        <v>44502</v>
      </c>
      <c r="S6" s="5">
        <v>44509</v>
      </c>
      <c r="T6" s="4" t="s">
        <v>33</v>
      </c>
      <c r="U6" s="4">
        <v>367</v>
      </c>
      <c r="V6" s="4">
        <v>0</v>
      </c>
      <c r="W6" s="4">
        <v>0</v>
      </c>
      <c r="X6" s="4">
        <v>2287886</v>
      </c>
      <c r="Y6" s="4" t="s">
        <v>49</v>
      </c>
    </row>
    <row r="7" s="4" customFormat="1" spans="1:25">
      <c r="A7" s="4">
        <v>16736974969</v>
      </c>
      <c r="B7" s="4" t="s">
        <v>25</v>
      </c>
      <c r="C7" s="4" t="s">
        <v>26</v>
      </c>
      <c r="D7" s="4" t="s">
        <v>50</v>
      </c>
      <c r="E7" s="4" t="s">
        <v>51</v>
      </c>
      <c r="F7" s="5">
        <v>44505</v>
      </c>
      <c r="G7" s="5">
        <v>44506</v>
      </c>
      <c r="H7" s="4">
        <v>1</v>
      </c>
      <c r="I7" s="4">
        <v>1</v>
      </c>
      <c r="J7" s="4">
        <v>1</v>
      </c>
      <c r="K7" s="4" t="s">
        <v>29</v>
      </c>
      <c r="L7" s="4">
        <v>748</v>
      </c>
      <c r="M7" s="4">
        <v>748</v>
      </c>
      <c r="N7" s="4" t="s">
        <v>52</v>
      </c>
      <c r="O7" s="4" t="s">
        <v>31</v>
      </c>
      <c r="P7" s="4" t="s">
        <v>32</v>
      </c>
      <c r="Q7" s="4">
        <v>0</v>
      </c>
      <c r="R7" s="6">
        <v>44503</v>
      </c>
      <c r="S7" s="5">
        <v>44509</v>
      </c>
      <c r="T7" s="4" t="s">
        <v>33</v>
      </c>
      <c r="U7" s="4">
        <v>748</v>
      </c>
      <c r="V7" s="4">
        <v>0</v>
      </c>
      <c r="W7" s="4">
        <v>0</v>
      </c>
      <c r="X7" s="4">
        <v>2288821</v>
      </c>
      <c r="Y7" s="4">
        <v>70320468</v>
      </c>
    </row>
    <row r="8" s="4" customFormat="1" spans="1:25">
      <c r="A8" s="4">
        <v>16736979001</v>
      </c>
      <c r="B8" s="4" t="s">
        <v>25</v>
      </c>
      <c r="C8" s="4" t="s">
        <v>26</v>
      </c>
      <c r="D8" s="4" t="s">
        <v>53</v>
      </c>
      <c r="E8" s="4" t="s">
        <v>54</v>
      </c>
      <c r="F8" s="5">
        <v>44505</v>
      </c>
      <c r="G8" s="5">
        <v>44506</v>
      </c>
      <c r="H8" s="4">
        <v>1</v>
      </c>
      <c r="I8" s="4">
        <v>1</v>
      </c>
      <c r="J8" s="4">
        <v>1</v>
      </c>
      <c r="K8" s="4" t="s">
        <v>29</v>
      </c>
      <c r="L8" s="4">
        <v>844</v>
      </c>
      <c r="M8" s="4">
        <v>844</v>
      </c>
      <c r="N8" s="4" t="s">
        <v>55</v>
      </c>
      <c r="O8" s="4" t="s">
        <v>31</v>
      </c>
      <c r="P8" s="4" t="s">
        <v>32</v>
      </c>
      <c r="Q8" s="4">
        <v>0</v>
      </c>
      <c r="R8" s="6">
        <v>44503</v>
      </c>
      <c r="S8" s="5">
        <v>44509</v>
      </c>
      <c r="T8" s="4" t="s">
        <v>33</v>
      </c>
      <c r="U8" s="4">
        <v>844</v>
      </c>
      <c r="V8" s="4">
        <v>0</v>
      </c>
      <c r="W8" s="4">
        <v>0</v>
      </c>
      <c r="X8" s="4">
        <v>2288822</v>
      </c>
      <c r="Y8" s="4">
        <v>70321490</v>
      </c>
    </row>
    <row r="9" s="4" customFormat="1" spans="1:23">
      <c r="A9" s="4">
        <v>16737353784</v>
      </c>
      <c r="B9" s="4" t="s">
        <v>25</v>
      </c>
      <c r="C9" s="4" t="s">
        <v>26</v>
      </c>
      <c r="D9" s="4" t="s">
        <v>56</v>
      </c>
      <c r="E9" s="4" t="s">
        <v>57</v>
      </c>
      <c r="F9" s="5">
        <v>44505</v>
      </c>
      <c r="G9" s="5">
        <v>44506</v>
      </c>
      <c r="H9" s="4">
        <v>1</v>
      </c>
      <c r="I9" s="4">
        <v>1</v>
      </c>
      <c r="J9" s="4">
        <v>1</v>
      </c>
      <c r="K9" s="4" t="s">
        <v>29</v>
      </c>
      <c r="L9" s="4">
        <v>761</v>
      </c>
      <c r="M9" s="4">
        <v>761</v>
      </c>
      <c r="N9" s="4" t="s">
        <v>58</v>
      </c>
      <c r="O9" s="4" t="s">
        <v>31</v>
      </c>
      <c r="P9" s="4" t="s">
        <v>32</v>
      </c>
      <c r="Q9" s="4">
        <v>0</v>
      </c>
      <c r="R9" s="6">
        <v>44504</v>
      </c>
      <c r="S9" s="5">
        <v>44509</v>
      </c>
      <c r="T9" s="4" t="s">
        <v>33</v>
      </c>
      <c r="U9" s="4">
        <v>761</v>
      </c>
      <c r="V9" s="4">
        <v>0</v>
      </c>
      <c r="W9" s="4">
        <v>0</v>
      </c>
    </row>
    <row r="10" s="4" customFormat="1" spans="1:25">
      <c r="A10" s="4">
        <v>16737810782</v>
      </c>
      <c r="B10" s="4" t="s">
        <v>25</v>
      </c>
      <c r="C10" s="4" t="s">
        <v>26</v>
      </c>
      <c r="D10" s="4" t="s">
        <v>59</v>
      </c>
      <c r="E10" s="4" t="s">
        <v>60</v>
      </c>
      <c r="F10" s="5">
        <v>44505</v>
      </c>
      <c r="G10" s="5">
        <v>44506</v>
      </c>
      <c r="H10" s="4">
        <v>1</v>
      </c>
      <c r="I10" s="4">
        <v>1</v>
      </c>
      <c r="J10" s="4">
        <v>1</v>
      </c>
      <c r="K10" s="4" t="s">
        <v>29</v>
      </c>
      <c r="L10" s="4">
        <v>609</v>
      </c>
      <c r="M10" s="4">
        <v>609</v>
      </c>
      <c r="N10" s="4" t="s">
        <v>61</v>
      </c>
      <c r="O10" s="4" t="s">
        <v>31</v>
      </c>
      <c r="P10" s="4" t="s">
        <v>32</v>
      </c>
      <c r="Q10" s="4">
        <v>0</v>
      </c>
      <c r="R10" s="6">
        <v>44504</v>
      </c>
      <c r="S10" s="5">
        <v>44509</v>
      </c>
      <c r="T10" s="4" t="s">
        <v>33</v>
      </c>
      <c r="U10" s="4">
        <v>609</v>
      </c>
      <c r="V10" s="4">
        <v>0</v>
      </c>
      <c r="W10" s="4">
        <v>0</v>
      </c>
      <c r="X10" s="4">
        <v>2289032</v>
      </c>
      <c r="Y10" s="4">
        <v>38003005</v>
      </c>
    </row>
    <row r="11" s="4" customFormat="1" spans="1:25">
      <c r="A11" s="4">
        <v>16740028665</v>
      </c>
      <c r="B11" s="4" t="s">
        <v>25</v>
      </c>
      <c r="C11" s="4" t="s">
        <v>26</v>
      </c>
      <c r="D11" s="4" t="s">
        <v>62</v>
      </c>
      <c r="E11" s="4" t="s">
        <v>57</v>
      </c>
      <c r="F11" s="5">
        <v>44505</v>
      </c>
      <c r="G11" s="5">
        <v>44506</v>
      </c>
      <c r="H11" s="4">
        <v>1</v>
      </c>
      <c r="I11" s="4">
        <v>1</v>
      </c>
      <c r="J11" s="4">
        <v>1</v>
      </c>
      <c r="K11" s="4" t="s">
        <v>29</v>
      </c>
      <c r="L11" s="4">
        <v>547</v>
      </c>
      <c r="M11" s="4">
        <v>547</v>
      </c>
      <c r="N11" s="4" t="s">
        <v>63</v>
      </c>
      <c r="O11" s="4" t="s">
        <v>31</v>
      </c>
      <c r="P11" s="4" t="s">
        <v>32</v>
      </c>
      <c r="Q11" s="4">
        <v>0</v>
      </c>
      <c r="R11" s="6">
        <v>44504</v>
      </c>
      <c r="S11" s="5">
        <v>44509</v>
      </c>
      <c r="T11" s="4" t="s">
        <v>33</v>
      </c>
      <c r="U11" s="4">
        <v>547</v>
      </c>
      <c r="V11" s="4">
        <v>0</v>
      </c>
      <c r="W11" s="4">
        <v>0</v>
      </c>
      <c r="X11" s="4"/>
      <c r="Y11" s="4">
        <v>650023</v>
      </c>
    </row>
    <row r="12" s="4" customFormat="1" spans="1:25">
      <c r="A12" s="4">
        <v>16740318670</v>
      </c>
      <c r="B12" s="4" t="s">
        <v>25</v>
      </c>
      <c r="C12" s="4" t="s">
        <v>26</v>
      </c>
      <c r="D12" s="4" t="s">
        <v>64</v>
      </c>
      <c r="E12" s="4" t="s">
        <v>65</v>
      </c>
      <c r="F12" s="5">
        <v>44505</v>
      </c>
      <c r="G12" s="5">
        <v>44506</v>
      </c>
      <c r="H12" s="4">
        <v>1</v>
      </c>
      <c r="I12" s="4">
        <v>1</v>
      </c>
      <c r="J12" s="4">
        <v>1</v>
      </c>
      <c r="K12" s="4" t="s">
        <v>29</v>
      </c>
      <c r="L12" s="4">
        <v>1643</v>
      </c>
      <c r="M12" s="4">
        <v>1643</v>
      </c>
      <c r="N12" s="4" t="s">
        <v>66</v>
      </c>
      <c r="O12" s="4" t="s">
        <v>31</v>
      </c>
      <c r="P12" s="4" t="s">
        <v>32</v>
      </c>
      <c r="Q12" s="4">
        <v>0</v>
      </c>
      <c r="R12" s="6">
        <v>44504</v>
      </c>
      <c r="S12" s="5">
        <v>44509</v>
      </c>
      <c r="T12" s="4" t="s">
        <v>33</v>
      </c>
      <c r="U12" s="4">
        <v>1643</v>
      </c>
      <c r="V12" s="4">
        <v>0</v>
      </c>
      <c r="W12" s="4">
        <v>0</v>
      </c>
      <c r="X12" s="4">
        <v>2289686</v>
      </c>
      <c r="Y12" s="4" t="s">
        <v>67</v>
      </c>
    </row>
    <row r="13" s="4" customFormat="1" spans="1:25">
      <c r="A13" s="4">
        <v>16740420776</v>
      </c>
      <c r="B13" s="4" t="s">
        <v>25</v>
      </c>
      <c r="C13" s="4" t="s">
        <v>26</v>
      </c>
      <c r="D13" s="4" t="s">
        <v>68</v>
      </c>
      <c r="E13" s="4" t="s">
        <v>69</v>
      </c>
      <c r="F13" s="5">
        <v>44505</v>
      </c>
      <c r="G13" s="5">
        <v>44506</v>
      </c>
      <c r="H13" s="4">
        <v>1</v>
      </c>
      <c r="I13" s="4">
        <v>1</v>
      </c>
      <c r="J13" s="4">
        <v>1</v>
      </c>
      <c r="K13" s="4" t="s">
        <v>29</v>
      </c>
      <c r="L13" s="4">
        <v>559</v>
      </c>
      <c r="M13" s="4">
        <v>559</v>
      </c>
      <c r="N13" s="4" t="s">
        <v>70</v>
      </c>
      <c r="O13" s="4" t="s">
        <v>31</v>
      </c>
      <c r="P13" s="4" t="s">
        <v>32</v>
      </c>
      <c r="Q13" s="4">
        <v>0</v>
      </c>
      <c r="R13" s="6">
        <v>44504</v>
      </c>
      <c r="S13" s="5">
        <v>44509</v>
      </c>
      <c r="T13" s="4" t="s">
        <v>33</v>
      </c>
      <c r="U13" s="4">
        <v>559</v>
      </c>
      <c r="V13" s="4">
        <v>0</v>
      </c>
      <c r="W13" s="4">
        <v>0</v>
      </c>
      <c r="X13" s="4"/>
      <c r="Y13" s="4">
        <v>1853065586</v>
      </c>
    </row>
    <row r="14" s="4" customFormat="1" spans="1:23">
      <c r="A14" s="4">
        <v>16740786573</v>
      </c>
      <c r="B14" s="4" t="s">
        <v>25</v>
      </c>
      <c r="C14" s="4" t="s">
        <v>26</v>
      </c>
      <c r="D14" s="4" t="s">
        <v>71</v>
      </c>
      <c r="E14" s="4" t="s">
        <v>72</v>
      </c>
      <c r="F14" s="5">
        <v>44505</v>
      </c>
      <c r="G14" s="5">
        <v>44506</v>
      </c>
      <c r="H14" s="4">
        <v>1</v>
      </c>
      <c r="I14" s="4">
        <v>1</v>
      </c>
      <c r="J14" s="4">
        <v>1</v>
      </c>
      <c r="K14" s="4" t="s">
        <v>29</v>
      </c>
      <c r="L14" s="4">
        <v>103</v>
      </c>
      <c r="M14" s="4">
        <v>103</v>
      </c>
      <c r="N14" s="4" t="s">
        <v>73</v>
      </c>
      <c r="O14" s="4" t="s">
        <v>31</v>
      </c>
      <c r="P14" s="4" t="s">
        <v>32</v>
      </c>
      <c r="Q14" s="4">
        <v>0</v>
      </c>
      <c r="R14" s="6">
        <v>44504</v>
      </c>
      <c r="S14" s="5">
        <v>44509</v>
      </c>
      <c r="T14" s="4" t="s">
        <v>33</v>
      </c>
      <c r="U14" s="4">
        <v>103</v>
      </c>
      <c r="V14" s="4">
        <v>0</v>
      </c>
      <c r="W14" s="4">
        <v>0</v>
      </c>
    </row>
    <row r="15" s="4" customFormat="1" spans="1:25">
      <c r="A15" s="4">
        <v>16740995547</v>
      </c>
      <c r="B15" s="4" t="s">
        <v>25</v>
      </c>
      <c r="C15" s="4" t="s">
        <v>26</v>
      </c>
      <c r="D15" s="4" t="s">
        <v>74</v>
      </c>
      <c r="E15" s="4" t="s">
        <v>75</v>
      </c>
      <c r="F15" s="5">
        <v>44505</v>
      </c>
      <c r="G15" s="5">
        <v>44506</v>
      </c>
      <c r="H15" s="4">
        <v>1</v>
      </c>
      <c r="I15" s="4">
        <v>1</v>
      </c>
      <c r="J15" s="4">
        <v>1</v>
      </c>
      <c r="K15" s="4" t="s">
        <v>29</v>
      </c>
      <c r="L15" s="4">
        <v>3080</v>
      </c>
      <c r="M15" s="4">
        <v>3080</v>
      </c>
      <c r="N15" s="4" t="s">
        <v>76</v>
      </c>
      <c r="O15" s="4" t="s">
        <v>31</v>
      </c>
      <c r="P15" s="4" t="s">
        <v>32</v>
      </c>
      <c r="Q15" s="4">
        <v>0</v>
      </c>
      <c r="R15" s="6">
        <v>44504</v>
      </c>
      <c r="S15" s="5">
        <v>44509</v>
      </c>
      <c r="T15" s="4" t="s">
        <v>33</v>
      </c>
      <c r="U15" s="4">
        <v>3080</v>
      </c>
      <c r="V15" s="4">
        <v>0</v>
      </c>
      <c r="W15" s="4">
        <v>0</v>
      </c>
      <c r="X15" s="4">
        <v>2289884</v>
      </c>
      <c r="Y15" s="4">
        <v>71250840</v>
      </c>
    </row>
    <row r="16" s="4" customFormat="1" spans="1:25">
      <c r="A16" s="4">
        <v>16741315360</v>
      </c>
      <c r="B16" s="4" t="s">
        <v>25</v>
      </c>
      <c r="C16" s="4" t="s">
        <v>26</v>
      </c>
      <c r="D16" s="4" t="s">
        <v>77</v>
      </c>
      <c r="E16" s="4" t="s">
        <v>78</v>
      </c>
      <c r="F16" s="5">
        <v>44505</v>
      </c>
      <c r="G16" s="5">
        <v>44506</v>
      </c>
      <c r="H16" s="4">
        <v>1</v>
      </c>
      <c r="I16" s="4">
        <v>1</v>
      </c>
      <c r="J16" s="4">
        <v>1</v>
      </c>
      <c r="K16" s="4" t="s">
        <v>29</v>
      </c>
      <c r="L16" s="4">
        <v>620</v>
      </c>
      <c r="M16" s="4">
        <v>620</v>
      </c>
      <c r="N16" s="4" t="s">
        <v>79</v>
      </c>
      <c r="O16" s="4" t="s">
        <v>31</v>
      </c>
      <c r="P16" s="4" t="s">
        <v>32</v>
      </c>
      <c r="Q16" s="4">
        <v>0</v>
      </c>
      <c r="R16" s="6">
        <v>44505</v>
      </c>
      <c r="S16" s="5">
        <v>44509</v>
      </c>
      <c r="T16" s="4" t="s">
        <v>33</v>
      </c>
      <c r="U16" s="4">
        <v>620</v>
      </c>
      <c r="V16" s="4">
        <v>0</v>
      </c>
      <c r="W16" s="4">
        <v>0</v>
      </c>
      <c r="X16" s="4">
        <v>2289982</v>
      </c>
      <c r="Y16" s="4">
        <v>71530897</v>
      </c>
    </row>
    <row r="17" s="4" customFormat="1" spans="1:23">
      <c r="A17" s="4">
        <v>16741873852</v>
      </c>
      <c r="B17" s="4" t="s">
        <v>25</v>
      </c>
      <c r="C17" s="4" t="s">
        <v>26</v>
      </c>
      <c r="D17" s="4" t="s">
        <v>80</v>
      </c>
      <c r="E17" s="4" t="s">
        <v>81</v>
      </c>
      <c r="F17" s="5">
        <v>44505</v>
      </c>
      <c r="G17" s="5">
        <v>44506</v>
      </c>
      <c r="H17" s="4">
        <v>1</v>
      </c>
      <c r="I17" s="4">
        <v>1</v>
      </c>
      <c r="J17" s="4">
        <v>1</v>
      </c>
      <c r="K17" s="4" t="s">
        <v>29</v>
      </c>
      <c r="L17" s="4">
        <v>1356</v>
      </c>
      <c r="M17" s="4">
        <v>1356</v>
      </c>
      <c r="N17" s="4" t="s">
        <v>82</v>
      </c>
      <c r="O17" s="4" t="s">
        <v>31</v>
      </c>
      <c r="P17" s="4" t="s">
        <v>32</v>
      </c>
      <c r="Q17" s="4">
        <v>0</v>
      </c>
      <c r="R17" s="6">
        <v>44505</v>
      </c>
      <c r="S17" s="5">
        <v>44509</v>
      </c>
      <c r="T17" s="4" t="s">
        <v>33</v>
      </c>
      <c r="U17" s="4">
        <v>1356</v>
      </c>
      <c r="V17" s="4">
        <v>0</v>
      </c>
      <c r="W17" s="4">
        <v>0</v>
      </c>
    </row>
    <row r="18" s="4" customFormat="1" spans="1:25">
      <c r="A18" s="4">
        <v>16742207297</v>
      </c>
      <c r="B18" s="4" t="s">
        <v>25</v>
      </c>
      <c r="C18" s="4" t="s">
        <v>26</v>
      </c>
      <c r="D18" s="4" t="s">
        <v>83</v>
      </c>
      <c r="E18" s="4" t="s">
        <v>84</v>
      </c>
      <c r="F18" s="5">
        <v>44505</v>
      </c>
      <c r="G18" s="5">
        <v>44506</v>
      </c>
      <c r="H18" s="4">
        <v>1</v>
      </c>
      <c r="I18" s="4">
        <v>1</v>
      </c>
      <c r="J18" s="4">
        <v>1</v>
      </c>
      <c r="K18" s="4" t="s">
        <v>29</v>
      </c>
      <c r="L18" s="4">
        <v>2401</v>
      </c>
      <c r="M18" s="4">
        <v>2401</v>
      </c>
      <c r="N18" s="4" t="s">
        <v>85</v>
      </c>
      <c r="O18" s="4" t="s">
        <v>31</v>
      </c>
      <c r="P18" s="4" t="s">
        <v>32</v>
      </c>
      <c r="Q18" s="4">
        <v>0</v>
      </c>
      <c r="R18" s="6">
        <v>44505</v>
      </c>
      <c r="S18" s="5">
        <v>44509</v>
      </c>
      <c r="T18" s="4" t="s">
        <v>33</v>
      </c>
      <c r="U18" s="4">
        <v>2401</v>
      </c>
      <c r="V18" s="4">
        <v>0</v>
      </c>
      <c r="W18" s="4">
        <v>0</v>
      </c>
      <c r="X18" s="4">
        <v>2290303</v>
      </c>
      <c r="Y18" s="4" t="s">
        <v>86</v>
      </c>
    </row>
    <row r="19" s="4" customFormat="1" spans="1:24">
      <c r="A19" s="4">
        <v>16745237530</v>
      </c>
      <c r="B19" s="4" t="s">
        <v>25</v>
      </c>
      <c r="C19" s="4" t="s">
        <v>26</v>
      </c>
      <c r="D19" s="4" t="s">
        <v>87</v>
      </c>
      <c r="E19" s="4" t="s">
        <v>88</v>
      </c>
      <c r="F19" s="5">
        <v>44505</v>
      </c>
      <c r="G19" s="5">
        <v>44506</v>
      </c>
      <c r="H19" s="4">
        <v>1</v>
      </c>
      <c r="I19" s="4">
        <v>1</v>
      </c>
      <c r="J19" s="4">
        <v>1</v>
      </c>
      <c r="K19" s="4" t="s">
        <v>29</v>
      </c>
      <c r="L19" s="4">
        <v>198</v>
      </c>
      <c r="M19" s="4">
        <v>198</v>
      </c>
      <c r="N19" s="4" t="s">
        <v>89</v>
      </c>
      <c r="O19" s="4" t="s">
        <v>31</v>
      </c>
      <c r="P19" s="4" t="s">
        <v>32</v>
      </c>
      <c r="Q19" s="4">
        <v>0</v>
      </c>
      <c r="R19" s="6">
        <v>44505</v>
      </c>
      <c r="S19" s="5">
        <v>44509</v>
      </c>
      <c r="T19" s="4" t="s">
        <v>33</v>
      </c>
      <c r="U19" s="4">
        <v>198</v>
      </c>
      <c r="V19" s="4">
        <v>0</v>
      </c>
      <c r="W19" s="4">
        <v>0</v>
      </c>
      <c r="X19" s="4">
        <v>2290680</v>
      </c>
    </row>
    <row r="20" s="4" customFormat="1" spans="1:23">
      <c r="A20" s="4">
        <v>16745701390</v>
      </c>
      <c r="B20" s="4" t="s">
        <v>25</v>
      </c>
      <c r="C20" s="4" t="s">
        <v>26</v>
      </c>
      <c r="D20" s="4" t="s">
        <v>90</v>
      </c>
      <c r="E20" s="4" t="s">
        <v>91</v>
      </c>
      <c r="F20" s="5">
        <v>44505</v>
      </c>
      <c r="G20" s="5">
        <v>44506</v>
      </c>
      <c r="H20" s="4">
        <v>1</v>
      </c>
      <c r="I20" s="4">
        <v>1</v>
      </c>
      <c r="J20" s="4">
        <v>1</v>
      </c>
      <c r="K20" s="4" t="s">
        <v>29</v>
      </c>
      <c r="L20" s="4">
        <v>238</v>
      </c>
      <c r="M20" s="4">
        <v>238</v>
      </c>
      <c r="N20" s="4" t="s">
        <v>92</v>
      </c>
      <c r="O20" s="4" t="s">
        <v>31</v>
      </c>
      <c r="P20" s="4" t="s">
        <v>32</v>
      </c>
      <c r="Q20" s="4">
        <v>0</v>
      </c>
      <c r="R20" s="6">
        <v>44505</v>
      </c>
      <c r="S20" s="5">
        <v>44509</v>
      </c>
      <c r="T20" s="4" t="s">
        <v>33</v>
      </c>
      <c r="U20" s="4">
        <v>238</v>
      </c>
      <c r="V20" s="4">
        <v>0</v>
      </c>
      <c r="W20" s="4">
        <v>0</v>
      </c>
    </row>
    <row r="21" s="4" customFormat="1" spans="1:25">
      <c r="A21" s="4">
        <v>16745782114</v>
      </c>
      <c r="B21" s="4" t="s">
        <v>25</v>
      </c>
      <c r="C21" s="4" t="s">
        <v>26</v>
      </c>
      <c r="D21" s="4" t="s">
        <v>93</v>
      </c>
      <c r="E21" s="4" t="s">
        <v>94</v>
      </c>
      <c r="F21" s="5">
        <v>44505</v>
      </c>
      <c r="G21" s="5">
        <v>44506</v>
      </c>
      <c r="H21" s="4">
        <v>1</v>
      </c>
      <c r="I21" s="4">
        <v>1</v>
      </c>
      <c r="J21" s="4">
        <v>1</v>
      </c>
      <c r="K21" s="4" t="s">
        <v>29</v>
      </c>
      <c r="L21" s="4">
        <v>883</v>
      </c>
      <c r="M21" s="4">
        <v>883</v>
      </c>
      <c r="N21" s="4" t="s">
        <v>95</v>
      </c>
      <c r="O21" s="4" t="s">
        <v>31</v>
      </c>
      <c r="P21" s="4" t="s">
        <v>32</v>
      </c>
      <c r="Q21" s="4">
        <v>0</v>
      </c>
      <c r="R21" s="6">
        <v>44505</v>
      </c>
      <c r="S21" s="5">
        <v>44509</v>
      </c>
      <c r="T21" s="4" t="s">
        <v>33</v>
      </c>
      <c r="U21" s="4">
        <v>883</v>
      </c>
      <c r="V21" s="4">
        <v>0</v>
      </c>
      <c r="W21" s="4">
        <v>0</v>
      </c>
      <c r="X21" s="4"/>
      <c r="Y21" s="4" t="s">
        <v>96</v>
      </c>
    </row>
    <row r="22" s="4" customFormat="1" spans="1:24">
      <c r="A22" s="4">
        <v>16070419686</v>
      </c>
      <c r="B22" s="4" t="s">
        <v>25</v>
      </c>
      <c r="C22" s="4" t="s">
        <v>97</v>
      </c>
      <c r="D22" s="4" t="s">
        <v>98</v>
      </c>
      <c r="E22" s="4" t="s">
        <v>51</v>
      </c>
      <c r="F22" s="5">
        <v>44505</v>
      </c>
      <c r="G22" s="5">
        <v>44506</v>
      </c>
      <c r="H22" s="4">
        <v>1</v>
      </c>
      <c r="I22" s="4">
        <v>1</v>
      </c>
      <c r="J22" s="4">
        <v>1</v>
      </c>
      <c r="K22" s="4" t="s">
        <v>29</v>
      </c>
      <c r="L22" s="4">
        <v>-1834</v>
      </c>
      <c r="M22" s="4">
        <v>-1834</v>
      </c>
      <c r="N22" s="4" t="s">
        <v>99</v>
      </c>
      <c r="O22" s="4" t="s">
        <v>31</v>
      </c>
      <c r="P22" s="4" t="s">
        <v>32</v>
      </c>
      <c r="Q22" s="4">
        <v>0</v>
      </c>
      <c r="R22" s="6">
        <v>44423</v>
      </c>
      <c r="S22" s="5">
        <v>44509</v>
      </c>
      <c r="T22" s="4" t="s">
        <v>33</v>
      </c>
      <c r="U22" s="4">
        <v>-1834</v>
      </c>
      <c r="V22" s="4">
        <v>0</v>
      </c>
      <c r="W22" s="4">
        <v>0</v>
      </c>
      <c r="X22" s="4">
        <v>2224290</v>
      </c>
    </row>
    <row r="23" s="4" customFormat="1" spans="1:24">
      <c r="A23" s="4">
        <v>16745237530</v>
      </c>
      <c r="B23" s="4" t="s">
        <v>25</v>
      </c>
      <c r="C23" s="4" t="s">
        <v>100</v>
      </c>
      <c r="D23" s="4" t="s">
        <v>87</v>
      </c>
      <c r="E23" s="4" t="s">
        <v>88</v>
      </c>
      <c r="F23" s="5">
        <v>44505</v>
      </c>
      <c r="G23" s="5">
        <v>44506</v>
      </c>
      <c r="H23" s="4">
        <v>1</v>
      </c>
      <c r="I23" s="4">
        <v>1</v>
      </c>
      <c r="J23" s="4">
        <v>1</v>
      </c>
      <c r="K23" s="4" t="s">
        <v>29</v>
      </c>
      <c r="L23" s="4">
        <v>-198</v>
      </c>
      <c r="M23" s="4">
        <v>-198</v>
      </c>
      <c r="N23" s="4" t="s">
        <v>89</v>
      </c>
      <c r="O23" s="4" t="s">
        <v>31</v>
      </c>
      <c r="P23" s="4" t="s">
        <v>32</v>
      </c>
      <c r="Q23" s="4">
        <v>0</v>
      </c>
      <c r="R23" s="6">
        <v>44505</v>
      </c>
      <c r="S23" s="5">
        <v>44509</v>
      </c>
      <c r="T23" s="4" t="s">
        <v>33</v>
      </c>
      <c r="U23" s="4">
        <v>-198</v>
      </c>
      <c r="V23" s="4">
        <v>0</v>
      </c>
      <c r="W23" s="4">
        <v>0</v>
      </c>
      <c r="X23" s="4">
        <v>2290680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F30" sqref="F30"/>
    </sheetView>
  </sheetViews>
  <sheetFormatPr defaultColWidth="9" defaultRowHeight="13.5"/>
  <cols>
    <col min="1" max="1" width="15.875" style="4" customWidth="1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101</v>
      </c>
    </row>
    <row r="2" s="4" customFormat="1" spans="1:9">
      <c r="A2" s="4">
        <v>16486716900</v>
      </c>
      <c r="B2" s="5">
        <v>44501</v>
      </c>
      <c r="C2" s="5">
        <v>44506</v>
      </c>
      <c r="D2" s="4">
        <v>14280</v>
      </c>
      <c r="E2" s="4" t="str">
        <f>VLOOKUP(A2,HOP!A:L,12,0)</f>
        <v>14280.00</v>
      </c>
      <c r="F2" s="4" t="str">
        <f>VLOOKUP(A2,HOP!A:C,3,0)</f>
        <v>2273896</v>
      </c>
      <c r="G2" s="4">
        <f>D2-E2</f>
        <v>0</v>
      </c>
      <c r="H2" s="4" t="str">
        <f>$H$1&amp;F2</f>
        <v>，2273896</v>
      </c>
      <c r="I2" s="4" t="str">
        <f>VLOOKUP(A2,HOP!A:T,20,0)</f>
        <v>直连</v>
      </c>
    </row>
    <row r="3" s="4" customFormat="1" spans="1:9">
      <c r="A3" s="4">
        <v>16498042423</v>
      </c>
      <c r="B3" s="5">
        <v>44505</v>
      </c>
      <c r="C3" s="5">
        <v>44506</v>
      </c>
      <c r="D3" s="4">
        <v>474</v>
      </c>
      <c r="E3" s="4" t="str">
        <f>VLOOKUP(A3,HOP!A:L,12,0)</f>
        <v>474.00</v>
      </c>
      <c r="F3" s="4" t="str">
        <f>VLOOKUP(A3,HOP!A:C,3,0)</f>
        <v>2274611</v>
      </c>
      <c r="G3" s="4">
        <f t="shared" ref="G3:G22" si="0">D3-E3</f>
        <v>0</v>
      </c>
      <c r="H3" s="4" t="str">
        <f t="shared" ref="H3:H22" si="1">$H$1&amp;F3</f>
        <v>，2274611</v>
      </c>
      <c r="I3" s="4" t="str">
        <f>VLOOKUP(A3,HOP!A:T,20,0)</f>
        <v>直连</v>
      </c>
    </row>
    <row r="4" s="4" customFormat="1" spans="1:9">
      <c r="A4" s="4">
        <v>16513501395</v>
      </c>
      <c r="B4" s="5">
        <v>44505</v>
      </c>
      <c r="C4" s="5">
        <v>44506</v>
      </c>
      <c r="D4" s="4">
        <v>2590</v>
      </c>
      <c r="E4" s="4" t="str">
        <f>VLOOKUP(A4,HOP!A:L,12,0)</f>
        <v>2590.00</v>
      </c>
      <c r="F4" s="4" t="str">
        <f>VLOOKUP(A4,HOP!A:C,3,0)</f>
        <v>2275448</v>
      </c>
      <c r="G4" s="4">
        <f t="shared" si="0"/>
        <v>0</v>
      </c>
      <c r="H4" s="4" t="str">
        <f t="shared" si="1"/>
        <v>，2275448</v>
      </c>
      <c r="I4" s="4" t="str">
        <f>VLOOKUP(A4,HOP!A:T,20,0)</f>
        <v>直连</v>
      </c>
    </row>
    <row r="5" s="4" customFormat="1" spans="1:9">
      <c r="A5" s="4">
        <v>16706428505</v>
      </c>
      <c r="B5" s="5">
        <v>44503</v>
      </c>
      <c r="C5" s="5">
        <v>44506</v>
      </c>
      <c r="D5" s="4">
        <v>2097</v>
      </c>
      <c r="E5" s="4" t="str">
        <f>VLOOKUP(A5,HOP!A:L,12,0)</f>
        <v>2097.00</v>
      </c>
      <c r="F5" s="4" t="str">
        <f>VLOOKUP(A5,HOP!A:C,3,0)</f>
        <v>2286169</v>
      </c>
      <c r="G5" s="4">
        <f t="shared" si="0"/>
        <v>0</v>
      </c>
      <c r="H5" s="4" t="str">
        <f t="shared" si="1"/>
        <v>，2286169</v>
      </c>
      <c r="I5" s="4" t="str">
        <f>VLOOKUP(A5,HOP!A:T,20,0)</f>
        <v>直连</v>
      </c>
    </row>
    <row r="6" s="4" customFormat="1" spans="1:9">
      <c r="A6" s="4">
        <v>16726845648</v>
      </c>
      <c r="B6" s="5">
        <v>44505</v>
      </c>
      <c r="C6" s="5">
        <v>44506</v>
      </c>
      <c r="D6" s="4">
        <v>367</v>
      </c>
      <c r="E6" s="4" t="str">
        <f>VLOOKUP(A6,HOP!A:L,12,0)</f>
        <v>367.00</v>
      </c>
      <c r="F6" s="4" t="str">
        <f>VLOOKUP(A6,HOP!A:C,3,0)</f>
        <v>2287886</v>
      </c>
      <c r="G6" s="4">
        <f t="shared" si="0"/>
        <v>0</v>
      </c>
      <c r="H6" s="4" t="str">
        <f t="shared" si="1"/>
        <v>，2287886</v>
      </c>
      <c r="I6" s="4" t="str">
        <f>VLOOKUP(A6,HOP!A:T,20,0)</f>
        <v>直连</v>
      </c>
    </row>
    <row r="7" s="4" customFormat="1" spans="1:9">
      <c r="A7" s="4">
        <v>16736974969</v>
      </c>
      <c r="B7" s="5">
        <v>44505</v>
      </c>
      <c r="C7" s="5">
        <v>44506</v>
      </c>
      <c r="D7" s="4">
        <v>748</v>
      </c>
      <c r="E7" s="4" t="str">
        <f>VLOOKUP(A7,HOP!A:L,12,0)</f>
        <v>748.00</v>
      </c>
      <c r="F7" s="4" t="str">
        <f>VLOOKUP(A7,HOP!A:C,3,0)</f>
        <v>2288821</v>
      </c>
      <c r="G7" s="4">
        <f t="shared" si="0"/>
        <v>0</v>
      </c>
      <c r="H7" s="4" t="str">
        <f t="shared" si="1"/>
        <v>，2288821</v>
      </c>
      <c r="I7" s="4" t="str">
        <f>VLOOKUP(A7,HOP!A:T,20,0)</f>
        <v>直连</v>
      </c>
    </row>
    <row r="8" s="4" customFormat="1" spans="1:9">
      <c r="A8" s="4">
        <v>16736979001</v>
      </c>
      <c r="B8" s="5">
        <v>44505</v>
      </c>
      <c r="C8" s="5">
        <v>44506</v>
      </c>
      <c r="D8" s="4">
        <v>844</v>
      </c>
      <c r="E8" s="4" t="str">
        <f>VLOOKUP(A8,HOP!A:L,12,0)</f>
        <v>844.00</v>
      </c>
      <c r="F8" s="4" t="str">
        <f>VLOOKUP(A8,HOP!A:C,3,0)</f>
        <v>2288822</v>
      </c>
      <c r="G8" s="4">
        <f t="shared" si="0"/>
        <v>0</v>
      </c>
      <c r="H8" s="4" t="str">
        <f t="shared" si="1"/>
        <v>，2288822</v>
      </c>
      <c r="I8" s="4" t="str">
        <f>VLOOKUP(A8,HOP!A:T,20,0)</f>
        <v>直连</v>
      </c>
    </row>
    <row r="9" s="4" customFormat="1" spans="1:9">
      <c r="A9" s="4">
        <v>16737353784</v>
      </c>
      <c r="B9" s="5">
        <v>44505</v>
      </c>
      <c r="C9" s="5">
        <v>44506</v>
      </c>
      <c r="D9" s="4">
        <v>761</v>
      </c>
      <c r="E9" s="4" t="str">
        <f>VLOOKUP(A9,HOP!A:L,12,0)</f>
        <v>761.00</v>
      </c>
      <c r="F9" s="4" t="str">
        <f>VLOOKUP(A9,HOP!A:C,3,0)</f>
        <v>2288899</v>
      </c>
      <c r="G9" s="4">
        <f t="shared" si="0"/>
        <v>0</v>
      </c>
      <c r="H9" s="4" t="str">
        <f t="shared" si="1"/>
        <v>，2288899</v>
      </c>
      <c r="I9" s="4" t="str">
        <f>VLOOKUP(A9,HOP!A:T,20,0)</f>
        <v>直连</v>
      </c>
    </row>
    <row r="10" s="4" customFormat="1" spans="1:9">
      <c r="A10" s="4">
        <v>16737810782</v>
      </c>
      <c r="B10" s="5">
        <v>44505</v>
      </c>
      <c r="C10" s="5">
        <v>44506</v>
      </c>
      <c r="D10" s="4">
        <v>609</v>
      </c>
      <c r="E10" s="4" t="str">
        <f>VLOOKUP(A10,HOP!A:L,12,0)</f>
        <v>609.00</v>
      </c>
      <c r="F10" s="4" t="str">
        <f>VLOOKUP(A10,HOP!A:C,3,0)</f>
        <v>2289032</v>
      </c>
      <c r="G10" s="4">
        <f t="shared" si="0"/>
        <v>0</v>
      </c>
      <c r="H10" s="4" t="str">
        <f t="shared" si="1"/>
        <v>，2289032</v>
      </c>
      <c r="I10" s="4" t="str">
        <f>VLOOKUP(A10,HOP!A:T,20,0)</f>
        <v>直连</v>
      </c>
    </row>
    <row r="11" s="4" customFormat="1" spans="1:9">
      <c r="A11" s="4">
        <v>16740028665</v>
      </c>
      <c r="B11" s="5">
        <v>44505</v>
      </c>
      <c r="C11" s="5">
        <v>44506</v>
      </c>
      <c r="D11" s="4">
        <v>547</v>
      </c>
      <c r="E11" s="4" t="str">
        <f>VLOOKUP(A11,HOP!A:L,12,0)</f>
        <v>547.00</v>
      </c>
      <c r="F11" s="4" t="str">
        <f>VLOOKUP(A11,HOP!A:C,3,0)</f>
        <v>2289601</v>
      </c>
      <c r="G11" s="4">
        <f t="shared" si="0"/>
        <v>0</v>
      </c>
      <c r="H11" s="4" t="str">
        <f t="shared" si="1"/>
        <v>，2289601</v>
      </c>
      <c r="I11" s="4" t="str">
        <f>VLOOKUP(A11,HOP!A:T,20,0)</f>
        <v>直连</v>
      </c>
    </row>
    <row r="12" s="4" customFormat="1" spans="1:9">
      <c r="A12" s="4">
        <v>16740318670</v>
      </c>
      <c r="B12" s="5">
        <v>44505</v>
      </c>
      <c r="C12" s="5">
        <v>44506</v>
      </c>
      <c r="D12" s="4">
        <v>1643</v>
      </c>
      <c r="E12" s="4" t="str">
        <f>VLOOKUP(A12,HOP!A:L,12,0)</f>
        <v>1643.00</v>
      </c>
      <c r="F12" s="4" t="str">
        <f>VLOOKUP(A12,HOP!A:C,3,0)</f>
        <v>2289686</v>
      </c>
      <c r="G12" s="4">
        <f t="shared" si="0"/>
        <v>0</v>
      </c>
      <c r="H12" s="4" t="str">
        <f t="shared" si="1"/>
        <v>，2289686</v>
      </c>
      <c r="I12" s="4" t="str">
        <f>VLOOKUP(A12,HOP!A:T,20,0)</f>
        <v>直连</v>
      </c>
    </row>
    <row r="13" s="4" customFormat="1" spans="1:9">
      <c r="A13" s="4">
        <v>16740420776</v>
      </c>
      <c r="B13" s="5">
        <v>44505</v>
      </c>
      <c r="C13" s="5">
        <v>44506</v>
      </c>
      <c r="D13" s="4">
        <v>559</v>
      </c>
      <c r="E13" s="4" t="str">
        <f>VLOOKUP(A13,HOP!A:L,12,0)</f>
        <v>559.00</v>
      </c>
      <c r="F13" s="4" t="str">
        <f>VLOOKUP(A13,HOP!A:C,3,0)</f>
        <v>2289727</v>
      </c>
      <c r="G13" s="4">
        <f t="shared" si="0"/>
        <v>0</v>
      </c>
      <c r="H13" s="4" t="str">
        <f t="shared" si="1"/>
        <v>，2289727</v>
      </c>
      <c r="I13" s="4" t="str">
        <f>VLOOKUP(A13,HOP!A:T,20,0)</f>
        <v>直连</v>
      </c>
    </row>
    <row r="14" s="4" customFormat="1" spans="1:9">
      <c r="A14" s="4">
        <v>16740786573</v>
      </c>
      <c r="B14" s="5">
        <v>44505</v>
      </c>
      <c r="C14" s="5">
        <v>44506</v>
      </c>
      <c r="D14" s="4">
        <v>103</v>
      </c>
      <c r="E14" s="4" t="str">
        <f>VLOOKUP(A14,HOP!A:L,12,0)</f>
        <v>103.00</v>
      </c>
      <c r="F14" s="4" t="str">
        <f>VLOOKUP(A14,HOP!A:C,3,0)</f>
        <v>2289837</v>
      </c>
      <c r="G14" s="4">
        <f t="shared" si="0"/>
        <v>0</v>
      </c>
      <c r="H14" s="4" t="str">
        <f t="shared" si="1"/>
        <v>，2289837</v>
      </c>
      <c r="I14" s="4" t="str">
        <f>VLOOKUP(A14,HOP!A:T,20,0)</f>
        <v>直连</v>
      </c>
    </row>
    <row r="15" s="4" customFormat="1" spans="1:9">
      <c r="A15" s="4">
        <v>16740995547</v>
      </c>
      <c r="B15" s="5">
        <v>44505</v>
      </c>
      <c r="C15" s="5">
        <v>44506</v>
      </c>
      <c r="D15" s="4">
        <v>3080</v>
      </c>
      <c r="E15" s="4" t="str">
        <f>VLOOKUP(A15,HOP!A:L,12,0)</f>
        <v>3080.00</v>
      </c>
      <c r="F15" s="4" t="str">
        <f>VLOOKUP(A15,HOP!A:C,3,0)</f>
        <v>2289884</v>
      </c>
      <c r="G15" s="4">
        <f t="shared" si="0"/>
        <v>0</v>
      </c>
      <c r="H15" s="4" t="str">
        <f t="shared" si="1"/>
        <v>，2289884</v>
      </c>
      <c r="I15" s="4" t="str">
        <f>VLOOKUP(A15,HOP!A:T,20,0)</f>
        <v>直连</v>
      </c>
    </row>
    <row r="16" s="4" customFormat="1" spans="1:9">
      <c r="A16" s="4">
        <v>16741315360</v>
      </c>
      <c r="B16" s="5">
        <v>44505</v>
      </c>
      <c r="C16" s="5">
        <v>44506</v>
      </c>
      <c r="D16" s="4">
        <v>620</v>
      </c>
      <c r="E16" s="4" t="str">
        <f>VLOOKUP(A16,HOP!A:L,12,0)</f>
        <v>620.00</v>
      </c>
      <c r="F16" s="4" t="str">
        <f>VLOOKUP(A16,HOP!A:C,3,0)</f>
        <v>2289982</v>
      </c>
      <c r="G16" s="4">
        <f t="shared" si="0"/>
        <v>0</v>
      </c>
      <c r="H16" s="4" t="str">
        <f t="shared" si="1"/>
        <v>，2289982</v>
      </c>
      <c r="I16" s="4" t="str">
        <f>VLOOKUP(A16,HOP!A:T,20,0)</f>
        <v>直连</v>
      </c>
    </row>
    <row r="17" s="4" customFormat="1" spans="1:9">
      <c r="A17" s="4">
        <v>16741873852</v>
      </c>
      <c r="B17" s="5">
        <v>44505</v>
      </c>
      <c r="C17" s="5">
        <v>44506</v>
      </c>
      <c r="D17" s="4">
        <v>1356</v>
      </c>
      <c r="E17" s="4" t="str">
        <f>VLOOKUP(A17,HOP!A:L,12,0)</f>
        <v>1356.00</v>
      </c>
      <c r="F17" s="4" t="str">
        <f>VLOOKUP(A17,HOP!A:C,3,0)</f>
        <v>2290207</v>
      </c>
      <c r="G17" s="4">
        <f t="shared" si="0"/>
        <v>0</v>
      </c>
      <c r="H17" s="4" t="str">
        <f t="shared" si="1"/>
        <v>，2290207</v>
      </c>
      <c r="I17" s="4" t="str">
        <f>VLOOKUP(A17,HOP!A:T,20,0)</f>
        <v>直连</v>
      </c>
    </row>
    <row r="18" s="4" customFormat="1" spans="1:9">
      <c r="A18" s="4">
        <v>16742207297</v>
      </c>
      <c r="B18" s="5">
        <v>44505</v>
      </c>
      <c r="C18" s="5">
        <v>44506</v>
      </c>
      <c r="D18" s="4">
        <v>2401</v>
      </c>
      <c r="E18" s="4" t="str">
        <f>VLOOKUP(A18,HOP!A:L,12,0)</f>
        <v>2401.00</v>
      </c>
      <c r="F18" s="4" t="str">
        <f>VLOOKUP(A18,HOP!A:C,3,0)</f>
        <v>2290303</v>
      </c>
      <c r="G18" s="4">
        <f t="shared" si="0"/>
        <v>0</v>
      </c>
      <c r="H18" s="4" t="str">
        <f t="shared" si="1"/>
        <v>，2290303</v>
      </c>
      <c r="I18" s="4" t="str">
        <f>VLOOKUP(A18,HOP!A:T,20,0)</f>
        <v>直连</v>
      </c>
    </row>
    <row r="19" s="4" customFormat="1" spans="1:9">
      <c r="A19" s="4">
        <v>16745237530</v>
      </c>
      <c r="B19" s="5">
        <v>44505</v>
      </c>
      <c r="C19" s="5">
        <v>44506</v>
      </c>
      <c r="D19" s="4">
        <v>0</v>
      </c>
      <c r="E19" s="4" t="str">
        <f>VLOOKUP(A19,HOP!A:L,12,0)</f>
        <v>0.00</v>
      </c>
      <c r="F19" s="4" t="str">
        <f>VLOOKUP(A19,HOP!A:C,3,0)</f>
        <v>2290680</v>
      </c>
      <c r="G19" s="4">
        <f t="shared" si="0"/>
        <v>0</v>
      </c>
      <c r="H19" s="4" t="str">
        <f t="shared" si="1"/>
        <v>，2290680</v>
      </c>
      <c r="I19" s="4" t="str">
        <f>VLOOKUP(A19,HOP!A:T,20,0)</f>
        <v>直连</v>
      </c>
    </row>
    <row r="20" s="4" customFormat="1" spans="1:9">
      <c r="A20" s="4">
        <v>16745701390</v>
      </c>
      <c r="B20" s="5">
        <v>44505</v>
      </c>
      <c r="C20" s="5">
        <v>44506</v>
      </c>
      <c r="D20" s="4">
        <v>238</v>
      </c>
      <c r="E20" s="4" t="str">
        <f>VLOOKUP(A20,HOP!A:L,12,0)</f>
        <v>238.00</v>
      </c>
      <c r="F20" s="4" t="str">
        <f>VLOOKUP(A20,HOP!A:C,3,0)</f>
        <v>2290742</v>
      </c>
      <c r="G20" s="4">
        <f t="shared" si="0"/>
        <v>0</v>
      </c>
      <c r="H20" s="4" t="str">
        <f t="shared" si="1"/>
        <v>，2290742</v>
      </c>
      <c r="I20" s="4" t="str">
        <f>VLOOKUP(A20,HOP!A:T,20,0)</f>
        <v>直连</v>
      </c>
    </row>
    <row r="21" s="4" customFormat="1" spans="1:9">
      <c r="A21" s="4">
        <v>16745782114</v>
      </c>
      <c r="B21" s="5">
        <v>44505</v>
      </c>
      <c r="C21" s="5">
        <v>44506</v>
      </c>
      <c r="D21" s="4">
        <v>883</v>
      </c>
      <c r="E21" s="4" t="str">
        <f>VLOOKUP(A21,HOP!A:L,12,0)</f>
        <v>883.00</v>
      </c>
      <c r="F21" s="4" t="str">
        <f>VLOOKUP(A21,HOP!A:C,3,0)</f>
        <v>2290756</v>
      </c>
      <c r="G21" s="4">
        <f t="shared" si="0"/>
        <v>0</v>
      </c>
      <c r="H21" s="4" t="str">
        <f t="shared" si="1"/>
        <v>，2290756</v>
      </c>
      <c r="I21" s="4" t="str">
        <f>VLOOKUP(A21,HOP!A:T,20,0)</f>
        <v>直连</v>
      </c>
    </row>
    <row r="22" s="4" customFormat="1" spans="1:10">
      <c r="A22" s="4">
        <v>16070419686</v>
      </c>
      <c r="B22" s="5">
        <v>44505</v>
      </c>
      <c r="C22" s="5">
        <v>44506</v>
      </c>
      <c r="D22" s="4">
        <v>-1834</v>
      </c>
      <c r="E22" s="4" t="e">
        <f>VLOOKUP(A22,HOP!A:L,12,0)</f>
        <v>#N/A</v>
      </c>
      <c r="F22" s="4">
        <v>2224290</v>
      </c>
      <c r="G22" s="4" t="e">
        <f t="shared" si="0"/>
        <v>#N/A</v>
      </c>
      <c r="H22" s="4" t="str">
        <f t="shared" si="1"/>
        <v>，2224290</v>
      </c>
      <c r="I22" s="4" t="e">
        <f>VLOOKUP(A22,HOP!A:T,20,0)</f>
        <v>#N/A</v>
      </c>
      <c r="J22" s="4" t="s">
        <v>102</v>
      </c>
    </row>
    <row r="24" spans="4:4">
      <c r="D24" s="4">
        <f>SUM(D2:D23)</f>
        <v>32366</v>
      </c>
    </row>
    <row r="25" spans="4:4">
      <c r="D25" s="4" t="s">
        <v>103</v>
      </c>
    </row>
    <row r="28" spans="1:3">
      <c r="A28" s="4" t="s">
        <v>104</v>
      </c>
      <c r="C28" s="4">
        <v>34200</v>
      </c>
    </row>
    <row r="29" spans="1:3">
      <c r="A29" s="4" t="s">
        <v>105</v>
      </c>
      <c r="C29" s="4">
        <v>-1834</v>
      </c>
    </row>
    <row r="30" spans="1:3">
      <c r="A30" s="4" t="s">
        <v>106</v>
      </c>
      <c r="C30" s="4">
        <f>SUM(C28:C29)</f>
        <v>32366</v>
      </c>
    </row>
  </sheetData>
  <autoFilter ref="A1:X2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D39" sqref="D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107</v>
      </c>
      <c r="B1" s="2" t="s">
        <v>108</v>
      </c>
      <c r="C1" s="2" t="s">
        <v>109</v>
      </c>
      <c r="D1" s="2" t="s">
        <v>110</v>
      </c>
      <c r="E1" s="2" t="s">
        <v>13</v>
      </c>
      <c r="F1" s="2" t="s">
        <v>5</v>
      </c>
      <c r="G1" s="2" t="s">
        <v>6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</row>
    <row r="2" s="1" customFormat="1" spans="1:20">
      <c r="A2" s="3">
        <v>16745782114</v>
      </c>
      <c r="B2" s="1" t="s">
        <v>124</v>
      </c>
      <c r="C2" s="1" t="s">
        <v>125</v>
      </c>
      <c r="D2" s="1" t="s">
        <v>126</v>
      </c>
      <c r="E2" s="1" t="s">
        <v>127</v>
      </c>
      <c r="F2" s="1" t="s">
        <v>124</v>
      </c>
      <c r="G2" s="1" t="s">
        <v>128</v>
      </c>
      <c r="H2" s="1" t="s">
        <v>129</v>
      </c>
      <c r="I2" s="1" t="s">
        <v>130</v>
      </c>
      <c r="J2" s="1" t="s">
        <v>29</v>
      </c>
      <c r="K2" s="1" t="s">
        <v>131</v>
      </c>
      <c r="L2" s="1" t="s">
        <v>131</v>
      </c>
      <c r="M2" s="1" t="s">
        <v>132</v>
      </c>
      <c r="N2" s="1" t="s">
        <v>132</v>
      </c>
      <c r="O2" s="1" t="s">
        <v>133</v>
      </c>
      <c r="P2" s="1" t="s">
        <v>134</v>
      </c>
      <c r="Q2" s="1" t="s">
        <v>135</v>
      </c>
      <c r="R2" s="1" t="s">
        <v>136</v>
      </c>
      <c r="S2" s="1" t="s">
        <v>137</v>
      </c>
      <c r="T2" s="1" t="s">
        <v>138</v>
      </c>
    </row>
    <row r="3" s="1" customFormat="1" spans="1:20">
      <c r="A3" s="3">
        <v>16745701390</v>
      </c>
      <c r="B3" s="1" t="s">
        <v>124</v>
      </c>
      <c r="C3" s="1" t="s">
        <v>139</v>
      </c>
      <c r="D3" s="1" t="s">
        <v>140</v>
      </c>
      <c r="E3" s="1" t="s">
        <v>141</v>
      </c>
      <c r="F3" s="1" t="s">
        <v>124</v>
      </c>
      <c r="G3" s="1" t="s">
        <v>128</v>
      </c>
      <c r="H3" s="1" t="s">
        <v>129</v>
      </c>
      <c r="I3" s="1" t="s">
        <v>142</v>
      </c>
      <c r="J3" s="1" t="s">
        <v>29</v>
      </c>
      <c r="K3" s="1" t="s">
        <v>143</v>
      </c>
      <c r="L3" s="1" t="s">
        <v>143</v>
      </c>
      <c r="M3" s="1" t="s">
        <v>132</v>
      </c>
      <c r="N3" s="1" t="s">
        <v>132</v>
      </c>
      <c r="O3" s="1" t="s">
        <v>133</v>
      </c>
      <c r="P3" s="1" t="s">
        <v>134</v>
      </c>
      <c r="Q3" s="1" t="s">
        <v>144</v>
      </c>
      <c r="R3" s="1" t="s">
        <v>136</v>
      </c>
      <c r="S3" s="1" t="s">
        <v>137</v>
      </c>
      <c r="T3" s="1" t="s">
        <v>138</v>
      </c>
    </row>
    <row r="4" s="1" customFormat="1" spans="1:20">
      <c r="A4" s="3">
        <v>16745237530</v>
      </c>
      <c r="B4" s="1" t="s">
        <v>124</v>
      </c>
      <c r="C4" s="1" t="s">
        <v>145</v>
      </c>
      <c r="D4" s="1" t="s">
        <v>146</v>
      </c>
      <c r="E4" s="1" t="s">
        <v>147</v>
      </c>
      <c r="F4" s="1" t="s">
        <v>124</v>
      </c>
      <c r="G4" s="1" t="s">
        <v>128</v>
      </c>
      <c r="H4" s="1" t="s">
        <v>129</v>
      </c>
      <c r="I4" s="1" t="s">
        <v>133</v>
      </c>
      <c r="J4" s="1" t="s">
        <v>29</v>
      </c>
      <c r="K4" s="1" t="s">
        <v>133</v>
      </c>
      <c r="L4" s="1" t="s">
        <v>133</v>
      </c>
      <c r="M4" s="1" t="s">
        <v>132</v>
      </c>
      <c r="N4" s="1" t="s">
        <v>132</v>
      </c>
      <c r="O4" s="1" t="s">
        <v>133</v>
      </c>
      <c r="P4" s="1" t="s">
        <v>134</v>
      </c>
      <c r="Q4" s="1" t="s">
        <v>148</v>
      </c>
      <c r="R4" s="1" t="s">
        <v>136</v>
      </c>
      <c r="S4" s="1" t="s">
        <v>137</v>
      </c>
      <c r="T4" s="1" t="s">
        <v>138</v>
      </c>
    </row>
    <row r="5" s="1" customFormat="1" spans="1:20">
      <c r="A5" s="3">
        <v>16742207297</v>
      </c>
      <c r="B5" s="1" t="s">
        <v>124</v>
      </c>
      <c r="C5" s="1" t="s">
        <v>149</v>
      </c>
      <c r="D5" s="1" t="s">
        <v>150</v>
      </c>
      <c r="E5" s="1" t="s">
        <v>151</v>
      </c>
      <c r="F5" s="1" t="s">
        <v>124</v>
      </c>
      <c r="G5" s="1" t="s">
        <v>128</v>
      </c>
      <c r="H5" s="1" t="s">
        <v>129</v>
      </c>
      <c r="I5" s="1" t="s">
        <v>152</v>
      </c>
      <c r="J5" s="1" t="s">
        <v>29</v>
      </c>
      <c r="K5" s="1" t="s">
        <v>153</v>
      </c>
      <c r="L5" s="1" t="s">
        <v>153</v>
      </c>
      <c r="M5" s="1" t="s">
        <v>132</v>
      </c>
      <c r="N5" s="1" t="s">
        <v>132</v>
      </c>
      <c r="O5" s="1" t="s">
        <v>133</v>
      </c>
      <c r="P5" s="1" t="s">
        <v>134</v>
      </c>
      <c r="Q5" s="1" t="s">
        <v>154</v>
      </c>
      <c r="R5" s="1" t="s">
        <v>136</v>
      </c>
      <c r="S5" s="1" t="s">
        <v>137</v>
      </c>
      <c r="T5" s="1" t="s">
        <v>138</v>
      </c>
    </row>
    <row r="6" s="1" customFormat="1" spans="1:20">
      <c r="A6" s="3">
        <v>16741873852</v>
      </c>
      <c r="B6" s="1" t="s">
        <v>124</v>
      </c>
      <c r="C6" s="1" t="s">
        <v>155</v>
      </c>
      <c r="D6" s="1" t="s">
        <v>156</v>
      </c>
      <c r="E6" s="1" t="s">
        <v>157</v>
      </c>
      <c r="F6" s="1" t="s">
        <v>124</v>
      </c>
      <c r="G6" s="1" t="s">
        <v>128</v>
      </c>
      <c r="H6" s="1" t="s">
        <v>129</v>
      </c>
      <c r="I6" s="1" t="s">
        <v>158</v>
      </c>
      <c r="J6" s="1" t="s">
        <v>29</v>
      </c>
      <c r="K6" s="1" t="s">
        <v>159</v>
      </c>
      <c r="L6" s="1" t="s">
        <v>159</v>
      </c>
      <c r="M6" s="1" t="s">
        <v>132</v>
      </c>
      <c r="N6" s="1" t="s">
        <v>132</v>
      </c>
      <c r="O6" s="1" t="s">
        <v>133</v>
      </c>
      <c r="P6" s="1" t="s">
        <v>134</v>
      </c>
      <c r="Q6" s="1" t="s">
        <v>160</v>
      </c>
      <c r="R6" s="1" t="s">
        <v>136</v>
      </c>
      <c r="S6" s="1" t="s">
        <v>137</v>
      </c>
      <c r="T6" s="1" t="s">
        <v>138</v>
      </c>
    </row>
    <row r="7" s="1" customFormat="1" spans="1:20">
      <c r="A7" s="3">
        <v>16741315360</v>
      </c>
      <c r="B7" s="1" t="s">
        <v>124</v>
      </c>
      <c r="C7" s="1" t="s">
        <v>161</v>
      </c>
      <c r="D7" s="1" t="s">
        <v>162</v>
      </c>
      <c r="E7" s="1" t="s">
        <v>163</v>
      </c>
      <c r="F7" s="1" t="s">
        <v>124</v>
      </c>
      <c r="G7" s="1" t="s">
        <v>128</v>
      </c>
      <c r="H7" s="1" t="s">
        <v>129</v>
      </c>
      <c r="I7" s="1" t="s">
        <v>164</v>
      </c>
      <c r="J7" s="1" t="s">
        <v>29</v>
      </c>
      <c r="K7" s="1" t="s">
        <v>165</v>
      </c>
      <c r="L7" s="1" t="s">
        <v>165</v>
      </c>
      <c r="M7" s="1" t="s">
        <v>132</v>
      </c>
      <c r="N7" s="1" t="s">
        <v>132</v>
      </c>
      <c r="O7" s="1" t="s">
        <v>133</v>
      </c>
      <c r="P7" s="1" t="s">
        <v>134</v>
      </c>
      <c r="Q7" s="1" t="s">
        <v>166</v>
      </c>
      <c r="R7" s="1" t="s">
        <v>136</v>
      </c>
      <c r="S7" s="1" t="s">
        <v>137</v>
      </c>
      <c r="T7" s="1" t="s">
        <v>138</v>
      </c>
    </row>
    <row r="8" s="1" customFormat="1" spans="1:20">
      <c r="A8" s="3">
        <v>16740995547</v>
      </c>
      <c r="B8" s="1" t="s">
        <v>167</v>
      </c>
      <c r="C8" s="1" t="s">
        <v>168</v>
      </c>
      <c r="D8" s="1" t="s">
        <v>169</v>
      </c>
      <c r="E8" s="1" t="s">
        <v>170</v>
      </c>
      <c r="F8" s="1" t="s">
        <v>124</v>
      </c>
      <c r="G8" s="1" t="s">
        <v>128</v>
      </c>
      <c r="H8" s="1" t="s">
        <v>129</v>
      </c>
      <c r="I8" s="1" t="s">
        <v>171</v>
      </c>
      <c r="J8" s="1" t="s">
        <v>29</v>
      </c>
      <c r="K8" s="1" t="s">
        <v>172</v>
      </c>
      <c r="L8" s="1" t="s">
        <v>172</v>
      </c>
      <c r="M8" s="1" t="s">
        <v>132</v>
      </c>
      <c r="N8" s="1" t="s">
        <v>132</v>
      </c>
      <c r="O8" s="1" t="s">
        <v>133</v>
      </c>
      <c r="P8" s="1" t="s">
        <v>134</v>
      </c>
      <c r="Q8" s="1" t="s">
        <v>173</v>
      </c>
      <c r="R8" s="1" t="s">
        <v>136</v>
      </c>
      <c r="S8" s="1" t="s">
        <v>137</v>
      </c>
      <c r="T8" s="1" t="s">
        <v>138</v>
      </c>
    </row>
    <row r="9" s="1" customFormat="1" spans="1:20">
      <c r="A9" s="3">
        <v>16740786573</v>
      </c>
      <c r="B9" s="1" t="s">
        <v>167</v>
      </c>
      <c r="C9" s="1" t="s">
        <v>174</v>
      </c>
      <c r="D9" s="1" t="s">
        <v>175</v>
      </c>
      <c r="E9" s="1" t="s">
        <v>176</v>
      </c>
      <c r="F9" s="1" t="s">
        <v>124</v>
      </c>
      <c r="G9" s="1" t="s">
        <v>128</v>
      </c>
      <c r="H9" s="1" t="s">
        <v>129</v>
      </c>
      <c r="I9" s="1" t="s">
        <v>177</v>
      </c>
      <c r="J9" s="1" t="s">
        <v>29</v>
      </c>
      <c r="K9" s="1" t="s">
        <v>178</v>
      </c>
      <c r="L9" s="1" t="s">
        <v>178</v>
      </c>
      <c r="M9" s="1" t="s">
        <v>132</v>
      </c>
      <c r="N9" s="1" t="s">
        <v>132</v>
      </c>
      <c r="O9" s="1" t="s">
        <v>133</v>
      </c>
      <c r="P9" s="1" t="s">
        <v>134</v>
      </c>
      <c r="Q9" s="1" t="s">
        <v>179</v>
      </c>
      <c r="R9" s="1" t="s">
        <v>136</v>
      </c>
      <c r="S9" s="1" t="s">
        <v>137</v>
      </c>
      <c r="T9" s="1" t="s">
        <v>138</v>
      </c>
    </row>
    <row r="10" s="1" customFormat="1" spans="1:20">
      <c r="A10" s="3">
        <v>16740420776</v>
      </c>
      <c r="B10" s="1" t="s">
        <v>167</v>
      </c>
      <c r="C10" s="1" t="s">
        <v>180</v>
      </c>
      <c r="D10" s="1" t="s">
        <v>181</v>
      </c>
      <c r="E10" s="1" t="s">
        <v>182</v>
      </c>
      <c r="F10" s="1" t="s">
        <v>124</v>
      </c>
      <c r="G10" s="1" t="s">
        <v>128</v>
      </c>
      <c r="H10" s="1" t="s">
        <v>129</v>
      </c>
      <c r="I10" s="1" t="s">
        <v>183</v>
      </c>
      <c r="J10" s="1" t="s">
        <v>29</v>
      </c>
      <c r="K10" s="1" t="s">
        <v>184</v>
      </c>
      <c r="L10" s="1" t="s">
        <v>184</v>
      </c>
      <c r="M10" s="1" t="s">
        <v>132</v>
      </c>
      <c r="N10" s="1" t="s">
        <v>132</v>
      </c>
      <c r="O10" s="1" t="s">
        <v>133</v>
      </c>
      <c r="P10" s="1" t="s">
        <v>134</v>
      </c>
      <c r="Q10" s="1" t="s">
        <v>185</v>
      </c>
      <c r="R10" s="1" t="s">
        <v>136</v>
      </c>
      <c r="S10" s="1" t="s">
        <v>137</v>
      </c>
      <c r="T10" s="1" t="s">
        <v>138</v>
      </c>
    </row>
    <row r="11" s="1" customFormat="1" spans="1:20">
      <c r="A11" s="3">
        <v>16740318670</v>
      </c>
      <c r="B11" s="1" t="s">
        <v>167</v>
      </c>
      <c r="C11" s="1" t="s">
        <v>186</v>
      </c>
      <c r="D11" s="1" t="s">
        <v>187</v>
      </c>
      <c r="E11" s="1" t="s">
        <v>188</v>
      </c>
      <c r="F11" s="1" t="s">
        <v>124</v>
      </c>
      <c r="G11" s="1" t="s">
        <v>128</v>
      </c>
      <c r="H11" s="1" t="s">
        <v>129</v>
      </c>
      <c r="I11" s="1" t="s">
        <v>189</v>
      </c>
      <c r="J11" s="1" t="s">
        <v>29</v>
      </c>
      <c r="K11" s="1" t="s">
        <v>190</v>
      </c>
      <c r="L11" s="1" t="s">
        <v>190</v>
      </c>
      <c r="M11" s="1" t="s">
        <v>132</v>
      </c>
      <c r="N11" s="1" t="s">
        <v>132</v>
      </c>
      <c r="O11" s="1" t="s">
        <v>133</v>
      </c>
      <c r="P11" s="1" t="s">
        <v>134</v>
      </c>
      <c r="Q11" s="1" t="s">
        <v>191</v>
      </c>
      <c r="R11" s="1" t="s">
        <v>136</v>
      </c>
      <c r="S11" s="1" t="s">
        <v>137</v>
      </c>
      <c r="T11" s="1" t="s">
        <v>138</v>
      </c>
    </row>
    <row r="12" s="1" customFormat="1" spans="1:20">
      <c r="A12" s="3">
        <v>16740028665</v>
      </c>
      <c r="B12" s="1" t="s">
        <v>167</v>
      </c>
      <c r="C12" s="1" t="s">
        <v>192</v>
      </c>
      <c r="D12" s="1" t="s">
        <v>193</v>
      </c>
      <c r="E12" s="1" t="s">
        <v>194</v>
      </c>
      <c r="F12" s="1" t="s">
        <v>124</v>
      </c>
      <c r="G12" s="1" t="s">
        <v>128</v>
      </c>
      <c r="H12" s="1" t="s">
        <v>129</v>
      </c>
      <c r="I12" s="1" t="s">
        <v>195</v>
      </c>
      <c r="J12" s="1" t="s">
        <v>29</v>
      </c>
      <c r="K12" s="1" t="s">
        <v>196</v>
      </c>
      <c r="L12" s="1" t="s">
        <v>196</v>
      </c>
      <c r="M12" s="1" t="s">
        <v>132</v>
      </c>
      <c r="N12" s="1" t="s">
        <v>132</v>
      </c>
      <c r="O12" s="1" t="s">
        <v>133</v>
      </c>
      <c r="P12" s="1" t="s">
        <v>134</v>
      </c>
      <c r="Q12" s="1" t="s">
        <v>197</v>
      </c>
      <c r="R12" s="1" t="s">
        <v>136</v>
      </c>
      <c r="S12" s="1" t="s">
        <v>137</v>
      </c>
      <c r="T12" s="1" t="s">
        <v>138</v>
      </c>
    </row>
    <row r="13" s="1" customFormat="1" spans="1:20">
      <c r="A13" s="3">
        <v>16737810782</v>
      </c>
      <c r="B13" s="1" t="s">
        <v>167</v>
      </c>
      <c r="C13" s="1" t="s">
        <v>198</v>
      </c>
      <c r="D13" s="1" t="s">
        <v>199</v>
      </c>
      <c r="E13" s="1" t="s">
        <v>200</v>
      </c>
      <c r="F13" s="1" t="s">
        <v>124</v>
      </c>
      <c r="G13" s="1" t="s">
        <v>128</v>
      </c>
      <c r="H13" s="1" t="s">
        <v>129</v>
      </c>
      <c r="I13" s="1" t="s">
        <v>201</v>
      </c>
      <c r="J13" s="1" t="s">
        <v>29</v>
      </c>
      <c r="K13" s="1" t="s">
        <v>202</v>
      </c>
      <c r="L13" s="1" t="s">
        <v>202</v>
      </c>
      <c r="M13" s="1" t="s">
        <v>132</v>
      </c>
      <c r="N13" s="1" t="s">
        <v>132</v>
      </c>
      <c r="O13" s="1" t="s">
        <v>133</v>
      </c>
      <c r="P13" s="1" t="s">
        <v>134</v>
      </c>
      <c r="Q13" s="1" t="s">
        <v>203</v>
      </c>
      <c r="R13" s="1" t="s">
        <v>136</v>
      </c>
      <c r="S13" s="1" t="s">
        <v>137</v>
      </c>
      <c r="T13" s="1" t="s">
        <v>138</v>
      </c>
    </row>
    <row r="14" s="1" customFormat="1" spans="1:20">
      <c r="A14" s="3">
        <v>16737353784</v>
      </c>
      <c r="B14" s="1" t="s">
        <v>167</v>
      </c>
      <c r="C14" s="1" t="s">
        <v>204</v>
      </c>
      <c r="D14" s="1" t="s">
        <v>205</v>
      </c>
      <c r="E14" s="1" t="s">
        <v>206</v>
      </c>
      <c r="F14" s="1" t="s">
        <v>124</v>
      </c>
      <c r="G14" s="1" t="s">
        <v>128</v>
      </c>
      <c r="H14" s="1" t="s">
        <v>129</v>
      </c>
      <c r="I14" s="1" t="s">
        <v>207</v>
      </c>
      <c r="J14" s="1" t="s">
        <v>29</v>
      </c>
      <c r="K14" s="1" t="s">
        <v>208</v>
      </c>
      <c r="L14" s="1" t="s">
        <v>208</v>
      </c>
      <c r="M14" s="1" t="s">
        <v>132</v>
      </c>
      <c r="N14" s="1" t="s">
        <v>132</v>
      </c>
      <c r="O14" s="1" t="s">
        <v>133</v>
      </c>
      <c r="P14" s="1" t="s">
        <v>134</v>
      </c>
      <c r="Q14" s="1" t="s">
        <v>209</v>
      </c>
      <c r="R14" s="1" t="s">
        <v>136</v>
      </c>
      <c r="S14" s="1" t="s">
        <v>137</v>
      </c>
      <c r="T14" s="1" t="s">
        <v>138</v>
      </c>
    </row>
    <row r="15" s="1" customFormat="1" spans="1:20">
      <c r="A15" s="3">
        <v>16736979001</v>
      </c>
      <c r="B15" s="1" t="s">
        <v>210</v>
      </c>
      <c r="C15" s="1" t="s">
        <v>211</v>
      </c>
      <c r="D15" s="1" t="s">
        <v>212</v>
      </c>
      <c r="E15" s="1" t="s">
        <v>213</v>
      </c>
      <c r="F15" s="1" t="s">
        <v>124</v>
      </c>
      <c r="G15" s="1" t="s">
        <v>128</v>
      </c>
      <c r="H15" s="1" t="s">
        <v>129</v>
      </c>
      <c r="I15" s="1" t="s">
        <v>214</v>
      </c>
      <c r="J15" s="1" t="s">
        <v>29</v>
      </c>
      <c r="K15" s="1" t="s">
        <v>215</v>
      </c>
      <c r="L15" s="1" t="s">
        <v>215</v>
      </c>
      <c r="M15" s="1" t="s">
        <v>132</v>
      </c>
      <c r="N15" s="1" t="s">
        <v>132</v>
      </c>
      <c r="O15" s="1" t="s">
        <v>133</v>
      </c>
      <c r="P15" s="1" t="s">
        <v>134</v>
      </c>
      <c r="Q15" s="1" t="s">
        <v>216</v>
      </c>
      <c r="R15" s="1" t="s">
        <v>136</v>
      </c>
      <c r="S15" s="1" t="s">
        <v>137</v>
      </c>
      <c r="T15" s="1" t="s">
        <v>138</v>
      </c>
    </row>
    <row r="16" s="1" customFormat="1" spans="1:20">
      <c r="A16" s="3">
        <v>16736974969</v>
      </c>
      <c r="B16" s="1" t="s">
        <v>210</v>
      </c>
      <c r="C16" s="1" t="s">
        <v>217</v>
      </c>
      <c r="D16" s="1" t="s">
        <v>218</v>
      </c>
      <c r="E16" s="1" t="s">
        <v>219</v>
      </c>
      <c r="F16" s="1" t="s">
        <v>124</v>
      </c>
      <c r="G16" s="1" t="s">
        <v>128</v>
      </c>
      <c r="H16" s="1" t="s">
        <v>129</v>
      </c>
      <c r="I16" s="1" t="s">
        <v>220</v>
      </c>
      <c r="J16" s="1" t="s">
        <v>29</v>
      </c>
      <c r="K16" s="1" t="s">
        <v>221</v>
      </c>
      <c r="L16" s="1" t="s">
        <v>221</v>
      </c>
      <c r="M16" s="1" t="s">
        <v>132</v>
      </c>
      <c r="N16" s="1" t="s">
        <v>132</v>
      </c>
      <c r="O16" s="1" t="s">
        <v>133</v>
      </c>
      <c r="P16" s="1" t="s">
        <v>134</v>
      </c>
      <c r="Q16" s="1" t="s">
        <v>222</v>
      </c>
      <c r="R16" s="1" t="s">
        <v>136</v>
      </c>
      <c r="S16" s="1" t="s">
        <v>137</v>
      </c>
      <c r="T16" s="1" t="s">
        <v>138</v>
      </c>
    </row>
    <row r="17" s="1" customFormat="1" spans="1:20">
      <c r="A17" s="3">
        <v>16726845648</v>
      </c>
      <c r="B17" s="1" t="s">
        <v>223</v>
      </c>
      <c r="C17" s="1" t="s">
        <v>224</v>
      </c>
      <c r="D17" s="1" t="s">
        <v>225</v>
      </c>
      <c r="E17" s="1" t="s">
        <v>226</v>
      </c>
      <c r="F17" s="1" t="s">
        <v>124</v>
      </c>
      <c r="G17" s="1" t="s">
        <v>128</v>
      </c>
      <c r="H17" s="1" t="s">
        <v>129</v>
      </c>
      <c r="I17" s="1" t="s">
        <v>227</v>
      </c>
      <c r="J17" s="1" t="s">
        <v>29</v>
      </c>
      <c r="K17" s="1" t="s">
        <v>228</v>
      </c>
      <c r="L17" s="1" t="s">
        <v>228</v>
      </c>
      <c r="M17" s="1" t="s">
        <v>132</v>
      </c>
      <c r="N17" s="1" t="s">
        <v>132</v>
      </c>
      <c r="O17" s="1" t="s">
        <v>133</v>
      </c>
      <c r="P17" s="1" t="s">
        <v>134</v>
      </c>
      <c r="Q17" s="1" t="s">
        <v>229</v>
      </c>
      <c r="R17" s="1" t="s">
        <v>136</v>
      </c>
      <c r="S17" s="1" t="s">
        <v>137</v>
      </c>
      <c r="T17" s="1" t="s">
        <v>138</v>
      </c>
    </row>
    <row r="18" s="1" customFormat="1" spans="1:20">
      <c r="A18" s="3">
        <v>16706428505</v>
      </c>
      <c r="B18" s="1" t="s">
        <v>230</v>
      </c>
      <c r="C18" s="1" t="s">
        <v>231</v>
      </c>
      <c r="D18" s="1" t="s">
        <v>232</v>
      </c>
      <c r="E18" s="1" t="s">
        <v>233</v>
      </c>
      <c r="F18" s="1" t="s">
        <v>210</v>
      </c>
      <c r="G18" s="1" t="s">
        <v>128</v>
      </c>
      <c r="H18" s="1" t="s">
        <v>129</v>
      </c>
      <c r="I18" s="1" t="s">
        <v>234</v>
      </c>
      <c r="J18" s="1" t="s">
        <v>29</v>
      </c>
      <c r="K18" s="1" t="s">
        <v>235</v>
      </c>
      <c r="L18" s="1" t="s">
        <v>235</v>
      </c>
      <c r="M18" s="1" t="s">
        <v>132</v>
      </c>
      <c r="N18" s="1" t="s">
        <v>132</v>
      </c>
      <c r="O18" s="1" t="s">
        <v>133</v>
      </c>
      <c r="P18" s="1" t="s">
        <v>134</v>
      </c>
      <c r="Q18" s="1" t="s">
        <v>236</v>
      </c>
      <c r="R18" s="1" t="s">
        <v>136</v>
      </c>
      <c r="S18" s="1" t="s">
        <v>137</v>
      </c>
      <c r="T18" s="1" t="s">
        <v>138</v>
      </c>
    </row>
    <row r="19" s="1" customFormat="1" spans="1:20">
      <c r="A19" s="3">
        <v>16513501395</v>
      </c>
      <c r="B19" s="1" t="s">
        <v>237</v>
      </c>
      <c r="C19" s="1" t="s">
        <v>238</v>
      </c>
      <c r="D19" s="1" t="s">
        <v>239</v>
      </c>
      <c r="E19" s="1" t="s">
        <v>240</v>
      </c>
      <c r="F19" s="1" t="s">
        <v>124</v>
      </c>
      <c r="G19" s="1" t="s">
        <v>128</v>
      </c>
      <c r="H19" s="1" t="s">
        <v>129</v>
      </c>
      <c r="I19" s="1" t="s">
        <v>241</v>
      </c>
      <c r="J19" s="1" t="s">
        <v>29</v>
      </c>
      <c r="K19" s="1" t="s">
        <v>242</v>
      </c>
      <c r="L19" s="1" t="s">
        <v>242</v>
      </c>
      <c r="M19" s="1" t="s">
        <v>132</v>
      </c>
      <c r="N19" s="1" t="s">
        <v>132</v>
      </c>
      <c r="O19" s="1" t="s">
        <v>133</v>
      </c>
      <c r="P19" s="1" t="s">
        <v>134</v>
      </c>
      <c r="Q19" s="1" t="s">
        <v>243</v>
      </c>
      <c r="R19" s="1" t="s">
        <v>136</v>
      </c>
      <c r="S19" s="1" t="s">
        <v>137</v>
      </c>
      <c r="T19" s="1" t="s">
        <v>138</v>
      </c>
    </row>
    <row r="20" s="1" customFormat="1" spans="1:20">
      <c r="A20" s="3">
        <v>16498042423</v>
      </c>
      <c r="B20" s="1" t="s">
        <v>244</v>
      </c>
      <c r="C20" s="1" t="s">
        <v>245</v>
      </c>
      <c r="D20" s="1" t="s">
        <v>246</v>
      </c>
      <c r="E20" s="1" t="s">
        <v>247</v>
      </c>
      <c r="F20" s="1" t="s">
        <v>124</v>
      </c>
      <c r="G20" s="1" t="s">
        <v>128</v>
      </c>
      <c r="H20" s="1" t="s">
        <v>129</v>
      </c>
      <c r="I20" s="1" t="s">
        <v>248</v>
      </c>
      <c r="J20" s="1" t="s">
        <v>29</v>
      </c>
      <c r="K20" s="1" t="s">
        <v>249</v>
      </c>
      <c r="L20" s="1" t="s">
        <v>249</v>
      </c>
      <c r="M20" s="1" t="s">
        <v>132</v>
      </c>
      <c r="N20" s="1" t="s">
        <v>132</v>
      </c>
      <c r="O20" s="1" t="s">
        <v>133</v>
      </c>
      <c r="P20" s="1" t="s">
        <v>134</v>
      </c>
      <c r="Q20" s="1" t="s">
        <v>250</v>
      </c>
      <c r="R20" s="1" t="s">
        <v>136</v>
      </c>
      <c r="S20" s="1" t="s">
        <v>137</v>
      </c>
      <c r="T20" s="1" t="s">
        <v>138</v>
      </c>
    </row>
    <row r="21" s="1" customFormat="1" spans="1:20">
      <c r="A21" s="3">
        <v>16486716900</v>
      </c>
      <c r="B21" s="1" t="s">
        <v>251</v>
      </c>
      <c r="C21" s="1" t="s">
        <v>252</v>
      </c>
      <c r="D21" s="1" t="s">
        <v>253</v>
      </c>
      <c r="E21" s="1" t="s">
        <v>254</v>
      </c>
      <c r="F21" s="1" t="s">
        <v>255</v>
      </c>
      <c r="G21" s="1" t="s">
        <v>128</v>
      </c>
      <c r="H21" s="1" t="s">
        <v>129</v>
      </c>
      <c r="I21" s="1" t="s">
        <v>256</v>
      </c>
      <c r="J21" s="1" t="s">
        <v>29</v>
      </c>
      <c r="K21" s="1" t="s">
        <v>257</v>
      </c>
      <c r="L21" s="1" t="s">
        <v>257</v>
      </c>
      <c r="M21" s="1" t="s">
        <v>132</v>
      </c>
      <c r="N21" s="1" t="s">
        <v>132</v>
      </c>
      <c r="O21" s="1" t="s">
        <v>133</v>
      </c>
      <c r="P21" s="1" t="s">
        <v>134</v>
      </c>
      <c r="Q21" s="1" t="s">
        <v>258</v>
      </c>
      <c r="R21" s="1" t="s">
        <v>136</v>
      </c>
      <c r="S21" s="1" t="s">
        <v>137</v>
      </c>
      <c r="T21" s="1" t="s">
        <v>138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2021-11-09T02:45:39Z</dcterms:created>
  <dcterms:modified xsi:type="dcterms:W3CDTF">2021-11-09T03:11:18Z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DBF10EC4B28A47278F5F8D5CEBF9EC4D</vt:lpwstr>
  </property>
  <property fmtid="{D5CDD505-2E9C-101B-9397-08002B2CF9AE}" pid="3" name="KSOProductBuildVer">
    <vt:lpwstr>2052-11.1.0.11045</vt:lpwstr>
  </property>
</Properties>
</file>