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<sst xmlns="http://schemas.openxmlformats.org/spreadsheetml/2006/main" count="1116" uniqueCount="308">
  <si>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</si>
  <si>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</si>
  <si>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</si>
  <si>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</si>
  <si>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</si>
  <si>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</si>
  <si>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</si>
  <si>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</si>
  <si>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</si>
  <si>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</si>
  <si>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</si>
  <si>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</si>
  <si>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</si>
  <si>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</si>
  <si>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</si>
  <si>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</si>
  <si>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</si>
  <si>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</si>
  <si>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</si>
  <si>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</si>
  <si>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</si>
  <si>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</si>
  <si>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</si>
  <si>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</si>
  <si>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</si>
  <si>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</si>
  <si>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</si>
  <si>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[台中]天阁酒店(台中馆)(Tango Hotel Taichung)(80942068)</t>
  </si>
  <si>
    <t>天豪大床房&lt;2人入住&gt;</t>
  </si>
  <si>
    <t>CNY</t>
  </si>
  <si>
    <t>CHIU/YITING</t>
  </si>
  <si>
    <t>CA13744211110CNY</t>
  </si>
  <si>
    <t>未提现</t>
  </si>
  <si>
    <t>携程开票</t>
  </si>
  <si>
    <t>reconfirmed by MS ZHENG</t>
  </si>
  <si>
    <t>[台北]台北柯达大饭店-敦南馆(K Hotel Dunnan)(80941563)</t>
  </si>
  <si>
    <t>商务客房&lt;2人入住&gt;</t>
  </si>
  <si>
    <t>YEHCHEN/YUKUEI</t>
  </si>
  <si>
    <t>[青岛]青岛西海岸智选假日酒店(80894917)</t>
  </si>
  <si>
    <t>智选双床房&lt;2人入住&gt;&lt;早餐&gt;</t>
  </si>
  <si>
    <t>张忠丽</t>
  </si>
  <si>
    <t>取消</t>
  </si>
  <si>
    <t>[香港]香港铜锣湾利景酒店(The Charterhouse Causeway Bay)(80247373)</t>
  </si>
  <si>
    <t>高级间&lt;2人入住&gt;</t>
  </si>
  <si>
    <t>李紹聰</t>
  </si>
  <si>
    <t>[北京]维也纳酒店(北京旧宫地铁站店)(68343618)</t>
  </si>
  <si>
    <t>高级双床房&lt;2人入住&gt;&lt;早餐&gt;</t>
  </si>
  <si>
    <t>葛娇</t>
  </si>
  <si>
    <t>[南乐]格林豪泰酒店(南乐西湖御景店)(80895271)</t>
  </si>
  <si>
    <t>大床房&lt;2人入住&gt;</t>
  </si>
  <si>
    <t>陈顺发</t>
  </si>
  <si>
    <t>[广州]广州逸林假日酒店(80245807)</t>
  </si>
  <si>
    <t>标准大床房&lt;2人入住&gt;</t>
  </si>
  <si>
    <t>王焕煌</t>
  </si>
  <si>
    <t>[佛山]维也纳智好酒店(佛山三水万达店)(68323823)</t>
  </si>
  <si>
    <t>高级大床房&lt;2人入住&gt;</t>
  </si>
  <si>
    <t>郭晓雯</t>
  </si>
  <si>
    <t>[广州]维也纳酒店(广州南湖乐园店)(68323912)</t>
  </si>
  <si>
    <t>豪华大床房&lt;2人入住&gt;</t>
  </si>
  <si>
    <t>张罗金</t>
  </si>
  <si>
    <t>[绵阳]百时快捷酒店(绵阳凯德广场店)(80896196)</t>
  </si>
  <si>
    <t>单人房C&lt;1人入住&gt;&lt;早餐&gt;</t>
  </si>
  <si>
    <t>周娴</t>
  </si>
  <si>
    <t>[合肥]维也纳国际酒店（合肥植物园店 ）(68348409)</t>
  </si>
  <si>
    <t>标准大床房&lt;2人入住&gt;&lt;早餐&gt;</t>
  </si>
  <si>
    <t>蒋旭龙</t>
  </si>
  <si>
    <t>[重庆]维也纳酒店(重庆北碚万达广场店)(80895880)</t>
  </si>
  <si>
    <t>张翰林</t>
  </si>
  <si>
    <t>[成都]维也纳国际酒店(成都会展中心中和地铁站店)(68322576)</t>
  </si>
  <si>
    <t>郭志江</t>
  </si>
  <si>
    <t>[杭州]维也纳3好酒店(杭州火车城站店)(80895864)</t>
  </si>
  <si>
    <t>阳艳娟</t>
  </si>
  <si>
    <t>[惠州]维也纳酒店（广东惠州仲恺陈江大道店）(68373321)</t>
  </si>
  <si>
    <t>闫冬梅</t>
  </si>
  <si>
    <t>[中山]尚客优品酒店(中山西区彩虹大道店)(81209204)</t>
  </si>
  <si>
    <t>优品双床房&lt;2人入住&gt;</t>
  </si>
  <si>
    <t>周涛</t>
  </si>
  <si>
    <t>[香港]香港九龙珀丽酒店(Rosedale Hotel Kowloon)(80243703)</t>
  </si>
  <si>
    <t>高级客房&lt;2人入住&gt;</t>
  </si>
  <si>
    <t>WANG/ZHIYU,ZHAO/TIANQI</t>
  </si>
  <si>
    <t>[广州]锦江都城酒店(广州万达广场店)(79042808)</t>
  </si>
  <si>
    <t>时尚商务房&lt;2人入住&gt;</t>
  </si>
  <si>
    <t>孙彦山</t>
  </si>
  <si>
    <t>[苏州]尚客优酒店(江苏苏州工业园区胜浦镇兴浦路店)(80248951)</t>
  </si>
  <si>
    <t>商务大床房&lt;2人入住&gt;</t>
  </si>
  <si>
    <t>陈明</t>
  </si>
  <si>
    <t>[深圳]尚客优快捷酒店(深圳蛇口海上世界店)(81209230)</t>
  </si>
  <si>
    <t>特惠房&lt;2人入住&gt;</t>
  </si>
  <si>
    <t>姚学平</t>
  </si>
  <si>
    <t>[济南]尚客优酒店(济南泉城广场齐鲁医院店)(81209747)</t>
  </si>
  <si>
    <t>三人间&lt;2人入住&gt;</t>
  </si>
  <si>
    <t>刘刚领</t>
  </si>
  <si>
    <t>[华蓥]尚客优连锁酒店(华蓥凤凰城店)(81208776)</t>
  </si>
  <si>
    <t>豪华双床房&lt;2人入住&gt;</t>
  </si>
  <si>
    <t>谢金桥</t>
  </si>
  <si>
    <t>黄毅笑</t>
  </si>
  <si>
    <t>TSANG/TIN PO</t>
  </si>
  <si>
    <t>[海阳]派酒店(海阳汽车站商业中心店)(80246572)</t>
  </si>
  <si>
    <t>刘天成</t>
  </si>
  <si>
    <t>[郑州]尚客优精选酒店(郑州东站康平路店）(80248401)</t>
  </si>
  <si>
    <t>豪华三人房&lt;2人入住&gt;</t>
  </si>
  <si>
    <t>高杰</t>
  </si>
  <si>
    <t>[重庆]麗枫酒店(重庆南坪步行街工贸地铁站店)(80248127)</t>
  </si>
  <si>
    <t>商务双床房&lt;2人入住&gt;</t>
  </si>
  <si>
    <t>杨娅</t>
  </si>
  <si>
    <t>[香港]香港港丽酒店(Conrad Hong Kong)(80243534)</t>
  </si>
  <si>
    <t>豪华双床房&lt;2人入住&gt;&lt;早餐&gt;</t>
  </si>
  <si>
    <t>CHEUNG/FANFAT</t>
  </si>
  <si>
    <t>张显强</t>
  </si>
  <si>
    <t>张健海</t>
  </si>
  <si>
    <t>[侯马]尚客优精选酒店(侯马新田广场中心街店)(80248777)</t>
  </si>
  <si>
    <t>贾平利</t>
  </si>
  <si>
    <t>[null](80248948)</t>
  </si>
  <si>
    <t>[连云港]格菲酒店（连云港万达广场美食街店）(80251053)</t>
  </si>
  <si>
    <t>刘威利</t>
  </si>
  <si>
    <t>(GRT)72417902;</t>
  </si>
  <si>
    <t>[深圳]维也纳酒店(深圳机场店)(68337259)</t>
  </si>
  <si>
    <t>标准双床房&lt;2人入住&gt;&lt;早餐&gt;</t>
  </si>
  <si>
    <t>陈杰</t>
  </si>
  <si>
    <t>[平原]巴巴商务宾馆（平原汽车总站店）(81209748)</t>
  </si>
  <si>
    <t>舒心大床房&lt;2人入住&gt;</t>
  </si>
  <si>
    <t>任宵汉</t>
  </si>
  <si>
    <t>[台北]天阁酒店(台北复兴馆)(The Tango Hotel (Taipei Fu Hsing))(80941372)</t>
  </si>
  <si>
    <t>天豪客房&lt;2人入住&gt;</t>
  </si>
  <si>
    <t>Chou/Pei Chieh</t>
  </si>
  <si>
    <t>[佛山]格盟酒店(佛山平洲玉器街店)(80249187)</t>
  </si>
  <si>
    <t>三人房&lt;2人入住&gt;</t>
  </si>
  <si>
    <t>黄旭鑫</t>
  </si>
  <si>
    <t>(GRT)72422075;</t>
  </si>
  <si>
    <t>[香港]香港丽豪酒店(Regal Riverside Hotel)(76256393)</t>
  </si>
  <si>
    <t>标准客房&lt;2人入住&gt;</t>
  </si>
  <si>
    <t>shu/yan hung</t>
  </si>
  <si>
    <t>调整</t>
  </si>
  <si>
    <t>[香港]香港青逸酒店(Rambler Oasis Hotel)(80243559)</t>
  </si>
  <si>
    <t>CHAN/HO MAN,LEUNG/HO TING</t>
  </si>
  <si>
    <t>，</t>
  </si>
  <si>
    <t xml:space="preserve"> 10727.39 CNY</t>
  </si>
  <si>
    <t>A211110092735481</t>
  </si>
  <si>
    <t>总计：10727.39元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</si>
  <si>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</si>
  <si>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</si>
  <si>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</si>
  <si>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</si>
  <si>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</si>
  <si>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</si>
  <si>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</si>
  <si>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</si>
  <si>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</si>
  <si>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</si>
  <si>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</si>
  <si>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</si>
  <si>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</si>
  <si>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</si>
  <si>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</si>
  <si>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</si>
  <si>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</si>
  <si>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</si>
  <si>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2283260</t>
  </si>
  <si>
    <t>香港丽豪酒店</t>
  </si>
  <si>
    <t>shu yan hung</t>
  </si>
  <si>
    <t>2021-10-26</t>
  </si>
  <si>
    <t>退房日月结</t>
  </si>
  <si>
    <t>353.00</t>
  </si>
  <si>
    <t>RMB</t>
  </si>
  <si>
    <t>0</t>
  </si>
  <si>
    <t>0.00</t>
  </si>
  <si>
    <t>携程汇登国内直连</t>
  </si>
  <si>
    <t>2021-10-25 23:09:16</t>
  </si>
  <si>
    <t>否</t>
  </si>
  <si>
    <t>广州汇登信息科技有限公司</t>
  </si>
  <si>
    <t>直连</t>
  </si>
  <si>
    <t>2283222</t>
  </si>
  <si>
    <t>格盟酒店(佛山平洲玉器街店)</t>
  </si>
  <si>
    <t>218.00</t>
  </si>
  <si>
    <t>2021-10-25 21:27:23</t>
  </si>
  <si>
    <t>2283194</t>
  </si>
  <si>
    <t>天阁酒店(台北复兴馆)</t>
  </si>
  <si>
    <t>Chou Pei Chieh</t>
  </si>
  <si>
    <t>443.00</t>
  </si>
  <si>
    <t>2021-10-25 20:25:47</t>
  </si>
  <si>
    <t>2283182</t>
  </si>
  <si>
    <t>平原巴巴商务宾馆</t>
  </si>
  <si>
    <t>130.00</t>
  </si>
  <si>
    <t>2021-10-25 20:09:38</t>
  </si>
  <si>
    <t>2283162</t>
  </si>
  <si>
    <t>维也纳酒店(深圳机场店)</t>
  </si>
  <si>
    <t>231.00</t>
  </si>
  <si>
    <t>2021-10-25 19:27:39</t>
  </si>
  <si>
    <t>2283153</t>
  </si>
  <si>
    <t>格菲酒店（连云港万达广场美食街店）</t>
  </si>
  <si>
    <t>240.00</t>
  </si>
  <si>
    <t>2021-10-25 19:11:50</t>
  </si>
  <si>
    <t>2283145</t>
  </si>
  <si>
    <t>格林豪泰智选酒店(济南舜耕国际会展中心店)</t>
  </si>
  <si>
    <t>刘端帅</t>
  </si>
  <si>
    <t>270.00</t>
  </si>
  <si>
    <t>2021-10-25 18:52:00</t>
  </si>
  <si>
    <t>2283141</t>
  </si>
  <si>
    <t>尚客优精选酒店(侯马新田广场中心街店)</t>
  </si>
  <si>
    <t>120.00</t>
  </si>
  <si>
    <t>2021-10-25 18:43:52</t>
  </si>
  <si>
    <t>2283137</t>
  </si>
  <si>
    <t>尚客优酒店(江苏苏州工业园区胜浦镇兴浦路店)</t>
  </si>
  <si>
    <t>186.00</t>
  </si>
  <si>
    <t>2021-10-25 18:30:52</t>
  </si>
  <si>
    <t>2283127</t>
  </si>
  <si>
    <t>2021-10-25 17:53:22</t>
  </si>
  <si>
    <t>2283125</t>
  </si>
  <si>
    <t>香港港丽酒店</t>
  </si>
  <si>
    <t>CHEUNG FANFAT</t>
  </si>
  <si>
    <t>1278.00</t>
  </si>
  <si>
    <t>2021-10-25 17:48:46</t>
  </si>
  <si>
    <t>2283110</t>
  </si>
  <si>
    <t>麗枫酒店.重庆南坪步行街工贸地铁站店</t>
  </si>
  <si>
    <t>299.00</t>
  </si>
  <si>
    <t>2021-10-25 17:18:32</t>
  </si>
  <si>
    <t>2283081</t>
  </si>
  <si>
    <t>尚客优精选酒店(郑州东站康平路店)</t>
  </si>
  <si>
    <t>229.00</t>
  </si>
  <si>
    <t>2021-10-25 16:29:21</t>
  </si>
  <si>
    <t>2283076</t>
  </si>
  <si>
    <t>派酒店（海阳汽车站商业中心店）</t>
  </si>
  <si>
    <t>141.00</t>
  </si>
  <si>
    <t>2021-10-25 16:22:28</t>
  </si>
  <si>
    <t>2283075</t>
  </si>
  <si>
    <t>香港铜锣湾利景酒店</t>
  </si>
  <si>
    <t>TSANG TIN PO</t>
  </si>
  <si>
    <t>158.00</t>
  </si>
  <si>
    <t>2021-10-25 16:18:58</t>
  </si>
  <si>
    <t>2283060</t>
  </si>
  <si>
    <t>尚客优快捷酒店(深圳蛇口海上世界店)</t>
  </si>
  <si>
    <t>143.00</t>
  </si>
  <si>
    <t>2021-10-25 15:43:53</t>
  </si>
  <si>
    <t>2283045</t>
  </si>
  <si>
    <t>尚客优连锁酒店(华蓥凤凰城店)</t>
  </si>
  <si>
    <t>155.00</t>
  </si>
  <si>
    <t>2021-10-25 14:01:07</t>
  </si>
  <si>
    <t>2283044</t>
  </si>
  <si>
    <t>2021-10-25 13:57:54</t>
  </si>
  <si>
    <t>2283039</t>
  </si>
  <si>
    <t>尚客优酒店(济南泉城广场齐鲁医院店)</t>
  </si>
  <si>
    <t>181.00</t>
  </si>
  <si>
    <t>2021-10-25 13:37:58</t>
  </si>
  <si>
    <t>2283020</t>
  </si>
  <si>
    <t>2021-10-25 12:34:37</t>
  </si>
  <si>
    <t>2283009</t>
  </si>
  <si>
    <t>2021-10-25 12:03:06</t>
  </si>
  <si>
    <t>2282988</t>
  </si>
  <si>
    <t>锦江都城酒店(广州万达广场店)</t>
  </si>
  <si>
    <t>283.00</t>
  </si>
  <si>
    <t>2021-10-25 11:11:11</t>
  </si>
  <si>
    <t>2282969</t>
  </si>
  <si>
    <t>香港九龙珀丽酒店</t>
  </si>
  <si>
    <t>WANG ZHIYU,ZHAO TIANQI</t>
  </si>
  <si>
    <t>259.00</t>
  </si>
  <si>
    <t>2021-10-25 10:15:16</t>
  </si>
  <si>
    <t>2282927</t>
  </si>
  <si>
    <t>尚客优品酒店（中山西区彩虹大道店）</t>
  </si>
  <si>
    <t>169.00</t>
  </si>
  <si>
    <t>2021-10-25 07:22:29</t>
  </si>
  <si>
    <t>2282911</t>
  </si>
  <si>
    <t>维也纳酒店（广东惠州仲恺陈江大道店）</t>
  </si>
  <si>
    <t>2021-10-25 06:27:46</t>
  </si>
  <si>
    <t>2282874</t>
  </si>
  <si>
    <t>维也纳3好酒店(杭州火车城站店)</t>
  </si>
  <si>
    <t>226.00</t>
  </si>
  <si>
    <t>2021-10-25 02:43:37</t>
  </si>
  <si>
    <t>2282872</t>
  </si>
  <si>
    <t>维也纳国际酒店(成都会展中心中和地铁站店)</t>
  </si>
  <si>
    <t>275.00</t>
  </si>
  <si>
    <t>2021-10-25 02:37:47</t>
  </si>
  <si>
    <t>2282865</t>
  </si>
  <si>
    <t>维也纳酒店（重庆北碚万达广场店）</t>
  </si>
  <si>
    <t>335.00</t>
  </si>
  <si>
    <t>2021-10-25 02:04:42</t>
  </si>
  <si>
    <t>2282855</t>
  </si>
  <si>
    <t>百时快捷酒店(绵阳凯德广场店)</t>
  </si>
  <si>
    <t>61.00</t>
  </si>
  <si>
    <t>2021-10-25 01:13:49</t>
  </si>
  <si>
    <t>2021-10-24</t>
  </si>
  <si>
    <t>2282740</t>
  </si>
  <si>
    <t>维也纳酒店(广州南湖乐园店)</t>
  </si>
  <si>
    <t>564.00</t>
  </si>
  <si>
    <t>2021-10-24 20:30:57</t>
  </si>
  <si>
    <t>2282476</t>
  </si>
  <si>
    <t>维也纳智好酒店(佛山三水万达店</t>
  </si>
  <si>
    <t>2021-10-24 04:00:41</t>
  </si>
  <si>
    <t>2021-10-23</t>
  </si>
  <si>
    <t>2282323</t>
  </si>
  <si>
    <t>广州逸林假日酒店</t>
  </si>
  <si>
    <t>912.00</t>
  </si>
  <si>
    <t>2021-10-23 19:52:16</t>
  </si>
  <si>
    <t>2021-10-20</t>
  </si>
  <si>
    <t>2280716</t>
  </si>
  <si>
    <t>360.00</t>
  </si>
  <si>
    <t>2021-10-20 16:19:35</t>
  </si>
  <si>
    <t>2021-10-18</t>
  </si>
  <si>
    <t>2279915</t>
  </si>
  <si>
    <t>台北柯达大饭店-敦南馆</t>
  </si>
  <si>
    <t>YEHCHEN YUKUEI</t>
  </si>
  <si>
    <t>405.00</t>
  </si>
  <si>
    <t>2021-10-18 23:04:57</t>
  </si>
  <si>
    <t>2021-10-11</t>
  </si>
  <si>
    <t>2275599</t>
  </si>
  <si>
    <t>天阁酒店(台中馆)</t>
  </si>
  <si>
    <t>CHIU YITING</t>
  </si>
  <si>
    <t>818.68</t>
  </si>
  <si>
    <t>2021-10-11 13:43:06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</si>
</sst>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16515048833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44493</v>
      </c>
      <c r="G2" s="5">
        <v>44495</v>
      </c>
      <c r="H2" s="4">
        <v>1</v>
      </c>
      <c r="I2" s="4">
        <v>2</v>
      </c>
      <c r="J2" s="4">
        <v>2</v>
      </c>
      <c r="K2" s="4" t="s">
        <v>29</v>
      </c>
      <c r="L2" s="4">
        <v>818.68</v>
      </c>
      <c r="M2" s="4">
        <v>818.68</v>
      </c>
      <c r="N2" s="4" t="s">
        <v>30</v>
      </c>
      <c r="O2" s="4" t="s">
        <v>31</v>
      </c>
      <c r="P2" s="4" t="s">
        <v>32</v>
      </c>
      <c r="Q2" s="4">
        <v>0</v>
      </c>
      <c r="R2" s="6">
        <v>44480</v>
      </c>
      <c r="S2" s="5">
        <v>44510</v>
      </c>
      <c r="T2" s="4" t="s">
        <v>33</v>
      </c>
      <c r="U2" s="4">
        <v>818.68</v>
      </c>
      <c r="V2" s="4">
        <v>0</v>
      </c>
      <c r="W2" s="4">
        <v>0</v>
      </c>
      <c r="X2" s="4">
        <v>2275599</v>
      </c>
      <c r="Y2" s="4" t="s">
        <v>34</v>
      </c>
    </row>
    <row r="3" s="4" customFormat="1" spans="1:23">
      <c r="A3" s="4">
        <v>16592774387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44494</v>
      </c>
      <c r="G3" s="5">
        <v>44495</v>
      </c>
      <c r="H3" s="4">
        <v>1</v>
      </c>
      <c r="I3" s="4">
        <v>1</v>
      </c>
      <c r="J3" s="4">
        <v>1</v>
      </c>
      <c r="K3" s="4" t="s">
        <v>29</v>
      </c>
      <c r="L3" s="4">
        <v>405</v>
      </c>
      <c r="M3" s="4">
        <v>405</v>
      </c>
      <c r="N3" s="4" t="s">
        <v>37</v>
      </c>
      <c r="O3" s="4" t="s">
        <v>31</v>
      </c>
      <c r="P3" s="4" t="s">
        <v>32</v>
      </c>
      <c r="Q3" s="4">
        <v>0</v>
      </c>
      <c r="R3" s="6">
        <v>44487</v>
      </c>
      <c r="S3" s="5">
        <v>44510</v>
      </c>
      <c r="T3" s="4" t="s">
        <v>33</v>
      </c>
      <c r="U3" s="4">
        <v>405</v>
      </c>
      <c r="V3" s="4">
        <v>0</v>
      </c>
      <c r="W3" s="4">
        <v>0</v>
      </c>
    </row>
    <row r="4" s="4" customFormat="1" spans="1:23">
      <c r="A4" s="4">
        <v>16594464384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44494</v>
      </c>
      <c r="G4" s="5">
        <v>44495</v>
      </c>
      <c r="H4" s="4">
        <v>1</v>
      </c>
      <c r="I4" s="4">
        <v>1</v>
      </c>
      <c r="J4" s="4">
        <v>1</v>
      </c>
      <c r="K4" s="4" t="s">
        <v>29</v>
      </c>
      <c r="L4" s="4">
        <v>416</v>
      </c>
      <c r="M4" s="4">
        <v>416</v>
      </c>
      <c r="N4" s="4" t="s">
        <v>40</v>
      </c>
      <c r="O4" s="4" t="s">
        <v>31</v>
      </c>
      <c r="P4" s="4" t="s">
        <v>32</v>
      </c>
      <c r="Q4" s="4">
        <v>0</v>
      </c>
      <c r="R4" s="6">
        <v>44488</v>
      </c>
      <c r="S4" s="5">
        <v>44510</v>
      </c>
      <c r="T4" s="4" t="s">
        <v>33</v>
      </c>
      <c r="U4" s="4">
        <v>416</v>
      </c>
      <c r="V4" s="4">
        <v>0</v>
      </c>
      <c r="W4" s="4">
        <v>0</v>
      </c>
    </row>
    <row r="5" s="4" customFormat="1" spans="1:23">
      <c r="A5" s="4">
        <v>16594464384</v>
      </c>
      <c r="B5" s="4" t="s">
        <v>25</v>
      </c>
      <c r="C5" s="4" t="s">
        <v>41</v>
      </c>
      <c r="D5" s="4" t="s">
        <v>38</v>
      </c>
      <c r="E5" s="4" t="s">
        <v>39</v>
      </c>
      <c r="F5" s="5">
        <v>44494</v>
      </c>
      <c r="G5" s="5">
        <v>44495</v>
      </c>
      <c r="H5" s="4">
        <v>1</v>
      </c>
      <c r="I5" s="4">
        <v>1</v>
      </c>
      <c r="J5" s="4">
        <v>1</v>
      </c>
      <c r="K5" s="4" t="s">
        <v>29</v>
      </c>
      <c r="L5" s="4">
        <v>-416</v>
      </c>
      <c r="M5" s="4">
        <v>-416</v>
      </c>
      <c r="N5" s="4" t="s">
        <v>40</v>
      </c>
      <c r="O5" s="4" t="s">
        <v>31</v>
      </c>
      <c r="P5" s="4" t="s">
        <v>32</v>
      </c>
      <c r="Q5" s="4">
        <v>0</v>
      </c>
      <c r="R5" s="6">
        <v>44488</v>
      </c>
      <c r="S5" s="5">
        <v>44510</v>
      </c>
      <c r="T5" s="4" t="s">
        <v>33</v>
      </c>
      <c r="U5" s="4">
        <v>-416</v>
      </c>
      <c r="V5" s="4">
        <v>0</v>
      </c>
      <c r="W5" s="4">
        <v>0</v>
      </c>
    </row>
    <row r="6" s="4" customFormat="1" spans="1:24">
      <c r="A6" s="4">
        <v>16610052238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44493</v>
      </c>
      <c r="G6" s="5">
        <v>44495</v>
      </c>
      <c r="H6" s="4">
        <v>1</v>
      </c>
      <c r="I6" s="4">
        <v>2</v>
      </c>
      <c r="J6" s="4">
        <v>2</v>
      </c>
      <c r="K6" s="4" t="s">
        <v>29</v>
      </c>
      <c r="L6" s="4">
        <v>360</v>
      </c>
      <c r="M6" s="4">
        <v>360</v>
      </c>
      <c r="N6" s="4" t="s">
        <v>44</v>
      </c>
      <c r="O6" s="4" t="s">
        <v>31</v>
      </c>
      <c r="P6" s="4" t="s">
        <v>32</v>
      </c>
      <c r="Q6" s="4">
        <v>0</v>
      </c>
      <c r="R6" s="6">
        <v>44489</v>
      </c>
      <c r="S6" s="5">
        <v>44510</v>
      </c>
      <c r="T6" s="4" t="s">
        <v>33</v>
      </c>
      <c r="U6" s="4">
        <v>360</v>
      </c>
      <c r="V6" s="4">
        <v>0</v>
      </c>
      <c r="W6" s="4">
        <v>0</v>
      </c>
      <c r="X6" s="4">
        <v>2280716</v>
      </c>
    </row>
    <row r="7" s="4" customFormat="1" spans="1:23">
      <c r="A7" s="4">
        <v>16637122906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44493</v>
      </c>
      <c r="G7" s="5">
        <v>44495</v>
      </c>
      <c r="H7" s="4">
        <v>1</v>
      </c>
      <c r="I7" s="4">
        <v>2</v>
      </c>
      <c r="J7" s="4">
        <v>2</v>
      </c>
      <c r="K7" s="4" t="s">
        <v>29</v>
      </c>
      <c r="L7" s="4">
        <v>632</v>
      </c>
      <c r="M7" s="4">
        <v>632</v>
      </c>
      <c r="N7" s="4" t="s">
        <v>47</v>
      </c>
      <c r="O7" s="4" t="s">
        <v>31</v>
      </c>
      <c r="P7" s="4" t="s">
        <v>32</v>
      </c>
      <c r="Q7" s="4">
        <v>0</v>
      </c>
      <c r="R7" s="6">
        <v>44492</v>
      </c>
      <c r="S7" s="5">
        <v>44510</v>
      </c>
      <c r="T7" s="4" t="s">
        <v>33</v>
      </c>
      <c r="U7" s="4">
        <v>632</v>
      </c>
      <c r="V7" s="4">
        <v>0</v>
      </c>
      <c r="W7" s="4">
        <v>0</v>
      </c>
    </row>
    <row r="8" s="4" customFormat="1" spans="1:23">
      <c r="A8" s="4">
        <v>16637122906</v>
      </c>
      <c r="B8" s="4" t="s">
        <v>25</v>
      </c>
      <c r="C8" s="4" t="s">
        <v>41</v>
      </c>
      <c r="D8" s="4" t="s">
        <v>45</v>
      </c>
      <c r="E8" s="4" t="s">
        <v>46</v>
      </c>
      <c r="F8" s="5">
        <v>44493</v>
      </c>
      <c r="G8" s="5">
        <v>44495</v>
      </c>
      <c r="H8" s="4">
        <v>1</v>
      </c>
      <c r="I8" s="4">
        <v>2</v>
      </c>
      <c r="J8" s="4">
        <v>2</v>
      </c>
      <c r="K8" s="4" t="s">
        <v>29</v>
      </c>
      <c r="L8" s="4">
        <v>-632</v>
      </c>
      <c r="M8" s="4">
        <v>-632</v>
      </c>
      <c r="N8" s="4" t="s">
        <v>47</v>
      </c>
      <c r="O8" s="4" t="s">
        <v>31</v>
      </c>
      <c r="P8" s="4" t="s">
        <v>32</v>
      </c>
      <c r="Q8" s="4">
        <v>0</v>
      </c>
      <c r="R8" s="6">
        <v>44492</v>
      </c>
      <c r="S8" s="5">
        <v>44510</v>
      </c>
      <c r="T8" s="4" t="s">
        <v>33</v>
      </c>
      <c r="U8" s="4">
        <v>-632</v>
      </c>
      <c r="V8" s="4">
        <v>0</v>
      </c>
      <c r="W8" s="4">
        <v>0</v>
      </c>
    </row>
    <row r="9" s="4" customFormat="1" spans="1:23">
      <c r="A9" s="4">
        <v>16645345251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44493</v>
      </c>
      <c r="G9" s="5">
        <v>44495</v>
      </c>
      <c r="H9" s="4">
        <v>1</v>
      </c>
      <c r="I9" s="4">
        <v>2</v>
      </c>
      <c r="J9" s="4">
        <v>2</v>
      </c>
      <c r="K9" s="4" t="s">
        <v>29</v>
      </c>
      <c r="L9" s="4">
        <v>304</v>
      </c>
      <c r="M9" s="4">
        <v>304</v>
      </c>
      <c r="N9" s="4" t="s">
        <v>50</v>
      </c>
      <c r="O9" s="4" t="s">
        <v>31</v>
      </c>
      <c r="P9" s="4" t="s">
        <v>32</v>
      </c>
      <c r="Q9" s="4">
        <v>0</v>
      </c>
      <c r="R9" s="6">
        <v>44492</v>
      </c>
      <c r="S9" s="5">
        <v>44510</v>
      </c>
      <c r="T9" s="4" t="s">
        <v>33</v>
      </c>
      <c r="U9" s="4">
        <v>304</v>
      </c>
      <c r="V9" s="4">
        <v>0</v>
      </c>
      <c r="W9" s="4">
        <v>0</v>
      </c>
    </row>
    <row r="10" s="4" customFormat="1" spans="1:23">
      <c r="A10" s="4">
        <v>16646255987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44493</v>
      </c>
      <c r="G10" s="5">
        <v>44495</v>
      </c>
      <c r="H10" s="4">
        <v>1</v>
      </c>
      <c r="I10" s="4">
        <v>2</v>
      </c>
      <c r="J10" s="4">
        <v>2</v>
      </c>
      <c r="K10" s="4" t="s">
        <v>29</v>
      </c>
      <c r="L10" s="4">
        <v>912</v>
      </c>
      <c r="M10" s="4">
        <v>912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44492</v>
      </c>
      <c r="S10" s="5">
        <v>44510</v>
      </c>
      <c r="T10" s="4" t="s">
        <v>33</v>
      </c>
      <c r="U10" s="4">
        <v>912</v>
      </c>
      <c r="V10" s="4">
        <v>0</v>
      </c>
      <c r="W10" s="4">
        <v>0</v>
      </c>
    </row>
    <row r="11" s="4" customFormat="1" spans="1:23">
      <c r="A11" s="4">
        <v>16645345251</v>
      </c>
      <c r="B11" s="4" t="s">
        <v>25</v>
      </c>
      <c r="C11" s="4" t="s">
        <v>41</v>
      </c>
      <c r="D11" s="4" t="s">
        <v>48</v>
      </c>
      <c r="E11" s="4" t="s">
        <v>49</v>
      </c>
      <c r="F11" s="5">
        <v>44493</v>
      </c>
      <c r="G11" s="5">
        <v>44495</v>
      </c>
      <c r="H11" s="4">
        <v>1</v>
      </c>
      <c r="I11" s="4">
        <v>2</v>
      </c>
      <c r="J11" s="4">
        <v>2</v>
      </c>
      <c r="K11" s="4" t="s">
        <v>29</v>
      </c>
      <c r="L11" s="4">
        <v>-304</v>
      </c>
      <c r="M11" s="4">
        <v>-304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44492</v>
      </c>
      <c r="S11" s="5">
        <v>44510</v>
      </c>
      <c r="T11" s="4" t="s">
        <v>33</v>
      </c>
      <c r="U11" s="4">
        <v>-304</v>
      </c>
      <c r="V11" s="4">
        <v>0</v>
      </c>
      <c r="W11" s="4">
        <v>0</v>
      </c>
    </row>
    <row r="12" s="4" customFormat="1" spans="1:24">
      <c r="A12" s="4">
        <v>16647600376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44494</v>
      </c>
      <c r="G12" s="5">
        <v>44495</v>
      </c>
      <c r="H12" s="4">
        <v>1</v>
      </c>
      <c r="I12" s="4">
        <v>1</v>
      </c>
      <c r="J12" s="4">
        <v>1</v>
      </c>
      <c r="K12" s="4" t="s">
        <v>29</v>
      </c>
      <c r="L12" s="4">
        <v>218</v>
      </c>
      <c r="M12" s="4">
        <v>218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44493</v>
      </c>
      <c r="S12" s="5">
        <v>44510</v>
      </c>
      <c r="T12" s="4" t="s">
        <v>33</v>
      </c>
      <c r="U12" s="4">
        <v>218</v>
      </c>
      <c r="V12" s="4">
        <v>0</v>
      </c>
      <c r="W12" s="4">
        <v>0</v>
      </c>
      <c r="X12" s="4">
        <v>2282476</v>
      </c>
    </row>
    <row r="13" s="4" customFormat="1" spans="1:25">
      <c r="A13" s="4">
        <v>16654525965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44493</v>
      </c>
      <c r="G13" s="5">
        <v>44495</v>
      </c>
      <c r="H13" s="4">
        <v>1</v>
      </c>
      <c r="I13" s="4">
        <v>2</v>
      </c>
      <c r="J13" s="4">
        <v>2</v>
      </c>
      <c r="K13" s="4" t="s">
        <v>29</v>
      </c>
      <c r="L13" s="4">
        <v>564</v>
      </c>
      <c r="M13" s="4">
        <v>564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44493</v>
      </c>
      <c r="S13" s="5">
        <v>44510</v>
      </c>
      <c r="T13" s="4" t="s">
        <v>33</v>
      </c>
      <c r="U13" s="4">
        <v>564</v>
      </c>
      <c r="V13" s="4">
        <v>0</v>
      </c>
      <c r="W13" s="4">
        <v>0</v>
      </c>
      <c r="X13" s="4">
        <v>2282740</v>
      </c>
      <c r="Y13" s="4">
        <v>103976412114</v>
      </c>
    </row>
    <row r="14" s="4" customFormat="1" spans="1:24">
      <c r="A14" s="4">
        <v>16655628155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44494</v>
      </c>
      <c r="G14" s="5">
        <v>44495</v>
      </c>
      <c r="H14" s="4">
        <v>1</v>
      </c>
      <c r="I14" s="4">
        <v>1</v>
      </c>
      <c r="J14" s="4">
        <v>1</v>
      </c>
      <c r="K14" s="4" t="s">
        <v>29</v>
      </c>
      <c r="L14" s="4">
        <v>61</v>
      </c>
      <c r="M14" s="4">
        <v>61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44494</v>
      </c>
      <c r="S14" s="5">
        <v>44510</v>
      </c>
      <c r="T14" s="4" t="s">
        <v>33</v>
      </c>
      <c r="U14" s="4">
        <v>61</v>
      </c>
      <c r="V14" s="4">
        <v>0</v>
      </c>
      <c r="W14" s="4">
        <v>0</v>
      </c>
      <c r="X14" s="4">
        <v>2282855</v>
      </c>
    </row>
    <row r="15" s="4" customFormat="1" spans="1:25">
      <c r="A15" s="4">
        <v>16655643585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44494</v>
      </c>
      <c r="G15" s="5">
        <v>44495</v>
      </c>
      <c r="H15" s="4">
        <v>1</v>
      </c>
      <c r="I15" s="4">
        <v>1</v>
      </c>
      <c r="J15" s="4">
        <v>1</v>
      </c>
      <c r="K15" s="4" t="s">
        <v>29</v>
      </c>
      <c r="L15" s="4">
        <v>253</v>
      </c>
      <c r="M15" s="4">
        <v>253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44494</v>
      </c>
      <c r="S15" s="5">
        <v>44510</v>
      </c>
      <c r="T15" s="4" t="s">
        <v>33</v>
      </c>
      <c r="U15" s="4">
        <v>253</v>
      </c>
      <c r="V15" s="4">
        <v>0</v>
      </c>
      <c r="W15" s="4">
        <v>0</v>
      </c>
      <c r="X15" s="4"/>
      <c r="Y15" s="4">
        <v>103976919799</v>
      </c>
    </row>
    <row r="16" s="4" customFormat="1" spans="1:23">
      <c r="A16" s="4">
        <v>16655681010</v>
      </c>
      <c r="B16" s="4" t="s">
        <v>25</v>
      </c>
      <c r="C16" s="4" t="s">
        <v>26</v>
      </c>
      <c r="D16" s="4" t="s">
        <v>66</v>
      </c>
      <c r="E16" s="4" t="s">
        <v>58</v>
      </c>
      <c r="F16" s="5">
        <v>44494</v>
      </c>
      <c r="G16" s="5">
        <v>44495</v>
      </c>
      <c r="H16" s="4">
        <v>1</v>
      </c>
      <c r="I16" s="4">
        <v>1</v>
      </c>
      <c r="J16" s="4">
        <v>1</v>
      </c>
      <c r="K16" s="4" t="s">
        <v>29</v>
      </c>
      <c r="L16" s="4">
        <v>335</v>
      </c>
      <c r="M16" s="4">
        <v>335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44494</v>
      </c>
      <c r="S16" s="5">
        <v>44510</v>
      </c>
      <c r="T16" s="4" t="s">
        <v>33</v>
      </c>
      <c r="U16" s="4">
        <v>335</v>
      </c>
      <c r="V16" s="4">
        <v>0</v>
      </c>
      <c r="W16" s="4">
        <v>0</v>
      </c>
    </row>
    <row r="17" s="4" customFormat="1" spans="1:24">
      <c r="A17" s="4">
        <v>16655706083</v>
      </c>
      <c r="B17" s="4" t="s">
        <v>25</v>
      </c>
      <c r="C17" s="4" t="s">
        <v>26</v>
      </c>
      <c r="D17" s="4" t="s">
        <v>68</v>
      </c>
      <c r="E17" s="4" t="s">
        <v>55</v>
      </c>
      <c r="F17" s="5">
        <v>44494</v>
      </c>
      <c r="G17" s="5">
        <v>44495</v>
      </c>
      <c r="H17" s="4">
        <v>1</v>
      </c>
      <c r="I17" s="4">
        <v>1</v>
      </c>
      <c r="J17" s="4">
        <v>1</v>
      </c>
      <c r="K17" s="4" t="s">
        <v>29</v>
      </c>
      <c r="L17" s="4">
        <v>275</v>
      </c>
      <c r="M17" s="4">
        <v>275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44494</v>
      </c>
      <c r="S17" s="5">
        <v>44510</v>
      </c>
      <c r="T17" s="4" t="s">
        <v>33</v>
      </c>
      <c r="U17" s="4">
        <v>275</v>
      </c>
      <c r="V17" s="4">
        <v>0</v>
      </c>
      <c r="W17" s="4">
        <v>0</v>
      </c>
      <c r="X17" s="4">
        <v>2282872</v>
      </c>
    </row>
    <row r="18" s="4" customFormat="1" spans="1:23">
      <c r="A18" s="4">
        <v>16655709718</v>
      </c>
      <c r="B18" s="4" t="s">
        <v>25</v>
      </c>
      <c r="C18" s="4" t="s">
        <v>26</v>
      </c>
      <c r="D18" s="4" t="s">
        <v>70</v>
      </c>
      <c r="E18" s="4" t="s">
        <v>55</v>
      </c>
      <c r="F18" s="5">
        <v>44494</v>
      </c>
      <c r="G18" s="5">
        <v>44495</v>
      </c>
      <c r="H18" s="4">
        <v>1</v>
      </c>
      <c r="I18" s="4">
        <v>1</v>
      </c>
      <c r="J18" s="4">
        <v>1</v>
      </c>
      <c r="K18" s="4" t="s">
        <v>29</v>
      </c>
      <c r="L18" s="4">
        <v>226</v>
      </c>
      <c r="M18" s="4">
        <v>226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44494</v>
      </c>
      <c r="S18" s="5">
        <v>44510</v>
      </c>
      <c r="T18" s="4" t="s">
        <v>33</v>
      </c>
      <c r="U18" s="4">
        <v>226</v>
      </c>
      <c r="V18" s="4">
        <v>0</v>
      </c>
      <c r="W18" s="4">
        <v>0</v>
      </c>
    </row>
    <row r="19" s="4" customFormat="1" spans="1:24">
      <c r="A19" s="4">
        <v>16655785452</v>
      </c>
      <c r="B19" s="4" t="s">
        <v>25</v>
      </c>
      <c r="C19" s="4" t="s">
        <v>26</v>
      </c>
      <c r="D19" s="4" t="s">
        <v>72</v>
      </c>
      <c r="E19" s="4" t="s">
        <v>64</v>
      </c>
      <c r="F19" s="5">
        <v>44494</v>
      </c>
      <c r="G19" s="5">
        <v>44495</v>
      </c>
      <c r="H19" s="4">
        <v>1</v>
      </c>
      <c r="I19" s="4">
        <v>1</v>
      </c>
      <c r="J19" s="4">
        <v>1</v>
      </c>
      <c r="K19" s="4" t="s">
        <v>29</v>
      </c>
      <c r="L19" s="4">
        <v>218</v>
      </c>
      <c r="M19" s="4">
        <v>218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44494</v>
      </c>
      <c r="S19" s="5">
        <v>44510</v>
      </c>
      <c r="T19" s="4" t="s">
        <v>33</v>
      </c>
      <c r="U19" s="4">
        <v>218</v>
      </c>
      <c r="V19" s="4">
        <v>0</v>
      </c>
      <c r="W19" s="4">
        <v>0</v>
      </c>
      <c r="X19" s="4">
        <v>2282911</v>
      </c>
    </row>
    <row r="20" s="4" customFormat="1" spans="1:23">
      <c r="A20" s="4">
        <v>16655817524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44494</v>
      </c>
      <c r="G20" s="5">
        <v>44495</v>
      </c>
      <c r="H20" s="4">
        <v>1</v>
      </c>
      <c r="I20" s="4">
        <v>1</v>
      </c>
      <c r="J20" s="4">
        <v>1</v>
      </c>
      <c r="K20" s="4" t="s">
        <v>29</v>
      </c>
      <c r="L20" s="4">
        <v>169</v>
      </c>
      <c r="M20" s="4">
        <v>169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44494</v>
      </c>
      <c r="S20" s="5">
        <v>44510</v>
      </c>
      <c r="T20" s="4" t="s">
        <v>33</v>
      </c>
      <c r="U20" s="4">
        <v>169</v>
      </c>
      <c r="V20" s="4">
        <v>0</v>
      </c>
      <c r="W20" s="4">
        <v>0</v>
      </c>
    </row>
    <row r="21" s="4" customFormat="1" spans="1:24">
      <c r="A21" s="4">
        <v>16656222576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44494</v>
      </c>
      <c r="G21" s="5">
        <v>44495</v>
      </c>
      <c r="H21" s="4">
        <v>1</v>
      </c>
      <c r="I21" s="4">
        <v>1</v>
      </c>
      <c r="J21" s="4">
        <v>1</v>
      </c>
      <c r="K21" s="4" t="s">
        <v>29</v>
      </c>
      <c r="L21" s="4">
        <v>259</v>
      </c>
      <c r="M21" s="4">
        <v>259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44494</v>
      </c>
      <c r="S21" s="5">
        <v>44510</v>
      </c>
      <c r="T21" s="4" t="s">
        <v>33</v>
      </c>
      <c r="U21" s="4">
        <v>259</v>
      </c>
      <c r="V21" s="4">
        <v>0</v>
      </c>
      <c r="W21" s="4">
        <v>0</v>
      </c>
      <c r="X21" s="4">
        <v>2282969</v>
      </c>
    </row>
    <row r="22" s="4" customFormat="1" spans="1:25">
      <c r="A22" s="4">
        <v>16656553055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44494</v>
      </c>
      <c r="G22" s="5">
        <v>44495</v>
      </c>
      <c r="H22" s="4">
        <v>1</v>
      </c>
      <c r="I22" s="4">
        <v>1</v>
      </c>
      <c r="J22" s="4">
        <v>1</v>
      </c>
      <c r="K22" s="4" t="s">
        <v>29</v>
      </c>
      <c r="L22" s="4">
        <v>283</v>
      </c>
      <c r="M22" s="4">
        <v>283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44494</v>
      </c>
      <c r="S22" s="5">
        <v>44510</v>
      </c>
      <c r="T22" s="4" t="s">
        <v>33</v>
      </c>
      <c r="U22" s="4">
        <v>283</v>
      </c>
      <c r="V22" s="4">
        <v>0</v>
      </c>
      <c r="W22" s="4">
        <v>0</v>
      </c>
      <c r="X22" s="4"/>
      <c r="Y22" s="4" t="s">
        <v>82</v>
      </c>
    </row>
    <row r="23" s="4" customFormat="1" spans="1:23">
      <c r="A23" s="4">
        <v>16656883164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44494</v>
      </c>
      <c r="G23" s="5">
        <v>44495</v>
      </c>
      <c r="H23" s="4">
        <v>1</v>
      </c>
      <c r="I23" s="4">
        <v>1</v>
      </c>
      <c r="J23" s="4">
        <v>1</v>
      </c>
      <c r="K23" s="4" t="s">
        <v>29</v>
      </c>
      <c r="L23" s="4">
        <v>186</v>
      </c>
      <c r="M23" s="4">
        <v>186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44494</v>
      </c>
      <c r="S23" s="5">
        <v>44510</v>
      </c>
      <c r="T23" s="4" t="s">
        <v>33</v>
      </c>
      <c r="U23" s="4">
        <v>186</v>
      </c>
      <c r="V23" s="4">
        <v>0</v>
      </c>
      <c r="W23" s="4">
        <v>0</v>
      </c>
    </row>
    <row r="24" s="4" customFormat="1" spans="1:24">
      <c r="A24" s="4">
        <v>16657075815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44494</v>
      </c>
      <c r="G24" s="5">
        <v>44495</v>
      </c>
      <c r="H24" s="4">
        <v>1</v>
      </c>
      <c r="I24" s="4">
        <v>1</v>
      </c>
      <c r="J24" s="4">
        <v>1</v>
      </c>
      <c r="K24" s="4" t="s">
        <v>29</v>
      </c>
      <c r="L24" s="4">
        <v>143</v>
      </c>
      <c r="M24" s="4">
        <v>143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44494</v>
      </c>
      <c r="S24" s="5">
        <v>44510</v>
      </c>
      <c r="T24" s="4" t="s">
        <v>33</v>
      </c>
      <c r="U24" s="4">
        <v>143</v>
      </c>
      <c r="V24" s="4">
        <v>0</v>
      </c>
      <c r="W24" s="4">
        <v>0</v>
      </c>
      <c r="X24" s="4">
        <v>2283020</v>
      </c>
    </row>
    <row r="25" s="4" customFormat="1" spans="1:23">
      <c r="A25" s="4">
        <v>16657457237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44494</v>
      </c>
      <c r="G25" s="5">
        <v>44495</v>
      </c>
      <c r="H25" s="4">
        <v>1</v>
      </c>
      <c r="I25" s="4">
        <v>1</v>
      </c>
      <c r="J25" s="4">
        <v>1</v>
      </c>
      <c r="K25" s="4" t="s">
        <v>29</v>
      </c>
      <c r="L25" s="4">
        <v>181</v>
      </c>
      <c r="M25" s="4">
        <v>181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44494</v>
      </c>
      <c r="S25" s="5">
        <v>44510</v>
      </c>
      <c r="T25" s="4" t="s">
        <v>33</v>
      </c>
      <c r="U25" s="4">
        <v>181</v>
      </c>
      <c r="V25" s="4">
        <v>0</v>
      </c>
      <c r="W25" s="4">
        <v>0</v>
      </c>
    </row>
    <row r="26" s="4" customFormat="1" spans="1:24">
      <c r="A26" s="4">
        <v>16657563027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44494</v>
      </c>
      <c r="G26" s="5">
        <v>44495</v>
      </c>
      <c r="H26" s="4">
        <v>1</v>
      </c>
      <c r="I26" s="4">
        <v>1</v>
      </c>
      <c r="J26" s="4">
        <v>1</v>
      </c>
      <c r="K26" s="4" t="s">
        <v>29</v>
      </c>
      <c r="L26" s="4">
        <v>155</v>
      </c>
      <c r="M26" s="4">
        <v>155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44494</v>
      </c>
      <c r="S26" s="5">
        <v>44510</v>
      </c>
      <c r="T26" s="4" t="s">
        <v>33</v>
      </c>
      <c r="U26" s="4">
        <v>155</v>
      </c>
      <c r="V26" s="4">
        <v>0</v>
      </c>
      <c r="W26" s="4">
        <v>0</v>
      </c>
      <c r="X26" s="4">
        <v>2283044</v>
      </c>
    </row>
    <row r="27" s="4" customFormat="1" spans="1:25">
      <c r="A27" s="4">
        <v>16655643585</v>
      </c>
      <c r="B27" s="4" t="s">
        <v>25</v>
      </c>
      <c r="C27" s="4" t="s">
        <v>41</v>
      </c>
      <c r="D27" s="4" t="s">
        <v>63</v>
      </c>
      <c r="E27" s="4" t="s">
        <v>64</v>
      </c>
      <c r="F27" s="5">
        <v>44494</v>
      </c>
      <c r="G27" s="5">
        <v>44495</v>
      </c>
      <c r="H27" s="4">
        <v>1</v>
      </c>
      <c r="I27" s="4">
        <v>1</v>
      </c>
      <c r="J27" s="4">
        <v>1</v>
      </c>
      <c r="K27" s="4" t="s">
        <v>29</v>
      </c>
      <c r="L27" s="4">
        <v>-253</v>
      </c>
      <c r="M27" s="4">
        <v>-253</v>
      </c>
      <c r="N27" s="4" t="s">
        <v>65</v>
      </c>
      <c r="O27" s="4" t="s">
        <v>31</v>
      </c>
      <c r="P27" s="4" t="s">
        <v>32</v>
      </c>
      <c r="Q27" s="4">
        <v>0</v>
      </c>
      <c r="R27" s="6">
        <v>44494</v>
      </c>
      <c r="S27" s="5">
        <v>44510</v>
      </c>
      <c r="T27" s="4" t="s">
        <v>33</v>
      </c>
      <c r="U27" s="4">
        <v>-253</v>
      </c>
      <c r="V27" s="4">
        <v>0</v>
      </c>
      <c r="W27" s="4">
        <v>0</v>
      </c>
      <c r="X27" s="4"/>
      <c r="Y27" s="4">
        <v>103976919799</v>
      </c>
    </row>
    <row r="28" s="4" customFormat="1" spans="1:23">
      <c r="A28" s="4">
        <v>16657567585</v>
      </c>
      <c r="B28" s="4" t="s">
        <v>25</v>
      </c>
      <c r="C28" s="4" t="s">
        <v>26</v>
      </c>
      <c r="D28" s="4" t="s">
        <v>92</v>
      </c>
      <c r="E28" s="4" t="s">
        <v>93</v>
      </c>
      <c r="F28" s="5">
        <v>44494</v>
      </c>
      <c r="G28" s="5">
        <v>44495</v>
      </c>
      <c r="H28" s="4">
        <v>1</v>
      </c>
      <c r="I28" s="4">
        <v>1</v>
      </c>
      <c r="J28" s="4">
        <v>1</v>
      </c>
      <c r="K28" s="4" t="s">
        <v>29</v>
      </c>
      <c r="L28" s="4">
        <v>155</v>
      </c>
      <c r="M28" s="4">
        <v>155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44494</v>
      </c>
      <c r="S28" s="5">
        <v>44510</v>
      </c>
      <c r="T28" s="4" t="s">
        <v>33</v>
      </c>
      <c r="U28" s="4">
        <v>155</v>
      </c>
      <c r="V28" s="4">
        <v>0</v>
      </c>
      <c r="W28" s="4">
        <v>0</v>
      </c>
    </row>
    <row r="29" s="4" customFormat="1" spans="1:23">
      <c r="A29" s="4">
        <v>16658052864</v>
      </c>
      <c r="B29" s="4" t="s">
        <v>25</v>
      </c>
      <c r="C29" s="4" t="s">
        <v>26</v>
      </c>
      <c r="D29" s="4" t="s">
        <v>86</v>
      </c>
      <c r="E29" s="4" t="s">
        <v>87</v>
      </c>
      <c r="F29" s="5">
        <v>44494</v>
      </c>
      <c r="G29" s="5">
        <v>44495</v>
      </c>
      <c r="H29" s="4">
        <v>1</v>
      </c>
      <c r="I29" s="4">
        <v>1</v>
      </c>
      <c r="J29" s="4">
        <v>1</v>
      </c>
      <c r="K29" s="4" t="s">
        <v>29</v>
      </c>
      <c r="L29" s="4">
        <v>143</v>
      </c>
      <c r="M29" s="4">
        <v>143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44494</v>
      </c>
      <c r="S29" s="5">
        <v>44510</v>
      </c>
      <c r="T29" s="4" t="s">
        <v>33</v>
      </c>
      <c r="U29" s="4">
        <v>143</v>
      </c>
      <c r="V29" s="4">
        <v>0</v>
      </c>
      <c r="W29" s="4">
        <v>0</v>
      </c>
    </row>
    <row r="30" s="4" customFormat="1" spans="1:24">
      <c r="A30" s="4">
        <v>16658216125</v>
      </c>
      <c r="B30" s="4" t="s">
        <v>25</v>
      </c>
      <c r="C30" s="4" t="s">
        <v>26</v>
      </c>
      <c r="D30" s="4" t="s">
        <v>42</v>
      </c>
      <c r="E30" s="4" t="s">
        <v>43</v>
      </c>
      <c r="F30" s="5">
        <v>44494</v>
      </c>
      <c r="G30" s="5">
        <v>44495</v>
      </c>
      <c r="H30" s="4">
        <v>1</v>
      </c>
      <c r="I30" s="4">
        <v>1</v>
      </c>
      <c r="J30" s="4">
        <v>1</v>
      </c>
      <c r="K30" s="4" t="s">
        <v>29</v>
      </c>
      <c r="L30" s="4">
        <v>158</v>
      </c>
      <c r="M30" s="4">
        <v>158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44494</v>
      </c>
      <c r="S30" s="5">
        <v>44510</v>
      </c>
      <c r="T30" s="4" t="s">
        <v>33</v>
      </c>
      <c r="U30" s="4">
        <v>158</v>
      </c>
      <c r="V30" s="4">
        <v>0</v>
      </c>
      <c r="W30" s="4">
        <v>0</v>
      </c>
      <c r="X30" s="4">
        <v>2283075</v>
      </c>
    </row>
    <row r="31" s="4" customFormat="1" spans="1:25">
      <c r="A31" s="4">
        <v>16658235565</v>
      </c>
      <c r="B31" s="4" t="s">
        <v>25</v>
      </c>
      <c r="C31" s="4" t="s">
        <v>26</v>
      </c>
      <c r="D31" s="4" t="s">
        <v>97</v>
      </c>
      <c r="E31" s="4" t="s">
        <v>84</v>
      </c>
      <c r="F31" s="5">
        <v>44494</v>
      </c>
      <c r="G31" s="5">
        <v>44495</v>
      </c>
      <c r="H31" s="4">
        <v>1</v>
      </c>
      <c r="I31" s="4">
        <v>1</v>
      </c>
      <c r="J31" s="4">
        <v>1</v>
      </c>
      <c r="K31" s="4" t="s">
        <v>29</v>
      </c>
      <c r="L31" s="4">
        <v>141</v>
      </c>
      <c r="M31" s="4">
        <v>141</v>
      </c>
      <c r="N31" s="4" t="s">
        <v>98</v>
      </c>
      <c r="O31" s="4" t="s">
        <v>31</v>
      </c>
      <c r="P31" s="4" t="s">
        <v>32</v>
      </c>
      <c r="Q31" s="4">
        <v>0</v>
      </c>
      <c r="R31" s="6">
        <v>44494</v>
      </c>
      <c r="S31" s="5">
        <v>44510</v>
      </c>
      <c r="T31" s="4" t="s">
        <v>33</v>
      </c>
      <c r="U31" s="4">
        <v>141</v>
      </c>
      <c r="V31" s="4">
        <v>0</v>
      </c>
      <c r="W31" s="4">
        <v>0</v>
      </c>
      <c r="X31" s="4"/>
      <c r="Y31" s="4">
        <v>103978372374</v>
      </c>
    </row>
    <row r="32" s="4" customFormat="1" spans="1:23">
      <c r="A32" s="4">
        <v>16658273090</v>
      </c>
      <c r="B32" s="4" t="s">
        <v>25</v>
      </c>
      <c r="C32" s="4" t="s">
        <v>26</v>
      </c>
      <c r="D32" s="4" t="s">
        <v>99</v>
      </c>
      <c r="E32" s="4" t="s">
        <v>100</v>
      </c>
      <c r="F32" s="5">
        <v>44494</v>
      </c>
      <c r="G32" s="5">
        <v>44495</v>
      </c>
      <c r="H32" s="4">
        <v>1</v>
      </c>
      <c r="I32" s="4">
        <v>1</v>
      </c>
      <c r="J32" s="4">
        <v>1</v>
      </c>
      <c r="K32" s="4" t="s">
        <v>29</v>
      </c>
      <c r="L32" s="4">
        <v>229</v>
      </c>
      <c r="M32" s="4">
        <v>229</v>
      </c>
      <c r="N32" s="4" t="s">
        <v>101</v>
      </c>
      <c r="O32" s="4" t="s">
        <v>31</v>
      </c>
      <c r="P32" s="4" t="s">
        <v>32</v>
      </c>
      <c r="Q32" s="4">
        <v>0</v>
      </c>
      <c r="R32" s="6">
        <v>44494</v>
      </c>
      <c r="S32" s="5">
        <v>44510</v>
      </c>
      <c r="T32" s="4" t="s">
        <v>33</v>
      </c>
      <c r="U32" s="4">
        <v>229</v>
      </c>
      <c r="V32" s="4">
        <v>0</v>
      </c>
      <c r="W32" s="4">
        <v>0</v>
      </c>
    </row>
    <row r="33" s="4" customFormat="1" spans="1:25">
      <c r="A33" s="4">
        <v>16658523093</v>
      </c>
      <c r="B33" s="4" t="s">
        <v>25</v>
      </c>
      <c r="C33" s="4" t="s">
        <v>26</v>
      </c>
      <c r="D33" s="4" t="s">
        <v>102</v>
      </c>
      <c r="E33" s="4" t="s">
        <v>103</v>
      </c>
      <c r="F33" s="5">
        <v>44494</v>
      </c>
      <c r="G33" s="5">
        <v>44495</v>
      </c>
      <c r="H33" s="4">
        <v>1</v>
      </c>
      <c r="I33" s="4">
        <v>1</v>
      </c>
      <c r="J33" s="4">
        <v>1</v>
      </c>
      <c r="K33" s="4" t="s">
        <v>29</v>
      </c>
      <c r="L33" s="4">
        <v>299</v>
      </c>
      <c r="M33" s="4">
        <v>299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44494</v>
      </c>
      <c r="S33" s="5">
        <v>44510</v>
      </c>
      <c r="T33" s="4" t="s">
        <v>33</v>
      </c>
      <c r="U33" s="4">
        <v>299</v>
      </c>
      <c r="V33" s="4">
        <v>0</v>
      </c>
      <c r="W33" s="4">
        <v>0</v>
      </c>
      <c r="X33" s="4">
        <v>2283110</v>
      </c>
      <c r="Y33" s="4">
        <v>103978545224</v>
      </c>
    </row>
    <row r="34" s="4" customFormat="1" spans="1:24">
      <c r="A34" s="4">
        <v>16658701872</v>
      </c>
      <c r="B34" s="4" t="s">
        <v>25</v>
      </c>
      <c r="C34" s="4" t="s">
        <v>26</v>
      </c>
      <c r="D34" s="4" t="s">
        <v>105</v>
      </c>
      <c r="E34" s="4" t="s">
        <v>106</v>
      </c>
      <c r="F34" s="5">
        <v>44494</v>
      </c>
      <c r="G34" s="5">
        <v>44495</v>
      </c>
      <c r="H34" s="4">
        <v>1</v>
      </c>
      <c r="I34" s="4">
        <v>1</v>
      </c>
      <c r="J34" s="4">
        <v>1</v>
      </c>
      <c r="K34" s="4" t="s">
        <v>29</v>
      </c>
      <c r="L34" s="4">
        <v>1278</v>
      </c>
      <c r="M34" s="4">
        <v>1278</v>
      </c>
      <c r="N34" s="4" t="s">
        <v>107</v>
      </c>
      <c r="O34" s="4" t="s">
        <v>31</v>
      </c>
      <c r="P34" s="4" t="s">
        <v>32</v>
      </c>
      <c r="Q34" s="4">
        <v>0</v>
      </c>
      <c r="R34" s="6">
        <v>44494</v>
      </c>
      <c r="S34" s="5">
        <v>44510</v>
      </c>
      <c r="T34" s="4" t="s">
        <v>33</v>
      </c>
      <c r="U34" s="4">
        <v>1278</v>
      </c>
      <c r="V34" s="4">
        <v>0</v>
      </c>
      <c r="W34" s="4">
        <v>0</v>
      </c>
      <c r="X34" s="4">
        <v>2283125</v>
      </c>
    </row>
    <row r="35" s="4" customFormat="1" spans="1:24">
      <c r="A35" s="4">
        <v>16658728329</v>
      </c>
      <c r="B35" s="4" t="s">
        <v>25</v>
      </c>
      <c r="C35" s="4" t="s">
        <v>26</v>
      </c>
      <c r="D35" s="4" t="s">
        <v>83</v>
      </c>
      <c r="E35" s="4" t="s">
        <v>84</v>
      </c>
      <c r="F35" s="5">
        <v>44494</v>
      </c>
      <c r="G35" s="5">
        <v>44495</v>
      </c>
      <c r="H35" s="4">
        <v>1</v>
      </c>
      <c r="I35" s="4">
        <v>1</v>
      </c>
      <c r="J35" s="4">
        <v>1</v>
      </c>
      <c r="K35" s="4" t="s">
        <v>29</v>
      </c>
      <c r="L35" s="4">
        <v>186</v>
      </c>
      <c r="M35" s="4">
        <v>186</v>
      </c>
      <c r="N35" s="4" t="s">
        <v>108</v>
      </c>
      <c r="O35" s="4" t="s">
        <v>31</v>
      </c>
      <c r="P35" s="4" t="s">
        <v>32</v>
      </c>
      <c r="Q35" s="4">
        <v>0</v>
      </c>
      <c r="R35" s="6">
        <v>44494</v>
      </c>
      <c r="S35" s="5">
        <v>44510</v>
      </c>
      <c r="T35" s="4" t="s">
        <v>33</v>
      </c>
      <c r="U35" s="4">
        <v>186</v>
      </c>
      <c r="V35" s="4">
        <v>0</v>
      </c>
      <c r="W35" s="4">
        <v>0</v>
      </c>
      <c r="X35" s="4">
        <v>2283127</v>
      </c>
    </row>
    <row r="36" s="4" customFormat="1" spans="1:23">
      <c r="A36" s="4">
        <v>16658929285</v>
      </c>
      <c r="B36" s="4" t="s">
        <v>25</v>
      </c>
      <c r="C36" s="4" t="s">
        <v>26</v>
      </c>
      <c r="D36" s="4" t="s">
        <v>83</v>
      </c>
      <c r="E36" s="4" t="s">
        <v>84</v>
      </c>
      <c r="F36" s="5">
        <v>44494</v>
      </c>
      <c r="G36" s="5">
        <v>44495</v>
      </c>
      <c r="H36" s="4">
        <v>1</v>
      </c>
      <c r="I36" s="4">
        <v>1</v>
      </c>
      <c r="J36" s="4">
        <v>1</v>
      </c>
      <c r="K36" s="4" t="s">
        <v>29</v>
      </c>
      <c r="L36" s="4">
        <v>186</v>
      </c>
      <c r="M36" s="4">
        <v>186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44494</v>
      </c>
      <c r="S36" s="5">
        <v>44510</v>
      </c>
      <c r="T36" s="4" t="s">
        <v>33</v>
      </c>
      <c r="U36" s="4">
        <v>186</v>
      </c>
      <c r="V36" s="4">
        <v>0</v>
      </c>
      <c r="W36" s="4">
        <v>0</v>
      </c>
    </row>
    <row r="37" s="4" customFormat="1" spans="1:23">
      <c r="A37" s="4">
        <v>16659001235</v>
      </c>
      <c r="B37" s="4" t="s">
        <v>25</v>
      </c>
      <c r="C37" s="4" t="s">
        <v>26</v>
      </c>
      <c r="D37" s="4" t="s">
        <v>110</v>
      </c>
      <c r="E37" s="4" t="s">
        <v>52</v>
      </c>
      <c r="F37" s="5">
        <v>44494</v>
      </c>
      <c r="G37" s="5">
        <v>44495</v>
      </c>
      <c r="H37" s="4">
        <v>1</v>
      </c>
      <c r="I37" s="4">
        <v>1</v>
      </c>
      <c r="J37" s="4">
        <v>1</v>
      </c>
      <c r="K37" s="4" t="s">
        <v>29</v>
      </c>
      <c r="L37" s="4">
        <v>120</v>
      </c>
      <c r="M37" s="4">
        <v>120</v>
      </c>
      <c r="N37" s="4" t="s">
        <v>111</v>
      </c>
      <c r="O37" s="4" t="s">
        <v>31</v>
      </c>
      <c r="P37" s="4" t="s">
        <v>32</v>
      </c>
      <c r="Q37" s="4">
        <v>0</v>
      </c>
      <c r="R37" s="6">
        <v>44494</v>
      </c>
      <c r="S37" s="5">
        <v>44510</v>
      </c>
      <c r="T37" s="4" t="s">
        <v>33</v>
      </c>
      <c r="U37" s="4">
        <v>120</v>
      </c>
      <c r="V37" s="4">
        <v>0</v>
      </c>
      <c r="W37" s="4">
        <v>0</v>
      </c>
    </row>
    <row r="38" s="4" customFormat="1" spans="1:23">
      <c r="A38" s="4">
        <v>16659044628</v>
      </c>
      <c r="B38" s="4" t="s">
        <v>25</v>
      </c>
      <c r="C38" s="4" t="s">
        <v>26</v>
      </c>
      <c r="D38" s="4" t="s">
        <v>112</v>
      </c>
      <c r="E38" s="4"/>
      <c r="F38" s="5">
        <v>44494</v>
      </c>
      <c r="G38" s="5">
        <v>44495</v>
      </c>
      <c r="H38" s="4">
        <v>0</v>
      </c>
      <c r="I38" s="4">
        <v>1</v>
      </c>
      <c r="J38" s="4">
        <v>0</v>
      </c>
      <c r="K38" s="4" t="s">
        <v>29</v>
      </c>
      <c r="L38" s="4">
        <v>270</v>
      </c>
      <c r="M38" s="4">
        <v>270</v>
      </c>
      <c r="N38" s="4"/>
      <c r="O38" s="4" t="s">
        <v>31</v>
      </c>
      <c r="P38" s="4" t="s">
        <v>32</v>
      </c>
      <c r="Q38" s="4">
        <v>0</v>
      </c>
      <c r="R38" s="6">
        <v>44494</v>
      </c>
      <c r="S38" s="5">
        <v>44510</v>
      </c>
      <c r="T38" s="4" t="s">
        <v>33</v>
      </c>
      <c r="U38" s="4">
        <v>270</v>
      </c>
      <c r="V38" s="4">
        <v>0</v>
      </c>
      <c r="W38" s="4">
        <v>0</v>
      </c>
    </row>
    <row r="39" s="4" customFormat="1" spans="1:25">
      <c r="A39" s="4">
        <v>16659144479</v>
      </c>
      <c r="B39" s="4" t="s">
        <v>25</v>
      </c>
      <c r="C39" s="4" t="s">
        <v>26</v>
      </c>
      <c r="D39" s="4" t="s">
        <v>113</v>
      </c>
      <c r="E39" s="4" t="s">
        <v>58</v>
      </c>
      <c r="F39" s="5">
        <v>44494</v>
      </c>
      <c r="G39" s="5">
        <v>44495</v>
      </c>
      <c r="H39" s="4">
        <v>1</v>
      </c>
      <c r="I39" s="4">
        <v>1</v>
      </c>
      <c r="J39" s="4">
        <v>1</v>
      </c>
      <c r="K39" s="4" t="s">
        <v>29</v>
      </c>
      <c r="L39" s="4">
        <v>240</v>
      </c>
      <c r="M39" s="4">
        <v>240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44494</v>
      </c>
      <c r="S39" s="5">
        <v>44510</v>
      </c>
      <c r="T39" s="4" t="s">
        <v>33</v>
      </c>
      <c r="U39" s="4">
        <v>240</v>
      </c>
      <c r="V39" s="4">
        <v>0</v>
      </c>
      <c r="W39" s="4">
        <v>0</v>
      </c>
      <c r="X39" s="4"/>
      <c r="Y39" s="4" t="s">
        <v>115</v>
      </c>
    </row>
    <row r="40" s="4" customFormat="1" spans="1:23">
      <c r="A40" s="4">
        <v>16659213746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44494</v>
      </c>
      <c r="G40" s="5">
        <v>44495</v>
      </c>
      <c r="H40" s="4">
        <v>1</v>
      </c>
      <c r="I40" s="4">
        <v>1</v>
      </c>
      <c r="J40" s="4">
        <v>1</v>
      </c>
      <c r="K40" s="4" t="s">
        <v>29</v>
      </c>
      <c r="L40" s="4">
        <v>231</v>
      </c>
      <c r="M40" s="4">
        <v>231</v>
      </c>
      <c r="N40" s="4" t="s">
        <v>118</v>
      </c>
      <c r="O40" s="4" t="s">
        <v>31</v>
      </c>
      <c r="P40" s="4" t="s">
        <v>32</v>
      </c>
      <c r="Q40" s="4">
        <v>0</v>
      </c>
      <c r="R40" s="6">
        <v>44494</v>
      </c>
      <c r="S40" s="5">
        <v>44510</v>
      </c>
      <c r="T40" s="4" t="s">
        <v>33</v>
      </c>
      <c r="U40" s="4">
        <v>231</v>
      </c>
      <c r="V40" s="4">
        <v>0</v>
      </c>
      <c r="W40" s="4">
        <v>0</v>
      </c>
    </row>
    <row r="41" s="4" customFormat="1" spans="1:24">
      <c r="A41" s="4">
        <v>16659425989</v>
      </c>
      <c r="B41" s="4" t="s">
        <v>25</v>
      </c>
      <c r="C41" s="4" t="s">
        <v>26</v>
      </c>
      <c r="D41" s="4" t="s">
        <v>119</v>
      </c>
      <c r="E41" s="4" t="s">
        <v>120</v>
      </c>
      <c r="F41" s="5">
        <v>44494</v>
      </c>
      <c r="G41" s="5">
        <v>44495</v>
      </c>
      <c r="H41" s="4">
        <v>1</v>
      </c>
      <c r="I41" s="4">
        <v>1</v>
      </c>
      <c r="J41" s="4">
        <v>1</v>
      </c>
      <c r="K41" s="4" t="s">
        <v>29</v>
      </c>
      <c r="L41" s="4">
        <v>130</v>
      </c>
      <c r="M41" s="4">
        <v>130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44494</v>
      </c>
      <c r="S41" s="5">
        <v>44510</v>
      </c>
      <c r="T41" s="4" t="s">
        <v>33</v>
      </c>
      <c r="U41" s="4">
        <v>130</v>
      </c>
      <c r="V41" s="4">
        <v>0</v>
      </c>
      <c r="W41" s="4">
        <v>0</v>
      </c>
      <c r="X41" s="4">
        <v>2283182</v>
      </c>
    </row>
    <row r="42" s="4" customFormat="1" spans="1:23">
      <c r="A42" s="4">
        <v>16659484564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44494</v>
      </c>
      <c r="G42" s="5">
        <v>44495</v>
      </c>
      <c r="H42" s="4">
        <v>1</v>
      </c>
      <c r="I42" s="4">
        <v>1</v>
      </c>
      <c r="J42" s="4">
        <v>1</v>
      </c>
      <c r="K42" s="4" t="s">
        <v>29</v>
      </c>
      <c r="L42" s="4">
        <v>443</v>
      </c>
      <c r="M42" s="4">
        <v>443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44494</v>
      </c>
      <c r="S42" s="5">
        <v>44510</v>
      </c>
      <c r="T42" s="4" t="s">
        <v>33</v>
      </c>
      <c r="U42" s="4">
        <v>443</v>
      </c>
      <c r="V42" s="4">
        <v>0</v>
      </c>
      <c r="W42" s="4">
        <v>0</v>
      </c>
    </row>
    <row r="43" s="4" customFormat="1" spans="1:25">
      <c r="A43" s="4">
        <v>16659787807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44494</v>
      </c>
      <c r="G43" s="5">
        <v>44495</v>
      </c>
      <c r="H43" s="4">
        <v>1</v>
      </c>
      <c r="I43" s="4">
        <v>1</v>
      </c>
      <c r="J43" s="4">
        <v>1</v>
      </c>
      <c r="K43" s="4" t="s">
        <v>29</v>
      </c>
      <c r="L43" s="4">
        <v>218</v>
      </c>
      <c r="M43" s="4">
        <v>218</v>
      </c>
      <c r="N43" s="4" t="s">
        <v>127</v>
      </c>
      <c r="O43" s="4" t="s">
        <v>31</v>
      </c>
      <c r="P43" s="4" t="s">
        <v>32</v>
      </c>
      <c r="Q43" s="4">
        <v>0</v>
      </c>
      <c r="R43" s="6">
        <v>44494</v>
      </c>
      <c r="S43" s="5">
        <v>44510</v>
      </c>
      <c r="T43" s="4" t="s">
        <v>33</v>
      </c>
      <c r="U43" s="4">
        <v>218</v>
      </c>
      <c r="V43" s="4">
        <v>0</v>
      </c>
      <c r="W43" s="4">
        <v>0</v>
      </c>
      <c r="X43" s="4"/>
      <c r="Y43" s="4" t="s">
        <v>128</v>
      </c>
    </row>
    <row r="44" s="4" customFormat="1" spans="1:24">
      <c r="A44" s="4">
        <v>16660200165</v>
      </c>
      <c r="B44" s="4" t="s">
        <v>25</v>
      </c>
      <c r="C44" s="4" t="s">
        <v>26</v>
      </c>
      <c r="D44" s="4" t="s">
        <v>129</v>
      </c>
      <c r="E44" s="4" t="s">
        <v>130</v>
      </c>
      <c r="F44" s="5">
        <v>44494</v>
      </c>
      <c r="G44" s="5">
        <v>44495</v>
      </c>
      <c r="H44" s="4">
        <v>1</v>
      </c>
      <c r="I44" s="4">
        <v>1</v>
      </c>
      <c r="J44" s="4">
        <v>1</v>
      </c>
      <c r="K44" s="4" t="s">
        <v>29</v>
      </c>
      <c r="L44" s="4">
        <v>353</v>
      </c>
      <c r="M44" s="4">
        <v>353</v>
      </c>
      <c r="N44" s="4" t="s">
        <v>131</v>
      </c>
      <c r="O44" s="4" t="s">
        <v>31</v>
      </c>
      <c r="P44" s="4" t="s">
        <v>32</v>
      </c>
      <c r="Q44" s="4">
        <v>0</v>
      </c>
      <c r="R44" s="6">
        <v>44494</v>
      </c>
      <c r="S44" s="5">
        <v>44510</v>
      </c>
      <c r="T44" s="4" t="s">
        <v>33</v>
      </c>
      <c r="U44" s="4">
        <v>353</v>
      </c>
      <c r="V44" s="4">
        <v>0</v>
      </c>
      <c r="W44" s="4">
        <v>0</v>
      </c>
      <c r="X44" s="4">
        <v>2283260</v>
      </c>
    </row>
    <row r="45" s="4" customFormat="1" spans="1:24">
      <c r="A45" s="4">
        <v>16321819616</v>
      </c>
      <c r="B45" s="4" t="s">
        <v>25</v>
      </c>
      <c r="C45" s="4" t="s">
        <v>132</v>
      </c>
      <c r="D45" s="4" t="s">
        <v>133</v>
      </c>
      <c r="E45" s="4" t="s">
        <v>78</v>
      </c>
      <c r="F45" s="5">
        <v>44459</v>
      </c>
      <c r="G45" s="5">
        <v>44460</v>
      </c>
      <c r="H45" s="4">
        <v>1</v>
      </c>
      <c r="I45" s="4">
        <v>1</v>
      </c>
      <c r="J45" s="4">
        <v>1</v>
      </c>
      <c r="K45" s="4" t="s">
        <v>29</v>
      </c>
      <c r="L45" s="4">
        <v>178.71</v>
      </c>
      <c r="M45" s="4">
        <v>178.71</v>
      </c>
      <c r="N45" s="4" t="s">
        <v>134</v>
      </c>
      <c r="O45" s="4" t="s">
        <v>31</v>
      </c>
      <c r="P45" s="4" t="s">
        <v>32</v>
      </c>
      <c r="Q45" s="4">
        <v>0</v>
      </c>
      <c r="R45" s="6">
        <v>44458</v>
      </c>
      <c r="S45" s="5">
        <v>44510</v>
      </c>
      <c r="T45" s="4" t="s">
        <v>33</v>
      </c>
      <c r="U45" s="4">
        <v>178.71</v>
      </c>
      <c r="V45" s="4">
        <v>0</v>
      </c>
      <c r="W45" s="4">
        <v>0</v>
      </c>
      <c r="X45" s="4">
        <v>2259213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4" workbookViewId="0">
      <selection activeCell="F46" sqref="F46"/>
    </sheetView>
  </sheetViews>
  <sheetFormatPr defaultColWidth="9" defaultRowHeight="13.5"/>
  <cols>
    <col min="1" max="1" width="13.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4">
        <v>16515048833</v>
      </c>
      <c r="B2" s="5">
        <v>44493</v>
      </c>
      <c r="C2" s="5">
        <v>44495</v>
      </c>
      <c r="D2" s="4">
        <v>818.68</v>
      </c>
      <c r="E2" s="4" t="str">
        <f>VLOOKUP(A2,HOP!A:L,12,0)</f>
        <v>818.68</v>
      </c>
      <c r="F2" s="4" t="str">
        <f>VLOOKUP(A2,HOP!A:C,3,0)</f>
        <v>2275599</v>
      </c>
      <c r="G2" s="4">
        <f>D2-E2</f>
        <v>0</v>
      </c>
      <c r="H2" s="4" t="str">
        <f>$H$1&amp;F2</f>
        <v>，2275599</v>
      </c>
      <c r="I2" s="4" t="str">
        <f>VLOOKUP(A2,HOP!A:T,20,0)</f>
        <v>直连</v>
      </c>
    </row>
    <row r="3" s="4" customFormat="1" spans="1:9">
      <c r="A3" s="4">
        <v>16592774387</v>
      </c>
      <c r="B3" s="5">
        <v>44494</v>
      </c>
      <c r="C3" s="5">
        <v>44495</v>
      </c>
      <c r="D3" s="4">
        <v>405</v>
      </c>
      <c r="E3" s="4" t="str">
        <f>VLOOKUP(A3,HOP!A:L,12,0)</f>
        <v>405.00</v>
      </c>
      <c r="F3" s="4" t="str">
        <f>VLOOKUP(A3,HOP!A:C,3,0)</f>
        <v>2279915</v>
      </c>
      <c r="G3" s="4">
        <f t="shared" ref="G3:G41" si="0">D3-E3</f>
        <v>0</v>
      </c>
      <c r="H3" s="4" t="str">
        <f t="shared" ref="H3:H41" si="1">$H$1&amp;F3</f>
        <v>，2279915</v>
      </c>
      <c r="I3" s="4" t="str">
        <f>VLOOKUP(A3,HOP!A:T,20,0)</f>
        <v>直连</v>
      </c>
    </row>
    <row r="4" s="4" customFormat="1" hidden="1" spans="1:9">
      <c r="A4" s="4">
        <v>16594464384</v>
      </c>
      <c r="B4" s="5">
        <v>44494</v>
      </c>
      <c r="C4" s="5">
        <v>44495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16610052238</v>
      </c>
      <c r="B5" s="5">
        <v>44493</v>
      </c>
      <c r="C5" s="5">
        <v>44495</v>
      </c>
      <c r="D5" s="4">
        <v>360</v>
      </c>
      <c r="E5" s="4" t="str">
        <f>VLOOKUP(A5,HOP!A:L,12,0)</f>
        <v>360.00</v>
      </c>
      <c r="F5" s="4" t="str">
        <f>VLOOKUP(A5,HOP!A:C,3,0)</f>
        <v>2280716</v>
      </c>
      <c r="G5" s="4">
        <f t="shared" si="0"/>
        <v>0</v>
      </c>
      <c r="H5" s="4" t="str">
        <f t="shared" si="1"/>
        <v>，2280716</v>
      </c>
      <c r="I5" s="4" t="str">
        <f>VLOOKUP(A5,HOP!A:T,20,0)</f>
        <v>直连</v>
      </c>
    </row>
    <row r="6" s="4" customFormat="1" hidden="1" spans="1:9">
      <c r="A6" s="4">
        <v>16637122906</v>
      </c>
      <c r="B6" s="5">
        <v>44493</v>
      </c>
      <c r="C6" s="5">
        <v>44495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16645345251</v>
      </c>
      <c r="B7" s="5">
        <v>44493</v>
      </c>
      <c r="C7" s="5">
        <v>44495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16646255987</v>
      </c>
      <c r="B8" s="5">
        <v>44493</v>
      </c>
      <c r="C8" s="5">
        <v>44495</v>
      </c>
      <c r="D8" s="4">
        <v>912</v>
      </c>
      <c r="E8" s="4" t="str">
        <f>VLOOKUP(A8,HOP!A:L,12,0)</f>
        <v>912.00</v>
      </c>
      <c r="F8" s="4" t="str">
        <f>VLOOKUP(A8,HOP!A:C,3,0)</f>
        <v>2282323</v>
      </c>
      <c r="G8" s="4">
        <f t="shared" si="0"/>
        <v>0</v>
      </c>
      <c r="H8" s="4" t="str">
        <f t="shared" si="1"/>
        <v>，2282323</v>
      </c>
      <c r="I8" s="4" t="str">
        <f>VLOOKUP(A8,HOP!A:T,20,0)</f>
        <v>直连</v>
      </c>
    </row>
    <row r="9" s="4" customFormat="1" spans="1:9">
      <c r="A9" s="4">
        <v>16647600376</v>
      </c>
      <c r="B9" s="5">
        <v>44494</v>
      </c>
      <c r="C9" s="5">
        <v>44495</v>
      </c>
      <c r="D9" s="4">
        <v>218</v>
      </c>
      <c r="E9" s="4" t="str">
        <f>VLOOKUP(A9,HOP!A:L,12,0)</f>
        <v>218.00</v>
      </c>
      <c r="F9" s="4" t="str">
        <f>VLOOKUP(A9,HOP!A:C,3,0)</f>
        <v>2282476</v>
      </c>
      <c r="G9" s="4">
        <f t="shared" si="0"/>
        <v>0</v>
      </c>
      <c r="H9" s="4" t="str">
        <f t="shared" si="1"/>
        <v>，2282476</v>
      </c>
      <c r="I9" s="4" t="str">
        <f>VLOOKUP(A9,HOP!A:T,20,0)</f>
        <v>直连</v>
      </c>
    </row>
    <row r="10" s="4" customFormat="1" spans="1:9">
      <c r="A10" s="4">
        <v>16654525965</v>
      </c>
      <c r="B10" s="5">
        <v>44493</v>
      </c>
      <c r="C10" s="5">
        <v>44495</v>
      </c>
      <c r="D10" s="4">
        <v>564</v>
      </c>
      <c r="E10" s="4" t="str">
        <f>VLOOKUP(A10,HOP!A:L,12,0)</f>
        <v>564.00</v>
      </c>
      <c r="F10" s="4" t="str">
        <f>VLOOKUP(A10,HOP!A:C,3,0)</f>
        <v>2282740</v>
      </c>
      <c r="G10" s="4">
        <f t="shared" si="0"/>
        <v>0</v>
      </c>
      <c r="H10" s="4" t="str">
        <f t="shared" si="1"/>
        <v>，2282740</v>
      </c>
      <c r="I10" s="4" t="str">
        <f>VLOOKUP(A10,HOP!A:T,20,0)</f>
        <v>直连</v>
      </c>
    </row>
    <row r="11" s="4" customFormat="1" spans="1:9">
      <c r="A11" s="4">
        <v>16655628155</v>
      </c>
      <c r="B11" s="5">
        <v>44494</v>
      </c>
      <c r="C11" s="5">
        <v>44495</v>
      </c>
      <c r="D11" s="4">
        <v>61</v>
      </c>
      <c r="E11" s="4" t="str">
        <f>VLOOKUP(A11,HOP!A:L,12,0)</f>
        <v>61.00</v>
      </c>
      <c r="F11" s="4" t="str">
        <f>VLOOKUP(A11,HOP!A:C,3,0)</f>
        <v>2282855</v>
      </c>
      <c r="G11" s="4">
        <f t="shared" si="0"/>
        <v>0</v>
      </c>
      <c r="H11" s="4" t="str">
        <f t="shared" si="1"/>
        <v>，2282855</v>
      </c>
      <c r="I11" s="4" t="str">
        <f>VLOOKUP(A11,HOP!A:T,20,0)</f>
        <v>直连</v>
      </c>
    </row>
    <row r="12" s="4" customFormat="1" hidden="1" spans="1:9">
      <c r="A12" s="4">
        <v>16655643585</v>
      </c>
      <c r="B12" s="5">
        <v>44494</v>
      </c>
      <c r="C12" s="5">
        <v>44495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16655681010</v>
      </c>
      <c r="B13" s="5">
        <v>44494</v>
      </c>
      <c r="C13" s="5">
        <v>44495</v>
      </c>
      <c r="D13" s="4">
        <v>335</v>
      </c>
      <c r="E13" s="4" t="str">
        <f>VLOOKUP(A13,HOP!A:L,12,0)</f>
        <v>335.00</v>
      </c>
      <c r="F13" s="4" t="str">
        <f>VLOOKUP(A13,HOP!A:C,3,0)</f>
        <v>2282865</v>
      </c>
      <c r="G13" s="4">
        <f t="shared" si="0"/>
        <v>0</v>
      </c>
      <c r="H13" s="4" t="str">
        <f t="shared" si="1"/>
        <v>，2282865</v>
      </c>
      <c r="I13" s="4" t="str">
        <f>VLOOKUP(A13,HOP!A:T,20,0)</f>
        <v>直连</v>
      </c>
    </row>
    <row r="14" s="4" customFormat="1" spans="1:9">
      <c r="A14" s="4">
        <v>16655706083</v>
      </c>
      <c r="B14" s="5">
        <v>44494</v>
      </c>
      <c r="C14" s="5">
        <v>44495</v>
      </c>
      <c r="D14" s="4">
        <v>275</v>
      </c>
      <c r="E14" s="4" t="str">
        <f>VLOOKUP(A14,HOP!A:L,12,0)</f>
        <v>275.00</v>
      </c>
      <c r="F14" s="4" t="str">
        <f>VLOOKUP(A14,HOP!A:C,3,0)</f>
        <v>2282872</v>
      </c>
      <c r="G14" s="4">
        <f t="shared" si="0"/>
        <v>0</v>
      </c>
      <c r="H14" s="4" t="str">
        <f t="shared" si="1"/>
        <v>，2282872</v>
      </c>
      <c r="I14" s="4" t="str">
        <f>VLOOKUP(A14,HOP!A:T,20,0)</f>
        <v>直连</v>
      </c>
    </row>
    <row r="15" s="4" customFormat="1" spans="1:9">
      <c r="A15" s="4">
        <v>16655709718</v>
      </c>
      <c r="B15" s="5">
        <v>44494</v>
      </c>
      <c r="C15" s="5">
        <v>44495</v>
      </c>
      <c r="D15" s="4">
        <v>226</v>
      </c>
      <c r="E15" s="4" t="str">
        <f>VLOOKUP(A15,HOP!A:L,12,0)</f>
        <v>226.00</v>
      </c>
      <c r="F15" s="4" t="str">
        <f>VLOOKUP(A15,HOP!A:C,3,0)</f>
        <v>2282874</v>
      </c>
      <c r="G15" s="4">
        <f t="shared" si="0"/>
        <v>0</v>
      </c>
      <c r="H15" s="4" t="str">
        <f t="shared" si="1"/>
        <v>，2282874</v>
      </c>
      <c r="I15" s="4" t="str">
        <f>VLOOKUP(A15,HOP!A:T,20,0)</f>
        <v>直连</v>
      </c>
    </row>
    <row r="16" s="4" customFormat="1" spans="1:9">
      <c r="A16" s="4">
        <v>16655785452</v>
      </c>
      <c r="B16" s="5">
        <v>44494</v>
      </c>
      <c r="C16" s="5">
        <v>44495</v>
      </c>
      <c r="D16" s="4">
        <v>218</v>
      </c>
      <c r="E16" s="4" t="str">
        <f>VLOOKUP(A16,HOP!A:L,12,0)</f>
        <v>218.00</v>
      </c>
      <c r="F16" s="4" t="str">
        <f>VLOOKUP(A16,HOP!A:C,3,0)</f>
        <v>2282911</v>
      </c>
      <c r="G16" s="4">
        <f t="shared" si="0"/>
        <v>0</v>
      </c>
      <c r="H16" s="4" t="str">
        <f t="shared" si="1"/>
        <v>，2282911</v>
      </c>
      <c r="I16" s="4" t="str">
        <f>VLOOKUP(A16,HOP!A:T,20,0)</f>
        <v>直连</v>
      </c>
    </row>
    <row r="17" s="4" customFormat="1" spans="1:9">
      <c r="A17" s="4">
        <v>16655817524</v>
      </c>
      <c r="B17" s="5">
        <v>44494</v>
      </c>
      <c r="C17" s="5">
        <v>44495</v>
      </c>
      <c r="D17" s="4">
        <v>169</v>
      </c>
      <c r="E17" s="4" t="str">
        <f>VLOOKUP(A17,HOP!A:L,12,0)</f>
        <v>169.00</v>
      </c>
      <c r="F17" s="4" t="str">
        <f>VLOOKUP(A17,HOP!A:C,3,0)</f>
        <v>2282927</v>
      </c>
      <c r="G17" s="4">
        <f t="shared" si="0"/>
        <v>0</v>
      </c>
      <c r="H17" s="4" t="str">
        <f t="shared" si="1"/>
        <v>，2282927</v>
      </c>
      <c r="I17" s="4" t="str">
        <f>VLOOKUP(A17,HOP!A:T,20,0)</f>
        <v>直连</v>
      </c>
    </row>
    <row r="18" s="4" customFormat="1" spans="1:9">
      <c r="A18" s="4">
        <v>16656222576</v>
      </c>
      <c r="B18" s="5">
        <v>44494</v>
      </c>
      <c r="C18" s="5">
        <v>44495</v>
      </c>
      <c r="D18" s="4">
        <v>259</v>
      </c>
      <c r="E18" s="4" t="str">
        <f>VLOOKUP(A18,HOP!A:L,12,0)</f>
        <v>259.00</v>
      </c>
      <c r="F18" s="4" t="str">
        <f>VLOOKUP(A18,HOP!A:C,3,0)</f>
        <v>2282969</v>
      </c>
      <c r="G18" s="4">
        <f t="shared" si="0"/>
        <v>0</v>
      </c>
      <c r="H18" s="4" t="str">
        <f t="shared" si="1"/>
        <v>，2282969</v>
      </c>
      <c r="I18" s="4" t="str">
        <f>VLOOKUP(A18,HOP!A:T,20,0)</f>
        <v>直连</v>
      </c>
    </row>
    <row r="19" s="4" customFormat="1" spans="1:9">
      <c r="A19" s="4">
        <v>16656553055</v>
      </c>
      <c r="B19" s="5">
        <v>44494</v>
      </c>
      <c r="C19" s="5">
        <v>44495</v>
      </c>
      <c r="D19" s="4">
        <v>283</v>
      </c>
      <c r="E19" s="4" t="str">
        <f>VLOOKUP(A19,HOP!A:L,12,0)</f>
        <v>283.00</v>
      </c>
      <c r="F19" s="4" t="str">
        <f>VLOOKUP(A19,HOP!A:C,3,0)</f>
        <v>2282988</v>
      </c>
      <c r="G19" s="4">
        <f t="shared" si="0"/>
        <v>0</v>
      </c>
      <c r="H19" s="4" t="str">
        <f t="shared" si="1"/>
        <v>，2282988</v>
      </c>
      <c r="I19" s="4" t="str">
        <f>VLOOKUP(A19,HOP!A:T,20,0)</f>
        <v>直连</v>
      </c>
    </row>
    <row r="20" s="4" customFormat="1" spans="1:9">
      <c r="A20" s="4">
        <v>16656883164</v>
      </c>
      <c r="B20" s="5">
        <v>44494</v>
      </c>
      <c r="C20" s="5">
        <v>44495</v>
      </c>
      <c r="D20" s="4">
        <v>186</v>
      </c>
      <c r="E20" s="4" t="str">
        <f>VLOOKUP(A20,HOP!A:L,12,0)</f>
        <v>186.00</v>
      </c>
      <c r="F20" s="4" t="str">
        <f>VLOOKUP(A20,HOP!A:C,3,0)</f>
        <v>2283009</v>
      </c>
      <c r="G20" s="4">
        <f t="shared" si="0"/>
        <v>0</v>
      </c>
      <c r="H20" s="4" t="str">
        <f t="shared" si="1"/>
        <v>，2283009</v>
      </c>
      <c r="I20" s="4" t="str">
        <f>VLOOKUP(A20,HOP!A:T,20,0)</f>
        <v>直连</v>
      </c>
    </row>
    <row r="21" s="4" customFormat="1" spans="1:9">
      <c r="A21" s="4">
        <v>16657075815</v>
      </c>
      <c r="B21" s="5">
        <v>44494</v>
      </c>
      <c r="C21" s="5">
        <v>44495</v>
      </c>
      <c r="D21" s="4">
        <v>143</v>
      </c>
      <c r="E21" s="4" t="str">
        <f>VLOOKUP(A21,HOP!A:L,12,0)</f>
        <v>143.00</v>
      </c>
      <c r="F21" s="4" t="str">
        <f>VLOOKUP(A21,HOP!A:C,3,0)</f>
        <v>2283020</v>
      </c>
      <c r="G21" s="4">
        <f t="shared" si="0"/>
        <v>0</v>
      </c>
      <c r="H21" s="4" t="str">
        <f t="shared" si="1"/>
        <v>，2283020</v>
      </c>
      <c r="I21" s="4" t="str">
        <f>VLOOKUP(A21,HOP!A:T,20,0)</f>
        <v>直连</v>
      </c>
    </row>
    <row r="22" s="4" customFormat="1" spans="1:9">
      <c r="A22" s="4">
        <v>16657457237</v>
      </c>
      <c r="B22" s="5">
        <v>44494</v>
      </c>
      <c r="C22" s="5">
        <v>44495</v>
      </c>
      <c r="D22" s="4">
        <v>181</v>
      </c>
      <c r="E22" s="4" t="str">
        <f>VLOOKUP(A22,HOP!A:L,12,0)</f>
        <v>181.00</v>
      </c>
      <c r="F22" s="4" t="str">
        <f>VLOOKUP(A22,HOP!A:C,3,0)</f>
        <v>2283039</v>
      </c>
      <c r="G22" s="4">
        <f t="shared" si="0"/>
        <v>0</v>
      </c>
      <c r="H22" s="4" t="str">
        <f t="shared" si="1"/>
        <v>，2283039</v>
      </c>
      <c r="I22" s="4" t="str">
        <f>VLOOKUP(A22,HOP!A:T,20,0)</f>
        <v>直连</v>
      </c>
    </row>
    <row r="23" s="4" customFormat="1" spans="1:9">
      <c r="A23" s="4">
        <v>16657563027</v>
      </c>
      <c r="B23" s="5">
        <v>44494</v>
      </c>
      <c r="C23" s="5">
        <v>44495</v>
      </c>
      <c r="D23" s="4">
        <v>155</v>
      </c>
      <c r="E23" s="4" t="str">
        <f>VLOOKUP(A23,HOP!A:L,12,0)</f>
        <v>155.00</v>
      </c>
      <c r="F23" s="4" t="str">
        <f>VLOOKUP(A23,HOP!A:C,3,0)</f>
        <v>2283044</v>
      </c>
      <c r="G23" s="4">
        <f t="shared" si="0"/>
        <v>0</v>
      </c>
      <c r="H23" s="4" t="str">
        <f t="shared" si="1"/>
        <v>，2283044</v>
      </c>
      <c r="I23" s="4" t="str">
        <f>VLOOKUP(A23,HOP!A:T,20,0)</f>
        <v>直连</v>
      </c>
    </row>
    <row r="24" s="4" customFormat="1" spans="1:9">
      <c r="A24" s="4">
        <v>16657567585</v>
      </c>
      <c r="B24" s="5">
        <v>44494</v>
      </c>
      <c r="C24" s="5">
        <v>44495</v>
      </c>
      <c r="D24" s="4">
        <v>155</v>
      </c>
      <c r="E24" s="4" t="str">
        <f>VLOOKUP(A24,HOP!A:L,12,0)</f>
        <v>155.00</v>
      </c>
      <c r="F24" s="4" t="str">
        <f>VLOOKUP(A24,HOP!A:C,3,0)</f>
        <v>2283045</v>
      </c>
      <c r="G24" s="4">
        <f t="shared" si="0"/>
        <v>0</v>
      </c>
      <c r="H24" s="4" t="str">
        <f t="shared" si="1"/>
        <v>，2283045</v>
      </c>
      <c r="I24" s="4" t="str">
        <f>VLOOKUP(A24,HOP!A:T,20,0)</f>
        <v>直连</v>
      </c>
    </row>
    <row r="25" s="4" customFormat="1" spans="1:9">
      <c r="A25" s="4">
        <v>16658052864</v>
      </c>
      <c r="B25" s="5">
        <v>44494</v>
      </c>
      <c r="C25" s="5">
        <v>44495</v>
      </c>
      <c r="D25" s="4">
        <v>143</v>
      </c>
      <c r="E25" s="4" t="str">
        <f>VLOOKUP(A25,HOP!A:L,12,0)</f>
        <v>143.00</v>
      </c>
      <c r="F25" s="4" t="str">
        <f>VLOOKUP(A25,HOP!A:C,3,0)</f>
        <v>2283060</v>
      </c>
      <c r="G25" s="4">
        <f t="shared" si="0"/>
        <v>0</v>
      </c>
      <c r="H25" s="4" t="str">
        <f t="shared" si="1"/>
        <v>，2283060</v>
      </c>
      <c r="I25" s="4" t="str">
        <f>VLOOKUP(A25,HOP!A:T,20,0)</f>
        <v>直连</v>
      </c>
    </row>
    <row r="26" s="4" customFormat="1" spans="1:9">
      <c r="A26" s="4">
        <v>16658216125</v>
      </c>
      <c r="B26" s="5">
        <v>44494</v>
      </c>
      <c r="C26" s="5">
        <v>44495</v>
      </c>
      <c r="D26" s="4">
        <v>158</v>
      </c>
      <c r="E26" s="4" t="str">
        <f>VLOOKUP(A26,HOP!A:L,12,0)</f>
        <v>158.00</v>
      </c>
      <c r="F26" s="4" t="str">
        <f>VLOOKUP(A26,HOP!A:C,3,0)</f>
        <v>2283075</v>
      </c>
      <c r="G26" s="4">
        <f t="shared" si="0"/>
        <v>0</v>
      </c>
      <c r="H26" s="4" t="str">
        <f t="shared" si="1"/>
        <v>，2283075</v>
      </c>
      <c r="I26" s="4" t="str">
        <f>VLOOKUP(A26,HOP!A:T,20,0)</f>
        <v>直连</v>
      </c>
    </row>
    <row r="27" s="4" customFormat="1" spans="1:9">
      <c r="A27" s="4">
        <v>16658235565</v>
      </c>
      <c r="B27" s="5">
        <v>44494</v>
      </c>
      <c r="C27" s="5">
        <v>44495</v>
      </c>
      <c r="D27" s="4">
        <v>141</v>
      </c>
      <c r="E27" s="4" t="str">
        <f>VLOOKUP(A27,HOP!A:L,12,0)</f>
        <v>141.00</v>
      </c>
      <c r="F27" s="4" t="str">
        <f>VLOOKUP(A27,HOP!A:C,3,0)</f>
        <v>2283076</v>
      </c>
      <c r="G27" s="4">
        <f t="shared" si="0"/>
        <v>0</v>
      </c>
      <c r="H27" s="4" t="str">
        <f t="shared" si="1"/>
        <v>，2283076</v>
      </c>
      <c r="I27" s="4" t="str">
        <f>VLOOKUP(A27,HOP!A:T,20,0)</f>
        <v>直连</v>
      </c>
    </row>
    <row r="28" s="4" customFormat="1" spans="1:9">
      <c r="A28" s="4">
        <v>16658273090</v>
      </c>
      <c r="B28" s="5">
        <v>44494</v>
      </c>
      <c r="C28" s="5">
        <v>44495</v>
      </c>
      <c r="D28" s="4">
        <v>229</v>
      </c>
      <c r="E28" s="4" t="str">
        <f>VLOOKUP(A28,HOP!A:L,12,0)</f>
        <v>229.00</v>
      </c>
      <c r="F28" s="4" t="str">
        <f>VLOOKUP(A28,HOP!A:C,3,0)</f>
        <v>2283081</v>
      </c>
      <c r="G28" s="4">
        <f t="shared" si="0"/>
        <v>0</v>
      </c>
      <c r="H28" s="4" t="str">
        <f t="shared" si="1"/>
        <v>，2283081</v>
      </c>
      <c r="I28" s="4" t="str">
        <f>VLOOKUP(A28,HOP!A:T,20,0)</f>
        <v>直连</v>
      </c>
    </row>
    <row r="29" s="4" customFormat="1" spans="1:9">
      <c r="A29" s="4">
        <v>16658523093</v>
      </c>
      <c r="B29" s="5">
        <v>44494</v>
      </c>
      <c r="C29" s="5">
        <v>44495</v>
      </c>
      <c r="D29" s="4">
        <v>299</v>
      </c>
      <c r="E29" s="4" t="str">
        <f>VLOOKUP(A29,HOP!A:L,12,0)</f>
        <v>299.00</v>
      </c>
      <c r="F29" s="4" t="str">
        <f>VLOOKUP(A29,HOP!A:C,3,0)</f>
        <v>2283110</v>
      </c>
      <c r="G29" s="4">
        <f t="shared" si="0"/>
        <v>0</v>
      </c>
      <c r="H29" s="4" t="str">
        <f t="shared" si="1"/>
        <v>，2283110</v>
      </c>
      <c r="I29" s="4" t="str">
        <f>VLOOKUP(A29,HOP!A:T,20,0)</f>
        <v>直连</v>
      </c>
    </row>
    <row r="30" s="4" customFormat="1" spans="1:9">
      <c r="A30" s="4">
        <v>16658701872</v>
      </c>
      <c r="B30" s="5">
        <v>44494</v>
      </c>
      <c r="C30" s="5">
        <v>44495</v>
      </c>
      <c r="D30" s="4">
        <v>1278</v>
      </c>
      <c r="E30" s="4" t="str">
        <f>VLOOKUP(A30,HOP!A:L,12,0)</f>
        <v>1278.00</v>
      </c>
      <c r="F30" s="4" t="str">
        <f>VLOOKUP(A30,HOP!A:C,3,0)</f>
        <v>2283125</v>
      </c>
      <c r="G30" s="4">
        <f t="shared" si="0"/>
        <v>0</v>
      </c>
      <c r="H30" s="4" t="str">
        <f t="shared" si="1"/>
        <v>，2283125</v>
      </c>
      <c r="I30" s="4" t="str">
        <f>VLOOKUP(A30,HOP!A:T,20,0)</f>
        <v>直连</v>
      </c>
    </row>
    <row r="31" s="4" customFormat="1" spans="1:9">
      <c r="A31" s="4">
        <v>16658728329</v>
      </c>
      <c r="B31" s="5">
        <v>44494</v>
      </c>
      <c r="C31" s="5">
        <v>44495</v>
      </c>
      <c r="D31" s="4">
        <v>186</v>
      </c>
      <c r="E31" s="4" t="str">
        <f>VLOOKUP(A31,HOP!A:L,12,0)</f>
        <v>186.00</v>
      </c>
      <c r="F31" s="4" t="str">
        <f>VLOOKUP(A31,HOP!A:C,3,0)</f>
        <v>2283127</v>
      </c>
      <c r="G31" s="4">
        <f t="shared" si="0"/>
        <v>0</v>
      </c>
      <c r="H31" s="4" t="str">
        <f t="shared" si="1"/>
        <v>，2283127</v>
      </c>
      <c r="I31" s="4" t="str">
        <f>VLOOKUP(A31,HOP!A:T,20,0)</f>
        <v>直连</v>
      </c>
    </row>
    <row r="32" s="4" customFormat="1" spans="1:9">
      <c r="A32" s="4">
        <v>16658929285</v>
      </c>
      <c r="B32" s="5">
        <v>44494</v>
      </c>
      <c r="C32" s="5">
        <v>44495</v>
      </c>
      <c r="D32" s="4">
        <v>186</v>
      </c>
      <c r="E32" s="4" t="str">
        <f>VLOOKUP(A32,HOP!A:L,12,0)</f>
        <v>186.00</v>
      </c>
      <c r="F32" s="4" t="str">
        <f>VLOOKUP(A32,HOP!A:C,3,0)</f>
        <v>2283137</v>
      </c>
      <c r="G32" s="4">
        <f t="shared" si="0"/>
        <v>0</v>
      </c>
      <c r="H32" s="4" t="str">
        <f t="shared" si="1"/>
        <v>，2283137</v>
      </c>
      <c r="I32" s="4" t="str">
        <f>VLOOKUP(A32,HOP!A:T,20,0)</f>
        <v>直连</v>
      </c>
    </row>
    <row r="33" s="4" customFormat="1" spans="1:9">
      <c r="A33" s="4">
        <v>16659001235</v>
      </c>
      <c r="B33" s="5">
        <v>44494</v>
      </c>
      <c r="C33" s="5">
        <v>44495</v>
      </c>
      <c r="D33" s="4">
        <v>120</v>
      </c>
      <c r="E33" s="4" t="str">
        <f>VLOOKUP(A33,HOP!A:L,12,0)</f>
        <v>120.00</v>
      </c>
      <c r="F33" s="4" t="str">
        <f>VLOOKUP(A33,HOP!A:C,3,0)</f>
        <v>2283141</v>
      </c>
      <c r="G33" s="4">
        <f t="shared" si="0"/>
        <v>0</v>
      </c>
      <c r="H33" s="4" t="str">
        <f t="shared" si="1"/>
        <v>，2283141</v>
      </c>
      <c r="I33" s="4" t="str">
        <f>VLOOKUP(A33,HOP!A:T,20,0)</f>
        <v>直连</v>
      </c>
    </row>
    <row r="34" s="4" customFormat="1" spans="1:9">
      <c r="A34" s="4">
        <v>16659044628</v>
      </c>
      <c r="B34" s="5">
        <v>44494</v>
      </c>
      <c r="C34" s="5">
        <v>44495</v>
      </c>
      <c r="D34" s="4">
        <v>270</v>
      </c>
      <c r="E34" s="4" t="str">
        <f>VLOOKUP(A34,HOP!A:L,12,0)</f>
        <v>270.00</v>
      </c>
      <c r="F34" s="4" t="str">
        <f>VLOOKUP(A34,HOP!A:C,3,0)</f>
        <v>2283145</v>
      </c>
      <c r="G34" s="4">
        <f t="shared" si="0"/>
        <v>0</v>
      </c>
      <c r="H34" s="4" t="str">
        <f t="shared" si="1"/>
        <v>，2283145</v>
      </c>
      <c r="I34" s="4" t="str">
        <f>VLOOKUP(A34,HOP!A:T,20,0)</f>
        <v>直连</v>
      </c>
    </row>
    <row r="35" s="4" customFormat="1" spans="1:9">
      <c r="A35" s="4">
        <v>16659144479</v>
      </c>
      <c r="B35" s="5">
        <v>44494</v>
      </c>
      <c r="C35" s="5">
        <v>44495</v>
      </c>
      <c r="D35" s="4">
        <v>240</v>
      </c>
      <c r="E35" s="4" t="str">
        <f>VLOOKUP(A35,HOP!A:L,12,0)</f>
        <v>240.00</v>
      </c>
      <c r="F35" s="4" t="str">
        <f>VLOOKUP(A35,HOP!A:C,3,0)</f>
        <v>2283153</v>
      </c>
      <c r="G35" s="4">
        <f t="shared" si="0"/>
        <v>0</v>
      </c>
      <c r="H35" s="4" t="str">
        <f t="shared" si="1"/>
        <v>，2283153</v>
      </c>
      <c r="I35" s="4" t="str">
        <f>VLOOKUP(A35,HOP!A:T,20,0)</f>
        <v>直连</v>
      </c>
    </row>
    <row r="36" s="4" customFormat="1" spans="1:9">
      <c r="A36" s="4">
        <v>16659213746</v>
      </c>
      <c r="B36" s="5">
        <v>44494</v>
      </c>
      <c r="C36" s="5">
        <v>44495</v>
      </c>
      <c r="D36" s="4">
        <v>231</v>
      </c>
      <c r="E36" s="4" t="str">
        <f>VLOOKUP(A36,HOP!A:L,12,0)</f>
        <v>231.00</v>
      </c>
      <c r="F36" s="4" t="str">
        <f>VLOOKUP(A36,HOP!A:C,3,0)</f>
        <v>2283162</v>
      </c>
      <c r="G36" s="4">
        <f t="shared" si="0"/>
        <v>0</v>
      </c>
      <c r="H36" s="4" t="str">
        <f t="shared" si="1"/>
        <v>，2283162</v>
      </c>
      <c r="I36" s="4" t="str">
        <f>VLOOKUP(A36,HOP!A:T,20,0)</f>
        <v>直连</v>
      </c>
    </row>
    <row r="37" s="4" customFormat="1" spans="1:9">
      <c r="A37" s="4">
        <v>16659425989</v>
      </c>
      <c r="B37" s="5">
        <v>44494</v>
      </c>
      <c r="C37" s="5">
        <v>44495</v>
      </c>
      <c r="D37" s="4">
        <v>130</v>
      </c>
      <c r="E37" s="4" t="str">
        <f>VLOOKUP(A37,HOP!A:L,12,0)</f>
        <v>130.00</v>
      </c>
      <c r="F37" s="4" t="str">
        <f>VLOOKUP(A37,HOP!A:C,3,0)</f>
        <v>2283182</v>
      </c>
      <c r="G37" s="4">
        <f t="shared" si="0"/>
        <v>0</v>
      </c>
      <c r="H37" s="4" t="str">
        <f t="shared" si="1"/>
        <v>，2283182</v>
      </c>
      <c r="I37" s="4" t="str">
        <f>VLOOKUP(A37,HOP!A:T,20,0)</f>
        <v>直连</v>
      </c>
    </row>
    <row r="38" s="4" customFormat="1" spans="1:9">
      <c r="A38" s="4">
        <v>16659484564</v>
      </c>
      <c r="B38" s="5">
        <v>44494</v>
      </c>
      <c r="C38" s="5">
        <v>44495</v>
      </c>
      <c r="D38" s="4">
        <v>443</v>
      </c>
      <c r="E38" s="4" t="str">
        <f>VLOOKUP(A38,HOP!A:L,12,0)</f>
        <v>443.00</v>
      </c>
      <c r="F38" s="4" t="str">
        <f>VLOOKUP(A38,HOP!A:C,3,0)</f>
        <v>2283194</v>
      </c>
      <c r="G38" s="4">
        <f t="shared" si="0"/>
        <v>0</v>
      </c>
      <c r="H38" s="4" t="str">
        <f t="shared" si="1"/>
        <v>，2283194</v>
      </c>
      <c r="I38" s="4" t="str">
        <f>VLOOKUP(A38,HOP!A:T,20,0)</f>
        <v>直连</v>
      </c>
    </row>
    <row r="39" s="4" customFormat="1" spans="1:9">
      <c r="A39" s="4">
        <v>16659787807</v>
      </c>
      <c r="B39" s="5">
        <v>44494</v>
      </c>
      <c r="C39" s="5">
        <v>44495</v>
      </c>
      <c r="D39" s="4">
        <v>218</v>
      </c>
      <c r="E39" s="4" t="str">
        <f>VLOOKUP(A39,HOP!A:L,12,0)</f>
        <v>218.00</v>
      </c>
      <c r="F39" s="4" t="str">
        <f>VLOOKUP(A39,HOP!A:C,3,0)</f>
        <v>2283222</v>
      </c>
      <c r="G39" s="4">
        <f t="shared" si="0"/>
        <v>0</v>
      </c>
      <c r="H39" s="4" t="str">
        <f t="shared" si="1"/>
        <v>，2283222</v>
      </c>
      <c r="I39" s="4" t="str">
        <f>VLOOKUP(A39,HOP!A:T,20,0)</f>
        <v>直连</v>
      </c>
    </row>
    <row r="40" s="4" customFormat="1" spans="1:9">
      <c r="A40" s="4">
        <v>16660200165</v>
      </c>
      <c r="B40" s="5">
        <v>44494</v>
      </c>
      <c r="C40" s="5">
        <v>44495</v>
      </c>
      <c r="D40" s="4">
        <v>353</v>
      </c>
      <c r="E40" s="4" t="str">
        <f>VLOOKUP(A40,HOP!A:L,12,0)</f>
        <v>353.00</v>
      </c>
      <c r="F40" s="4" t="str">
        <f>VLOOKUP(A40,HOP!A:C,3,0)</f>
        <v>2283260</v>
      </c>
      <c r="G40" s="4">
        <f t="shared" si="0"/>
        <v>0</v>
      </c>
      <c r="H40" s="4" t="str">
        <f t="shared" si="1"/>
        <v>，2283260</v>
      </c>
      <c r="I40" s="4" t="str">
        <f>VLOOKUP(A40,HOP!A:T,20,0)</f>
        <v>直连</v>
      </c>
    </row>
    <row r="41" s="4" customFormat="1" spans="1:9">
      <c r="A41" s="4">
        <v>16321819616</v>
      </c>
      <c r="B41" s="5">
        <v>44459</v>
      </c>
      <c r="C41" s="5">
        <v>44460</v>
      </c>
      <c r="D41" s="4">
        <v>178.71</v>
      </c>
      <c r="E41" s="4">
        <v>178.71</v>
      </c>
      <c r="F41" s="4">
        <v>2259213</v>
      </c>
      <c r="G41" s="4">
        <f t="shared" si="0"/>
        <v>0</v>
      </c>
      <c r="H41" s="4" t="str">
        <f t="shared" si="1"/>
        <v>，2259213</v>
      </c>
      <c r="I41" s="4" t="e">
        <f>VLOOKUP(A41,HOP!A:T,20,0)</f>
        <v>#N/A</v>
      </c>
    </row>
    <row r="43" spans="4:4">
      <c r="D43" s="4">
        <f>SUM(D2:D42)</f>
        <v>10727.39</v>
      </c>
    </row>
    <row r="44" spans="4:4">
      <c r="D44" s="4" t="s">
        <v>136</v>
      </c>
    </row>
    <row r="47" spans="1:1">
      <c r="A47" s="4" t="s">
        <v>137</v>
      </c>
    </row>
    <row r="48" spans="1:1">
      <c r="A48" s="4" t="s">
        <v>138</v>
      </c>
    </row>
  </sheetData>
  <autoFilter ref="A1:XFD44">
    <filterColumn colId="3">
      <filters blank="1">
        <filter val="912"/>
        <filter val="353"/>
        <filter val="155"/>
        <filter val="158"/>
        <filter val="218"/>
        <filter val="259"/>
        <filter val="299"/>
        <filter val="120"/>
        <filter val="360"/>
        <filter val="61"/>
        <filter val="564"/>
        <filter val="226"/>
        <filter val="818.68"/>
        <filter val="169"/>
        <filter val="229"/>
        <filter val="10727.39 CNY"/>
        <filter val="130"/>
        <filter val="270"/>
        <filter val="231"/>
        <filter val="178.71"/>
        <filter val="275"/>
        <filter val="335"/>
        <filter val="1278"/>
        <filter val="10727.39"/>
        <filter val="240"/>
        <filter val="141"/>
        <filter val="181"/>
        <filter val="143"/>
        <filter val="283"/>
        <filter val="443"/>
        <filter val="405"/>
        <filter val="1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3">
        <v>16660200165</v>
      </c>
      <c r="B2" s="1" t="s">
        <v>156</v>
      </c>
      <c r="C2" s="1" t="s">
        <v>157</v>
      </c>
      <c r="D2" s="1" t="s">
        <v>158</v>
      </c>
      <c r="E2" s="1" t="s">
        <v>159</v>
      </c>
      <c r="F2" s="1" t="s">
        <v>156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169</v>
      </c>
      <c r="T2" s="1" t="s">
        <v>170</v>
      </c>
    </row>
    <row r="3" s="1" customFormat="1" spans="1:20">
      <c r="A3" s="3">
        <v>16659787807</v>
      </c>
      <c r="B3" s="1" t="s">
        <v>156</v>
      </c>
      <c r="C3" s="1" t="s">
        <v>171</v>
      </c>
      <c r="D3" s="1" t="s">
        <v>172</v>
      </c>
      <c r="E3" s="1" t="s">
        <v>127</v>
      </c>
      <c r="F3" s="1" t="s">
        <v>156</v>
      </c>
      <c r="G3" s="1" t="s">
        <v>160</v>
      </c>
      <c r="H3" s="1" t="s">
        <v>161</v>
      </c>
      <c r="I3" s="1" t="s">
        <v>173</v>
      </c>
      <c r="J3" s="1" t="s">
        <v>163</v>
      </c>
      <c r="K3" s="1" t="s">
        <v>173</v>
      </c>
      <c r="L3" s="1" t="s">
        <v>173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174</v>
      </c>
      <c r="R3" s="1" t="s">
        <v>168</v>
      </c>
      <c r="S3" s="1" t="s">
        <v>169</v>
      </c>
      <c r="T3" s="1" t="s">
        <v>170</v>
      </c>
    </row>
    <row r="4" s="1" customFormat="1" spans="1:20">
      <c r="A4" s="3">
        <v>16659484564</v>
      </c>
      <c r="B4" s="1" t="s">
        <v>156</v>
      </c>
      <c r="C4" s="1" t="s">
        <v>175</v>
      </c>
      <c r="D4" s="1" t="s">
        <v>176</v>
      </c>
      <c r="E4" s="1" t="s">
        <v>177</v>
      </c>
      <c r="F4" s="1" t="s">
        <v>156</v>
      </c>
      <c r="G4" s="1" t="s">
        <v>160</v>
      </c>
      <c r="H4" s="1" t="s">
        <v>161</v>
      </c>
      <c r="I4" s="1" t="s">
        <v>178</v>
      </c>
      <c r="J4" s="1" t="s">
        <v>163</v>
      </c>
      <c r="K4" s="1" t="s">
        <v>178</v>
      </c>
      <c r="L4" s="1" t="s">
        <v>178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179</v>
      </c>
      <c r="R4" s="1" t="s">
        <v>168</v>
      </c>
      <c r="S4" s="1" t="s">
        <v>169</v>
      </c>
      <c r="T4" s="1" t="s">
        <v>170</v>
      </c>
    </row>
    <row r="5" s="1" customFormat="1" spans="1:20">
      <c r="A5" s="3">
        <v>16659425989</v>
      </c>
      <c r="B5" s="1" t="s">
        <v>156</v>
      </c>
      <c r="C5" s="1" t="s">
        <v>180</v>
      </c>
      <c r="D5" s="1" t="s">
        <v>181</v>
      </c>
      <c r="E5" s="1" t="s">
        <v>121</v>
      </c>
      <c r="F5" s="1" t="s">
        <v>156</v>
      </c>
      <c r="G5" s="1" t="s">
        <v>160</v>
      </c>
      <c r="H5" s="1" t="s">
        <v>161</v>
      </c>
      <c r="I5" s="1" t="s">
        <v>182</v>
      </c>
      <c r="J5" s="1" t="s">
        <v>163</v>
      </c>
      <c r="K5" s="1" t="s">
        <v>182</v>
      </c>
      <c r="L5" s="1" t="s">
        <v>182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183</v>
      </c>
      <c r="R5" s="1" t="s">
        <v>168</v>
      </c>
      <c r="S5" s="1" t="s">
        <v>169</v>
      </c>
      <c r="T5" s="1" t="s">
        <v>170</v>
      </c>
    </row>
    <row r="6" s="1" customFormat="1" spans="1:20">
      <c r="A6" s="3">
        <v>16659213746</v>
      </c>
      <c r="B6" s="1" t="s">
        <v>156</v>
      </c>
      <c r="C6" s="1" t="s">
        <v>184</v>
      </c>
      <c r="D6" s="1" t="s">
        <v>185</v>
      </c>
      <c r="E6" s="1" t="s">
        <v>118</v>
      </c>
      <c r="F6" s="1" t="s">
        <v>156</v>
      </c>
      <c r="G6" s="1" t="s">
        <v>160</v>
      </c>
      <c r="H6" s="1" t="s">
        <v>161</v>
      </c>
      <c r="I6" s="1" t="s">
        <v>186</v>
      </c>
      <c r="J6" s="1" t="s">
        <v>163</v>
      </c>
      <c r="K6" s="1" t="s">
        <v>186</v>
      </c>
      <c r="L6" s="1" t="s">
        <v>186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187</v>
      </c>
      <c r="R6" s="1" t="s">
        <v>168</v>
      </c>
      <c r="S6" s="1" t="s">
        <v>169</v>
      </c>
      <c r="T6" s="1" t="s">
        <v>170</v>
      </c>
    </row>
    <row r="7" s="1" customFormat="1" spans="1:20">
      <c r="A7" s="3">
        <v>16659144479</v>
      </c>
      <c r="B7" s="1" t="s">
        <v>156</v>
      </c>
      <c r="C7" s="1" t="s">
        <v>188</v>
      </c>
      <c r="D7" s="1" t="s">
        <v>189</v>
      </c>
      <c r="E7" s="1" t="s">
        <v>114</v>
      </c>
      <c r="F7" s="1" t="s">
        <v>156</v>
      </c>
      <c r="G7" s="1" t="s">
        <v>160</v>
      </c>
      <c r="H7" s="1" t="s">
        <v>161</v>
      </c>
      <c r="I7" s="1" t="s">
        <v>190</v>
      </c>
      <c r="J7" s="1" t="s">
        <v>163</v>
      </c>
      <c r="K7" s="1" t="s">
        <v>190</v>
      </c>
      <c r="L7" s="1" t="s">
        <v>190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191</v>
      </c>
      <c r="R7" s="1" t="s">
        <v>168</v>
      </c>
      <c r="S7" s="1" t="s">
        <v>169</v>
      </c>
      <c r="T7" s="1" t="s">
        <v>170</v>
      </c>
    </row>
    <row r="8" s="1" customFormat="1" spans="1:20">
      <c r="A8" s="3">
        <v>16659044628</v>
      </c>
      <c r="B8" s="1" t="s">
        <v>156</v>
      </c>
      <c r="C8" s="1" t="s">
        <v>192</v>
      </c>
      <c r="D8" s="1" t="s">
        <v>193</v>
      </c>
      <c r="E8" s="1" t="s">
        <v>194</v>
      </c>
      <c r="F8" s="1" t="s">
        <v>156</v>
      </c>
      <c r="G8" s="1" t="s">
        <v>160</v>
      </c>
      <c r="H8" s="1" t="s">
        <v>161</v>
      </c>
      <c r="I8" s="1" t="s">
        <v>195</v>
      </c>
      <c r="J8" s="1" t="s">
        <v>163</v>
      </c>
      <c r="K8" s="1" t="s">
        <v>195</v>
      </c>
      <c r="L8" s="1" t="s">
        <v>195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196</v>
      </c>
      <c r="R8" s="1" t="s">
        <v>168</v>
      </c>
      <c r="S8" s="1" t="s">
        <v>169</v>
      </c>
      <c r="T8" s="1" t="s">
        <v>170</v>
      </c>
    </row>
    <row r="9" s="1" customFormat="1" spans="1:20">
      <c r="A9" s="3">
        <v>16659001235</v>
      </c>
      <c r="B9" s="1" t="s">
        <v>156</v>
      </c>
      <c r="C9" s="1" t="s">
        <v>197</v>
      </c>
      <c r="D9" s="1" t="s">
        <v>198</v>
      </c>
      <c r="E9" s="1" t="s">
        <v>111</v>
      </c>
      <c r="F9" s="1" t="s">
        <v>156</v>
      </c>
      <c r="G9" s="1" t="s">
        <v>160</v>
      </c>
      <c r="H9" s="1" t="s">
        <v>161</v>
      </c>
      <c r="I9" s="1" t="s">
        <v>199</v>
      </c>
      <c r="J9" s="1" t="s">
        <v>163</v>
      </c>
      <c r="K9" s="1" t="s">
        <v>199</v>
      </c>
      <c r="L9" s="1" t="s">
        <v>199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200</v>
      </c>
      <c r="R9" s="1" t="s">
        <v>168</v>
      </c>
      <c r="S9" s="1" t="s">
        <v>169</v>
      </c>
      <c r="T9" s="1" t="s">
        <v>170</v>
      </c>
    </row>
    <row r="10" s="1" customFormat="1" spans="1:20">
      <c r="A10" s="3">
        <v>16658929285</v>
      </c>
      <c r="B10" s="1" t="s">
        <v>156</v>
      </c>
      <c r="C10" s="1" t="s">
        <v>201</v>
      </c>
      <c r="D10" s="1" t="s">
        <v>202</v>
      </c>
      <c r="E10" s="1" t="s">
        <v>109</v>
      </c>
      <c r="F10" s="1" t="s">
        <v>156</v>
      </c>
      <c r="G10" s="1" t="s">
        <v>160</v>
      </c>
      <c r="H10" s="1" t="s">
        <v>161</v>
      </c>
      <c r="I10" s="1" t="s">
        <v>203</v>
      </c>
      <c r="J10" s="1" t="s">
        <v>163</v>
      </c>
      <c r="K10" s="1" t="s">
        <v>203</v>
      </c>
      <c r="L10" s="1" t="s">
        <v>203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204</v>
      </c>
      <c r="R10" s="1" t="s">
        <v>168</v>
      </c>
      <c r="S10" s="1" t="s">
        <v>169</v>
      </c>
      <c r="T10" s="1" t="s">
        <v>170</v>
      </c>
    </row>
    <row r="11" s="1" customFormat="1" spans="1:20">
      <c r="A11" s="3">
        <v>16658728329</v>
      </c>
      <c r="B11" s="1" t="s">
        <v>156</v>
      </c>
      <c r="C11" s="1" t="s">
        <v>205</v>
      </c>
      <c r="D11" s="1" t="s">
        <v>202</v>
      </c>
      <c r="E11" s="1" t="s">
        <v>108</v>
      </c>
      <c r="F11" s="1" t="s">
        <v>156</v>
      </c>
      <c r="G11" s="1" t="s">
        <v>160</v>
      </c>
      <c r="H11" s="1" t="s">
        <v>161</v>
      </c>
      <c r="I11" s="1" t="s">
        <v>203</v>
      </c>
      <c r="J11" s="1" t="s">
        <v>163</v>
      </c>
      <c r="K11" s="1" t="s">
        <v>203</v>
      </c>
      <c r="L11" s="1" t="s">
        <v>203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206</v>
      </c>
      <c r="R11" s="1" t="s">
        <v>168</v>
      </c>
      <c r="S11" s="1" t="s">
        <v>169</v>
      </c>
      <c r="T11" s="1" t="s">
        <v>170</v>
      </c>
    </row>
    <row r="12" s="1" customFormat="1" spans="1:20">
      <c r="A12" s="3">
        <v>16658701872</v>
      </c>
      <c r="B12" s="1" t="s">
        <v>156</v>
      </c>
      <c r="C12" s="1" t="s">
        <v>207</v>
      </c>
      <c r="D12" s="1" t="s">
        <v>208</v>
      </c>
      <c r="E12" s="1" t="s">
        <v>209</v>
      </c>
      <c r="F12" s="1" t="s">
        <v>156</v>
      </c>
      <c r="G12" s="1" t="s">
        <v>160</v>
      </c>
      <c r="H12" s="1" t="s">
        <v>161</v>
      </c>
      <c r="I12" s="1" t="s">
        <v>210</v>
      </c>
      <c r="J12" s="1" t="s">
        <v>163</v>
      </c>
      <c r="K12" s="1" t="s">
        <v>210</v>
      </c>
      <c r="L12" s="1" t="s">
        <v>210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211</v>
      </c>
      <c r="R12" s="1" t="s">
        <v>168</v>
      </c>
      <c r="S12" s="1" t="s">
        <v>169</v>
      </c>
      <c r="T12" s="1" t="s">
        <v>170</v>
      </c>
    </row>
    <row r="13" s="1" customFormat="1" spans="1:20">
      <c r="A13" s="3">
        <v>16658523093</v>
      </c>
      <c r="B13" s="1" t="s">
        <v>156</v>
      </c>
      <c r="C13" s="1" t="s">
        <v>212</v>
      </c>
      <c r="D13" s="1" t="s">
        <v>213</v>
      </c>
      <c r="E13" s="1" t="s">
        <v>104</v>
      </c>
      <c r="F13" s="1" t="s">
        <v>156</v>
      </c>
      <c r="G13" s="1" t="s">
        <v>160</v>
      </c>
      <c r="H13" s="1" t="s">
        <v>161</v>
      </c>
      <c r="I13" s="1" t="s">
        <v>214</v>
      </c>
      <c r="J13" s="1" t="s">
        <v>163</v>
      </c>
      <c r="K13" s="1" t="s">
        <v>214</v>
      </c>
      <c r="L13" s="1" t="s">
        <v>214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215</v>
      </c>
      <c r="R13" s="1" t="s">
        <v>168</v>
      </c>
      <c r="S13" s="1" t="s">
        <v>169</v>
      </c>
      <c r="T13" s="1" t="s">
        <v>170</v>
      </c>
    </row>
    <row r="14" s="1" customFormat="1" spans="1:20">
      <c r="A14" s="3">
        <v>16658273090</v>
      </c>
      <c r="B14" s="1" t="s">
        <v>156</v>
      </c>
      <c r="C14" s="1" t="s">
        <v>216</v>
      </c>
      <c r="D14" s="1" t="s">
        <v>217</v>
      </c>
      <c r="E14" s="1" t="s">
        <v>101</v>
      </c>
      <c r="F14" s="1" t="s">
        <v>156</v>
      </c>
      <c r="G14" s="1" t="s">
        <v>160</v>
      </c>
      <c r="H14" s="1" t="s">
        <v>161</v>
      </c>
      <c r="I14" s="1" t="s">
        <v>218</v>
      </c>
      <c r="J14" s="1" t="s">
        <v>163</v>
      </c>
      <c r="K14" s="1" t="s">
        <v>218</v>
      </c>
      <c r="L14" s="1" t="s">
        <v>218</v>
      </c>
      <c r="M14" s="1" t="s">
        <v>164</v>
      </c>
      <c r="N14" s="1" t="s">
        <v>164</v>
      </c>
      <c r="O14" s="1" t="s">
        <v>165</v>
      </c>
      <c r="P14" s="1" t="s">
        <v>166</v>
      </c>
      <c r="Q14" s="1" t="s">
        <v>219</v>
      </c>
      <c r="R14" s="1" t="s">
        <v>168</v>
      </c>
      <c r="S14" s="1" t="s">
        <v>169</v>
      </c>
      <c r="T14" s="1" t="s">
        <v>170</v>
      </c>
    </row>
    <row r="15" s="1" customFormat="1" spans="1:20">
      <c r="A15" s="3">
        <v>16658235565</v>
      </c>
      <c r="B15" s="1" t="s">
        <v>156</v>
      </c>
      <c r="C15" s="1" t="s">
        <v>220</v>
      </c>
      <c r="D15" s="1" t="s">
        <v>221</v>
      </c>
      <c r="E15" s="1" t="s">
        <v>98</v>
      </c>
      <c r="F15" s="1" t="s">
        <v>156</v>
      </c>
      <c r="G15" s="1" t="s">
        <v>160</v>
      </c>
      <c r="H15" s="1" t="s">
        <v>161</v>
      </c>
      <c r="I15" s="1" t="s">
        <v>222</v>
      </c>
      <c r="J15" s="1" t="s">
        <v>163</v>
      </c>
      <c r="K15" s="1" t="s">
        <v>222</v>
      </c>
      <c r="L15" s="1" t="s">
        <v>222</v>
      </c>
      <c r="M15" s="1" t="s">
        <v>164</v>
      </c>
      <c r="N15" s="1" t="s">
        <v>164</v>
      </c>
      <c r="O15" s="1" t="s">
        <v>165</v>
      </c>
      <c r="P15" s="1" t="s">
        <v>166</v>
      </c>
      <c r="Q15" s="1" t="s">
        <v>223</v>
      </c>
      <c r="R15" s="1" t="s">
        <v>168</v>
      </c>
      <c r="S15" s="1" t="s">
        <v>169</v>
      </c>
      <c r="T15" s="1" t="s">
        <v>170</v>
      </c>
    </row>
    <row r="16" s="1" customFormat="1" spans="1:20">
      <c r="A16" s="3">
        <v>16658216125</v>
      </c>
      <c r="B16" s="1" t="s">
        <v>156</v>
      </c>
      <c r="C16" s="1" t="s">
        <v>224</v>
      </c>
      <c r="D16" s="1" t="s">
        <v>225</v>
      </c>
      <c r="E16" s="1" t="s">
        <v>226</v>
      </c>
      <c r="F16" s="1" t="s">
        <v>156</v>
      </c>
      <c r="G16" s="1" t="s">
        <v>160</v>
      </c>
      <c r="H16" s="1" t="s">
        <v>161</v>
      </c>
      <c r="I16" s="1" t="s">
        <v>227</v>
      </c>
      <c r="J16" s="1" t="s">
        <v>163</v>
      </c>
      <c r="K16" s="1" t="s">
        <v>227</v>
      </c>
      <c r="L16" s="1" t="s">
        <v>227</v>
      </c>
      <c r="M16" s="1" t="s">
        <v>164</v>
      </c>
      <c r="N16" s="1" t="s">
        <v>164</v>
      </c>
      <c r="O16" s="1" t="s">
        <v>165</v>
      </c>
      <c r="P16" s="1" t="s">
        <v>166</v>
      </c>
      <c r="Q16" s="1" t="s">
        <v>228</v>
      </c>
      <c r="R16" s="1" t="s">
        <v>168</v>
      </c>
      <c r="S16" s="1" t="s">
        <v>169</v>
      </c>
      <c r="T16" s="1" t="s">
        <v>170</v>
      </c>
    </row>
    <row r="17" s="1" customFormat="1" spans="1:20">
      <c r="A17" s="3">
        <v>16658052864</v>
      </c>
      <c r="B17" s="1" t="s">
        <v>156</v>
      </c>
      <c r="C17" s="1" t="s">
        <v>229</v>
      </c>
      <c r="D17" s="1" t="s">
        <v>230</v>
      </c>
      <c r="E17" s="1" t="s">
        <v>95</v>
      </c>
      <c r="F17" s="1" t="s">
        <v>156</v>
      </c>
      <c r="G17" s="1" t="s">
        <v>160</v>
      </c>
      <c r="H17" s="1" t="s">
        <v>161</v>
      </c>
      <c r="I17" s="1" t="s">
        <v>231</v>
      </c>
      <c r="J17" s="1" t="s">
        <v>163</v>
      </c>
      <c r="K17" s="1" t="s">
        <v>231</v>
      </c>
      <c r="L17" s="1" t="s">
        <v>231</v>
      </c>
      <c r="M17" s="1" t="s">
        <v>164</v>
      </c>
      <c r="N17" s="1" t="s">
        <v>164</v>
      </c>
      <c r="O17" s="1" t="s">
        <v>165</v>
      </c>
      <c r="P17" s="1" t="s">
        <v>166</v>
      </c>
      <c r="Q17" s="1" t="s">
        <v>232</v>
      </c>
      <c r="R17" s="1" t="s">
        <v>168</v>
      </c>
      <c r="S17" s="1" t="s">
        <v>169</v>
      </c>
      <c r="T17" s="1" t="s">
        <v>170</v>
      </c>
    </row>
    <row r="18" s="1" customFormat="1" spans="1:20">
      <c r="A18" s="3">
        <v>16657567585</v>
      </c>
      <c r="B18" s="1" t="s">
        <v>156</v>
      </c>
      <c r="C18" s="1" t="s">
        <v>233</v>
      </c>
      <c r="D18" s="1" t="s">
        <v>234</v>
      </c>
      <c r="E18" s="1" t="s">
        <v>94</v>
      </c>
      <c r="F18" s="1" t="s">
        <v>156</v>
      </c>
      <c r="G18" s="1" t="s">
        <v>160</v>
      </c>
      <c r="H18" s="1" t="s">
        <v>161</v>
      </c>
      <c r="I18" s="1" t="s">
        <v>235</v>
      </c>
      <c r="J18" s="1" t="s">
        <v>163</v>
      </c>
      <c r="K18" s="1" t="s">
        <v>235</v>
      </c>
      <c r="L18" s="1" t="s">
        <v>235</v>
      </c>
      <c r="M18" s="1" t="s">
        <v>164</v>
      </c>
      <c r="N18" s="1" t="s">
        <v>164</v>
      </c>
      <c r="O18" s="1" t="s">
        <v>165</v>
      </c>
      <c r="P18" s="1" t="s">
        <v>166</v>
      </c>
      <c r="Q18" s="1" t="s">
        <v>236</v>
      </c>
      <c r="R18" s="1" t="s">
        <v>168</v>
      </c>
      <c r="S18" s="1" t="s">
        <v>169</v>
      </c>
      <c r="T18" s="1" t="s">
        <v>170</v>
      </c>
    </row>
    <row r="19" s="1" customFormat="1" spans="1:20">
      <c r="A19" s="3">
        <v>16657563027</v>
      </c>
      <c r="B19" s="1" t="s">
        <v>156</v>
      </c>
      <c r="C19" s="1" t="s">
        <v>237</v>
      </c>
      <c r="D19" s="1" t="s">
        <v>234</v>
      </c>
      <c r="E19" s="1" t="s">
        <v>94</v>
      </c>
      <c r="F19" s="1" t="s">
        <v>156</v>
      </c>
      <c r="G19" s="1" t="s">
        <v>160</v>
      </c>
      <c r="H19" s="1" t="s">
        <v>161</v>
      </c>
      <c r="I19" s="1" t="s">
        <v>235</v>
      </c>
      <c r="J19" s="1" t="s">
        <v>163</v>
      </c>
      <c r="K19" s="1" t="s">
        <v>235</v>
      </c>
      <c r="L19" s="1" t="s">
        <v>235</v>
      </c>
      <c r="M19" s="1" t="s">
        <v>164</v>
      </c>
      <c r="N19" s="1" t="s">
        <v>164</v>
      </c>
      <c r="O19" s="1" t="s">
        <v>165</v>
      </c>
      <c r="P19" s="1" t="s">
        <v>166</v>
      </c>
      <c r="Q19" s="1" t="s">
        <v>238</v>
      </c>
      <c r="R19" s="1" t="s">
        <v>168</v>
      </c>
      <c r="S19" s="1" t="s">
        <v>169</v>
      </c>
      <c r="T19" s="1" t="s">
        <v>170</v>
      </c>
    </row>
    <row r="20" s="1" customFormat="1" spans="1:20">
      <c r="A20" s="3">
        <v>16657457237</v>
      </c>
      <c r="B20" s="1" t="s">
        <v>156</v>
      </c>
      <c r="C20" s="1" t="s">
        <v>239</v>
      </c>
      <c r="D20" s="1" t="s">
        <v>240</v>
      </c>
      <c r="E20" s="1" t="s">
        <v>91</v>
      </c>
      <c r="F20" s="1" t="s">
        <v>156</v>
      </c>
      <c r="G20" s="1" t="s">
        <v>160</v>
      </c>
      <c r="H20" s="1" t="s">
        <v>161</v>
      </c>
      <c r="I20" s="1" t="s">
        <v>241</v>
      </c>
      <c r="J20" s="1" t="s">
        <v>163</v>
      </c>
      <c r="K20" s="1" t="s">
        <v>241</v>
      </c>
      <c r="L20" s="1" t="s">
        <v>241</v>
      </c>
      <c r="M20" s="1" t="s">
        <v>164</v>
      </c>
      <c r="N20" s="1" t="s">
        <v>164</v>
      </c>
      <c r="O20" s="1" t="s">
        <v>165</v>
      </c>
      <c r="P20" s="1" t="s">
        <v>166</v>
      </c>
      <c r="Q20" s="1" t="s">
        <v>242</v>
      </c>
      <c r="R20" s="1" t="s">
        <v>168</v>
      </c>
      <c r="S20" s="1" t="s">
        <v>169</v>
      </c>
      <c r="T20" s="1" t="s">
        <v>170</v>
      </c>
    </row>
    <row r="21" s="1" customFormat="1" spans="1:20">
      <c r="A21" s="3">
        <v>16657075815</v>
      </c>
      <c r="B21" s="1" t="s">
        <v>156</v>
      </c>
      <c r="C21" s="1" t="s">
        <v>243</v>
      </c>
      <c r="D21" s="1" t="s">
        <v>230</v>
      </c>
      <c r="E21" s="1" t="s">
        <v>88</v>
      </c>
      <c r="F21" s="1" t="s">
        <v>156</v>
      </c>
      <c r="G21" s="1" t="s">
        <v>160</v>
      </c>
      <c r="H21" s="1" t="s">
        <v>161</v>
      </c>
      <c r="I21" s="1" t="s">
        <v>231</v>
      </c>
      <c r="J21" s="1" t="s">
        <v>163</v>
      </c>
      <c r="K21" s="1" t="s">
        <v>231</v>
      </c>
      <c r="L21" s="1" t="s">
        <v>231</v>
      </c>
      <c r="M21" s="1" t="s">
        <v>164</v>
      </c>
      <c r="N21" s="1" t="s">
        <v>164</v>
      </c>
      <c r="O21" s="1" t="s">
        <v>165</v>
      </c>
      <c r="P21" s="1" t="s">
        <v>166</v>
      </c>
      <c r="Q21" s="1" t="s">
        <v>244</v>
      </c>
      <c r="R21" s="1" t="s">
        <v>168</v>
      </c>
      <c r="S21" s="1" t="s">
        <v>169</v>
      </c>
      <c r="T21" s="1" t="s">
        <v>170</v>
      </c>
    </row>
    <row r="22" s="1" customFormat="1" spans="1:20">
      <c r="A22" s="3">
        <v>16656883164</v>
      </c>
      <c r="B22" s="1" t="s">
        <v>156</v>
      </c>
      <c r="C22" s="1" t="s">
        <v>245</v>
      </c>
      <c r="D22" s="1" t="s">
        <v>202</v>
      </c>
      <c r="E22" s="1" t="s">
        <v>85</v>
      </c>
      <c r="F22" s="1" t="s">
        <v>156</v>
      </c>
      <c r="G22" s="1" t="s">
        <v>160</v>
      </c>
      <c r="H22" s="1" t="s">
        <v>161</v>
      </c>
      <c r="I22" s="1" t="s">
        <v>203</v>
      </c>
      <c r="J22" s="1" t="s">
        <v>163</v>
      </c>
      <c r="K22" s="1" t="s">
        <v>203</v>
      </c>
      <c r="L22" s="1" t="s">
        <v>203</v>
      </c>
      <c r="M22" s="1" t="s">
        <v>164</v>
      </c>
      <c r="N22" s="1" t="s">
        <v>164</v>
      </c>
      <c r="O22" s="1" t="s">
        <v>165</v>
      </c>
      <c r="P22" s="1" t="s">
        <v>166</v>
      </c>
      <c r="Q22" s="1" t="s">
        <v>246</v>
      </c>
      <c r="R22" s="1" t="s">
        <v>168</v>
      </c>
      <c r="S22" s="1" t="s">
        <v>169</v>
      </c>
      <c r="T22" s="1" t="s">
        <v>170</v>
      </c>
    </row>
    <row r="23" s="1" customFormat="1" spans="1:20">
      <c r="A23" s="3">
        <v>16656553055</v>
      </c>
      <c r="B23" s="1" t="s">
        <v>156</v>
      </c>
      <c r="C23" s="1" t="s">
        <v>247</v>
      </c>
      <c r="D23" s="1" t="s">
        <v>248</v>
      </c>
      <c r="E23" s="1" t="s">
        <v>82</v>
      </c>
      <c r="F23" s="1" t="s">
        <v>156</v>
      </c>
      <c r="G23" s="1" t="s">
        <v>160</v>
      </c>
      <c r="H23" s="1" t="s">
        <v>161</v>
      </c>
      <c r="I23" s="1" t="s">
        <v>249</v>
      </c>
      <c r="J23" s="1" t="s">
        <v>163</v>
      </c>
      <c r="K23" s="1" t="s">
        <v>249</v>
      </c>
      <c r="L23" s="1" t="s">
        <v>249</v>
      </c>
      <c r="M23" s="1" t="s">
        <v>164</v>
      </c>
      <c r="N23" s="1" t="s">
        <v>164</v>
      </c>
      <c r="O23" s="1" t="s">
        <v>165</v>
      </c>
      <c r="P23" s="1" t="s">
        <v>166</v>
      </c>
      <c r="Q23" s="1" t="s">
        <v>250</v>
      </c>
      <c r="R23" s="1" t="s">
        <v>168</v>
      </c>
      <c r="S23" s="1" t="s">
        <v>169</v>
      </c>
      <c r="T23" s="1" t="s">
        <v>170</v>
      </c>
    </row>
    <row r="24" s="1" customFormat="1" spans="1:20">
      <c r="A24" s="3">
        <v>16656222576</v>
      </c>
      <c r="B24" s="1" t="s">
        <v>156</v>
      </c>
      <c r="C24" s="1" t="s">
        <v>251</v>
      </c>
      <c r="D24" s="1" t="s">
        <v>252</v>
      </c>
      <c r="E24" s="1" t="s">
        <v>253</v>
      </c>
      <c r="F24" s="1" t="s">
        <v>156</v>
      </c>
      <c r="G24" s="1" t="s">
        <v>160</v>
      </c>
      <c r="H24" s="1" t="s">
        <v>161</v>
      </c>
      <c r="I24" s="1" t="s">
        <v>254</v>
      </c>
      <c r="J24" s="1" t="s">
        <v>163</v>
      </c>
      <c r="K24" s="1" t="s">
        <v>254</v>
      </c>
      <c r="L24" s="1" t="s">
        <v>254</v>
      </c>
      <c r="M24" s="1" t="s">
        <v>164</v>
      </c>
      <c r="N24" s="1" t="s">
        <v>164</v>
      </c>
      <c r="O24" s="1" t="s">
        <v>165</v>
      </c>
      <c r="P24" s="1" t="s">
        <v>166</v>
      </c>
      <c r="Q24" s="1" t="s">
        <v>255</v>
      </c>
      <c r="R24" s="1" t="s">
        <v>168</v>
      </c>
      <c r="S24" s="1" t="s">
        <v>169</v>
      </c>
      <c r="T24" s="1" t="s">
        <v>170</v>
      </c>
    </row>
    <row r="25" s="1" customFormat="1" spans="1:20">
      <c r="A25" s="3">
        <v>16655817524</v>
      </c>
      <c r="B25" s="1" t="s">
        <v>156</v>
      </c>
      <c r="C25" s="1" t="s">
        <v>256</v>
      </c>
      <c r="D25" s="1" t="s">
        <v>257</v>
      </c>
      <c r="E25" s="1" t="s">
        <v>76</v>
      </c>
      <c r="F25" s="1" t="s">
        <v>156</v>
      </c>
      <c r="G25" s="1" t="s">
        <v>160</v>
      </c>
      <c r="H25" s="1" t="s">
        <v>161</v>
      </c>
      <c r="I25" s="1" t="s">
        <v>258</v>
      </c>
      <c r="J25" s="1" t="s">
        <v>163</v>
      </c>
      <c r="K25" s="1" t="s">
        <v>258</v>
      </c>
      <c r="L25" s="1" t="s">
        <v>258</v>
      </c>
      <c r="M25" s="1" t="s">
        <v>164</v>
      </c>
      <c r="N25" s="1" t="s">
        <v>164</v>
      </c>
      <c r="O25" s="1" t="s">
        <v>165</v>
      </c>
      <c r="P25" s="1" t="s">
        <v>166</v>
      </c>
      <c r="Q25" s="1" t="s">
        <v>259</v>
      </c>
      <c r="R25" s="1" t="s">
        <v>168</v>
      </c>
      <c r="S25" s="1" t="s">
        <v>169</v>
      </c>
      <c r="T25" s="1" t="s">
        <v>170</v>
      </c>
    </row>
    <row r="26" s="1" customFormat="1" spans="1:20">
      <c r="A26" s="3">
        <v>16655785452</v>
      </c>
      <c r="B26" s="1" t="s">
        <v>156</v>
      </c>
      <c r="C26" s="1" t="s">
        <v>260</v>
      </c>
      <c r="D26" s="1" t="s">
        <v>261</v>
      </c>
      <c r="E26" s="1" t="s">
        <v>73</v>
      </c>
      <c r="F26" s="1" t="s">
        <v>156</v>
      </c>
      <c r="G26" s="1" t="s">
        <v>160</v>
      </c>
      <c r="H26" s="1" t="s">
        <v>161</v>
      </c>
      <c r="I26" s="1" t="s">
        <v>173</v>
      </c>
      <c r="J26" s="1" t="s">
        <v>163</v>
      </c>
      <c r="K26" s="1" t="s">
        <v>173</v>
      </c>
      <c r="L26" s="1" t="s">
        <v>173</v>
      </c>
      <c r="M26" s="1" t="s">
        <v>164</v>
      </c>
      <c r="N26" s="1" t="s">
        <v>164</v>
      </c>
      <c r="O26" s="1" t="s">
        <v>165</v>
      </c>
      <c r="P26" s="1" t="s">
        <v>166</v>
      </c>
      <c r="Q26" s="1" t="s">
        <v>262</v>
      </c>
      <c r="R26" s="1" t="s">
        <v>168</v>
      </c>
      <c r="S26" s="1" t="s">
        <v>169</v>
      </c>
      <c r="T26" s="1" t="s">
        <v>170</v>
      </c>
    </row>
    <row r="27" s="1" customFormat="1" spans="1:20">
      <c r="A27" s="3">
        <v>16655709718</v>
      </c>
      <c r="B27" s="1" t="s">
        <v>156</v>
      </c>
      <c r="C27" s="1" t="s">
        <v>263</v>
      </c>
      <c r="D27" s="1" t="s">
        <v>264</v>
      </c>
      <c r="E27" s="1" t="s">
        <v>71</v>
      </c>
      <c r="F27" s="1" t="s">
        <v>156</v>
      </c>
      <c r="G27" s="1" t="s">
        <v>160</v>
      </c>
      <c r="H27" s="1" t="s">
        <v>161</v>
      </c>
      <c r="I27" s="1" t="s">
        <v>265</v>
      </c>
      <c r="J27" s="1" t="s">
        <v>163</v>
      </c>
      <c r="K27" s="1" t="s">
        <v>265</v>
      </c>
      <c r="L27" s="1" t="s">
        <v>265</v>
      </c>
      <c r="M27" s="1" t="s">
        <v>164</v>
      </c>
      <c r="N27" s="1" t="s">
        <v>164</v>
      </c>
      <c r="O27" s="1" t="s">
        <v>165</v>
      </c>
      <c r="P27" s="1" t="s">
        <v>166</v>
      </c>
      <c r="Q27" s="1" t="s">
        <v>266</v>
      </c>
      <c r="R27" s="1" t="s">
        <v>168</v>
      </c>
      <c r="S27" s="1" t="s">
        <v>169</v>
      </c>
      <c r="T27" s="1" t="s">
        <v>170</v>
      </c>
    </row>
    <row r="28" s="1" customFormat="1" spans="1:20">
      <c r="A28" s="3">
        <v>16655706083</v>
      </c>
      <c r="B28" s="1" t="s">
        <v>156</v>
      </c>
      <c r="C28" s="1" t="s">
        <v>267</v>
      </c>
      <c r="D28" s="1" t="s">
        <v>268</v>
      </c>
      <c r="E28" s="1" t="s">
        <v>69</v>
      </c>
      <c r="F28" s="1" t="s">
        <v>156</v>
      </c>
      <c r="G28" s="1" t="s">
        <v>160</v>
      </c>
      <c r="H28" s="1" t="s">
        <v>161</v>
      </c>
      <c r="I28" s="1" t="s">
        <v>269</v>
      </c>
      <c r="J28" s="1" t="s">
        <v>163</v>
      </c>
      <c r="K28" s="1" t="s">
        <v>269</v>
      </c>
      <c r="L28" s="1" t="s">
        <v>269</v>
      </c>
      <c r="M28" s="1" t="s">
        <v>164</v>
      </c>
      <c r="N28" s="1" t="s">
        <v>164</v>
      </c>
      <c r="O28" s="1" t="s">
        <v>165</v>
      </c>
      <c r="P28" s="1" t="s">
        <v>166</v>
      </c>
      <c r="Q28" s="1" t="s">
        <v>270</v>
      </c>
      <c r="R28" s="1" t="s">
        <v>168</v>
      </c>
      <c r="S28" s="1" t="s">
        <v>169</v>
      </c>
      <c r="T28" s="1" t="s">
        <v>170</v>
      </c>
    </row>
    <row r="29" s="1" customFormat="1" spans="1:20">
      <c r="A29" s="3">
        <v>16655681010</v>
      </c>
      <c r="B29" s="1" t="s">
        <v>156</v>
      </c>
      <c r="C29" s="1" t="s">
        <v>271</v>
      </c>
      <c r="D29" s="1" t="s">
        <v>272</v>
      </c>
      <c r="E29" s="1" t="s">
        <v>67</v>
      </c>
      <c r="F29" s="1" t="s">
        <v>156</v>
      </c>
      <c r="G29" s="1" t="s">
        <v>160</v>
      </c>
      <c r="H29" s="1" t="s">
        <v>161</v>
      </c>
      <c r="I29" s="1" t="s">
        <v>273</v>
      </c>
      <c r="J29" s="1" t="s">
        <v>163</v>
      </c>
      <c r="K29" s="1" t="s">
        <v>273</v>
      </c>
      <c r="L29" s="1" t="s">
        <v>273</v>
      </c>
      <c r="M29" s="1" t="s">
        <v>164</v>
      </c>
      <c r="N29" s="1" t="s">
        <v>164</v>
      </c>
      <c r="O29" s="1" t="s">
        <v>165</v>
      </c>
      <c r="P29" s="1" t="s">
        <v>166</v>
      </c>
      <c r="Q29" s="1" t="s">
        <v>274</v>
      </c>
      <c r="R29" s="1" t="s">
        <v>168</v>
      </c>
      <c r="S29" s="1" t="s">
        <v>169</v>
      </c>
      <c r="T29" s="1" t="s">
        <v>170</v>
      </c>
    </row>
    <row r="30" s="1" customFormat="1" spans="1:20">
      <c r="A30" s="3">
        <v>16655628155</v>
      </c>
      <c r="B30" s="1" t="s">
        <v>156</v>
      </c>
      <c r="C30" s="1" t="s">
        <v>275</v>
      </c>
      <c r="D30" s="1" t="s">
        <v>276</v>
      </c>
      <c r="E30" s="1" t="s">
        <v>62</v>
      </c>
      <c r="F30" s="1" t="s">
        <v>156</v>
      </c>
      <c r="G30" s="1" t="s">
        <v>160</v>
      </c>
      <c r="H30" s="1" t="s">
        <v>161</v>
      </c>
      <c r="I30" s="1" t="s">
        <v>277</v>
      </c>
      <c r="J30" s="1" t="s">
        <v>163</v>
      </c>
      <c r="K30" s="1" t="s">
        <v>277</v>
      </c>
      <c r="L30" s="1" t="s">
        <v>277</v>
      </c>
      <c r="M30" s="1" t="s">
        <v>164</v>
      </c>
      <c r="N30" s="1" t="s">
        <v>164</v>
      </c>
      <c r="O30" s="1" t="s">
        <v>165</v>
      </c>
      <c r="P30" s="1" t="s">
        <v>166</v>
      </c>
      <c r="Q30" s="1" t="s">
        <v>278</v>
      </c>
      <c r="R30" s="1" t="s">
        <v>168</v>
      </c>
      <c r="S30" s="1" t="s">
        <v>169</v>
      </c>
      <c r="T30" s="1" t="s">
        <v>170</v>
      </c>
    </row>
    <row r="31" s="1" customFormat="1" spans="1:20">
      <c r="A31" s="3">
        <v>16654525965</v>
      </c>
      <c r="B31" s="1" t="s">
        <v>279</v>
      </c>
      <c r="C31" s="1" t="s">
        <v>280</v>
      </c>
      <c r="D31" s="1" t="s">
        <v>281</v>
      </c>
      <c r="E31" s="1" t="s">
        <v>59</v>
      </c>
      <c r="F31" s="1" t="s">
        <v>279</v>
      </c>
      <c r="G31" s="1" t="s">
        <v>160</v>
      </c>
      <c r="H31" s="1" t="s">
        <v>161</v>
      </c>
      <c r="I31" s="1" t="s">
        <v>282</v>
      </c>
      <c r="J31" s="1" t="s">
        <v>163</v>
      </c>
      <c r="K31" s="1" t="s">
        <v>282</v>
      </c>
      <c r="L31" s="1" t="s">
        <v>282</v>
      </c>
      <c r="M31" s="1" t="s">
        <v>164</v>
      </c>
      <c r="N31" s="1" t="s">
        <v>164</v>
      </c>
      <c r="O31" s="1" t="s">
        <v>165</v>
      </c>
      <c r="P31" s="1" t="s">
        <v>166</v>
      </c>
      <c r="Q31" s="1" t="s">
        <v>283</v>
      </c>
      <c r="R31" s="1" t="s">
        <v>168</v>
      </c>
      <c r="S31" s="1" t="s">
        <v>169</v>
      </c>
      <c r="T31" s="1" t="s">
        <v>170</v>
      </c>
    </row>
    <row r="32" s="1" customFormat="1" spans="1:20">
      <c r="A32" s="3">
        <v>16647600376</v>
      </c>
      <c r="B32" s="1" t="s">
        <v>279</v>
      </c>
      <c r="C32" s="1" t="s">
        <v>284</v>
      </c>
      <c r="D32" s="1" t="s">
        <v>285</v>
      </c>
      <c r="E32" s="1" t="s">
        <v>56</v>
      </c>
      <c r="F32" s="1" t="s">
        <v>156</v>
      </c>
      <c r="G32" s="1" t="s">
        <v>160</v>
      </c>
      <c r="H32" s="1" t="s">
        <v>161</v>
      </c>
      <c r="I32" s="1" t="s">
        <v>173</v>
      </c>
      <c r="J32" s="1" t="s">
        <v>163</v>
      </c>
      <c r="K32" s="1" t="s">
        <v>173</v>
      </c>
      <c r="L32" s="1" t="s">
        <v>173</v>
      </c>
      <c r="M32" s="1" t="s">
        <v>164</v>
      </c>
      <c r="N32" s="1" t="s">
        <v>164</v>
      </c>
      <c r="O32" s="1" t="s">
        <v>165</v>
      </c>
      <c r="P32" s="1" t="s">
        <v>166</v>
      </c>
      <c r="Q32" s="1" t="s">
        <v>286</v>
      </c>
      <c r="R32" s="1" t="s">
        <v>168</v>
      </c>
      <c r="S32" s="1" t="s">
        <v>169</v>
      </c>
      <c r="T32" s="1" t="s">
        <v>170</v>
      </c>
    </row>
    <row r="33" s="1" customFormat="1" spans="1:20">
      <c r="A33" s="3">
        <v>16646255987</v>
      </c>
      <c r="B33" s="1" t="s">
        <v>287</v>
      </c>
      <c r="C33" s="1" t="s">
        <v>288</v>
      </c>
      <c r="D33" s="1" t="s">
        <v>289</v>
      </c>
      <c r="E33" s="1" t="s">
        <v>53</v>
      </c>
      <c r="F33" s="1" t="s">
        <v>279</v>
      </c>
      <c r="G33" s="1" t="s">
        <v>160</v>
      </c>
      <c r="H33" s="1" t="s">
        <v>161</v>
      </c>
      <c r="I33" s="1" t="s">
        <v>290</v>
      </c>
      <c r="J33" s="1" t="s">
        <v>163</v>
      </c>
      <c r="K33" s="1" t="s">
        <v>290</v>
      </c>
      <c r="L33" s="1" t="s">
        <v>290</v>
      </c>
      <c r="M33" s="1" t="s">
        <v>164</v>
      </c>
      <c r="N33" s="1" t="s">
        <v>164</v>
      </c>
      <c r="O33" s="1" t="s">
        <v>165</v>
      </c>
      <c r="P33" s="1" t="s">
        <v>166</v>
      </c>
      <c r="Q33" s="1" t="s">
        <v>291</v>
      </c>
      <c r="R33" s="1" t="s">
        <v>168</v>
      </c>
      <c r="S33" s="1" t="s">
        <v>169</v>
      </c>
      <c r="T33" s="1" t="s">
        <v>170</v>
      </c>
    </row>
    <row r="34" s="1" customFormat="1" spans="1:20">
      <c r="A34" s="3">
        <v>16610052238</v>
      </c>
      <c r="B34" s="1" t="s">
        <v>292</v>
      </c>
      <c r="C34" s="1" t="s">
        <v>293</v>
      </c>
      <c r="D34" s="1" t="s">
        <v>225</v>
      </c>
      <c r="E34" s="1" t="s">
        <v>44</v>
      </c>
      <c r="F34" s="1" t="s">
        <v>279</v>
      </c>
      <c r="G34" s="1" t="s">
        <v>160</v>
      </c>
      <c r="H34" s="1" t="s">
        <v>161</v>
      </c>
      <c r="I34" s="1" t="s">
        <v>294</v>
      </c>
      <c r="J34" s="1" t="s">
        <v>163</v>
      </c>
      <c r="K34" s="1" t="s">
        <v>294</v>
      </c>
      <c r="L34" s="1" t="s">
        <v>294</v>
      </c>
      <c r="M34" s="1" t="s">
        <v>164</v>
      </c>
      <c r="N34" s="1" t="s">
        <v>164</v>
      </c>
      <c r="O34" s="1" t="s">
        <v>165</v>
      </c>
      <c r="P34" s="1" t="s">
        <v>166</v>
      </c>
      <c r="Q34" s="1" t="s">
        <v>295</v>
      </c>
      <c r="R34" s="1" t="s">
        <v>168</v>
      </c>
      <c r="S34" s="1" t="s">
        <v>169</v>
      </c>
      <c r="T34" s="1" t="s">
        <v>170</v>
      </c>
    </row>
    <row r="35" s="1" customFormat="1" spans="1:20">
      <c r="A35" s="3">
        <v>16592774387</v>
      </c>
      <c r="B35" s="1" t="s">
        <v>296</v>
      </c>
      <c r="C35" s="1" t="s">
        <v>297</v>
      </c>
      <c r="D35" s="1" t="s">
        <v>298</v>
      </c>
      <c r="E35" s="1" t="s">
        <v>299</v>
      </c>
      <c r="F35" s="1" t="s">
        <v>156</v>
      </c>
      <c r="G35" s="1" t="s">
        <v>160</v>
      </c>
      <c r="H35" s="1" t="s">
        <v>161</v>
      </c>
      <c r="I35" s="1" t="s">
        <v>300</v>
      </c>
      <c r="J35" s="1" t="s">
        <v>163</v>
      </c>
      <c r="K35" s="1" t="s">
        <v>300</v>
      </c>
      <c r="L35" s="1" t="s">
        <v>300</v>
      </c>
      <c r="M35" s="1" t="s">
        <v>164</v>
      </c>
      <c r="N35" s="1" t="s">
        <v>164</v>
      </c>
      <c r="O35" s="1" t="s">
        <v>165</v>
      </c>
      <c r="P35" s="1" t="s">
        <v>166</v>
      </c>
      <c r="Q35" s="1" t="s">
        <v>301</v>
      </c>
      <c r="R35" s="1" t="s">
        <v>168</v>
      </c>
      <c r="S35" s="1" t="s">
        <v>169</v>
      </c>
      <c r="T35" s="1" t="s">
        <v>170</v>
      </c>
    </row>
    <row r="36" s="1" customFormat="1" spans="1:20">
      <c r="A36" s="3">
        <v>16515048833</v>
      </c>
      <c r="B36" s="1" t="s">
        <v>302</v>
      </c>
      <c r="C36" s="1" t="s">
        <v>303</v>
      </c>
      <c r="D36" s="1" t="s">
        <v>304</v>
      </c>
      <c r="E36" s="1" t="s">
        <v>305</v>
      </c>
      <c r="F36" s="1" t="s">
        <v>279</v>
      </c>
      <c r="G36" s="1" t="s">
        <v>160</v>
      </c>
      <c r="H36" s="1" t="s">
        <v>161</v>
      </c>
      <c r="I36" s="1" t="s">
        <v>306</v>
      </c>
      <c r="J36" s="1" t="s">
        <v>163</v>
      </c>
      <c r="K36" s="1" t="s">
        <v>306</v>
      </c>
      <c r="L36" s="1" t="s">
        <v>306</v>
      </c>
      <c r="M36" s="1" t="s">
        <v>164</v>
      </c>
      <c r="N36" s="1" t="s">
        <v>164</v>
      </c>
      <c r="O36" s="1" t="s">
        <v>165</v>
      </c>
      <c r="P36" s="1" t="s">
        <v>166</v>
      </c>
      <c r="Q36" s="1" t="s">
        <v>307</v>
      </c>
      <c r="R36" s="1" t="s">
        <v>168</v>
      </c>
      <c r="S36" s="1" t="s">
        <v>169</v>
      </c>
      <c r="T36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2021-11-10T01:19:19Z</dcterms:created>
  <dcterms:modified xsi:type="dcterms:W3CDTF">2021-11-10T01:27:00Z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2B05CCA234B340CDB34BE79BF9291A54</vt:lpwstr>
  </property>
  <property fmtid="{D5CDD505-2E9C-101B-9397-08002B2CF9AE}" pid="3" name="KSOProductBuildVer">
    <vt:lpwstr>2052-11.1.0.11045</vt:lpwstr>
  </property>
</Properties>
</file>