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对账!$1:$41</definedName>
  </definedNames>
  <calcPr calcId="144525"/>
</workbook>
</file>

<file path=xl/sharedStrings.xml><?xml version="1.0" encoding="utf-8"?>
<sst xmlns="http://schemas.openxmlformats.org/spreadsheetml/2006/main" count="1059" uniqueCount="301">
  <si>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</si>
  <si>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</si>
  <si>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</si>
  <si>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</si>
  <si>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</si>
  <si>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</si>
  <si>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</si>
  <si>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</si>
  <si>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</si>
  <si>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</si>
  <si>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</si>
  <si>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</si>
  <si>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</si>
  <si>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</si>
  <si>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</si>
  <si>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</si>
  <si>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</si>
  <si>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</si>
  <si>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</si>
  <si>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</si>
  <si>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</si>
  <si>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</si>
  <si>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</si>
  <si>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</si>
  <si>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</si>
  <si>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</si>
  <si>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</si>
  <si>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[青岛]锦江都城酒店(青岛城阳区政府店)(80895462)</t>
  </si>
  <si>
    <t>风雅商务房&lt;2人入住&gt;&lt;早餐&gt;</t>
  </si>
  <si>
    <t>CNY</t>
  </si>
  <si>
    <t>陈明清</t>
  </si>
  <si>
    <t>CA13744211111CNY</t>
  </si>
  <si>
    <t>未提现</t>
  </si>
  <si>
    <t>携程开票</t>
  </si>
  <si>
    <t>[武汉]维也纳国际酒店(武汉街道口理工店)(68323777)</t>
  </si>
  <si>
    <t>豪华双床房&lt;2人入住&gt;</t>
  </si>
  <si>
    <t>陆胜琪</t>
  </si>
  <si>
    <t>[苏州]格林豪泰(苏州天平山国际影视城店)(76434134)</t>
  </si>
  <si>
    <t>1.8米床大床房&lt;2人入住&gt;</t>
  </si>
  <si>
    <t>张会芹</t>
  </si>
  <si>
    <t>(GRT)72365701;</t>
  </si>
  <si>
    <t>[null](80243635)</t>
  </si>
  <si>
    <t>取消</t>
  </si>
  <si>
    <t>[厦门]厦门悦华酒店(80243800)</t>
  </si>
  <si>
    <t>海宇楼园景豪华大床房&lt;2人入住&gt;</t>
  </si>
  <si>
    <t>林芳芳</t>
  </si>
  <si>
    <t>[高雄]福容大饭店(高雄馆)(Fullon Hotel Kaohsiung)(80941529)</t>
  </si>
  <si>
    <t>市景精致双床房&lt;2人入住&gt;</t>
  </si>
  <si>
    <t>Chang/Yi-Cheng,Chang/Yi-Cheng</t>
  </si>
  <si>
    <t>[香港]香港富荟旺角酒店(iclub Mong Kok Hotel)(76478775)</t>
  </si>
  <si>
    <t>尊荟客房&lt;2人入住&gt;&lt;早餐&gt;</t>
  </si>
  <si>
    <t>Ho/Wai Kit</t>
  </si>
  <si>
    <t>[苏州]维也纳国际酒店(苏州高铁北站相城黄埭店)(68347087)</t>
  </si>
  <si>
    <t>湖景大床房&lt;2人入住&gt;</t>
  </si>
  <si>
    <t>马飞虎</t>
  </si>
  <si>
    <t>[南京]锦江都城酒店(南京中山陵苜蓿园大街酒店)(80895328)</t>
  </si>
  <si>
    <t>精致商务房&lt;2人入住&gt;</t>
  </si>
  <si>
    <t>邱卓阳</t>
  </si>
  <si>
    <t>[三亚]7天连锁酒店(三亚步行街美食广场店)(80896563)</t>
  </si>
  <si>
    <t>轻选大床房&lt;2人入住&gt;</t>
  </si>
  <si>
    <t>李华成</t>
  </si>
  <si>
    <t>[广州]广州石奥客栈(80251039)</t>
  </si>
  <si>
    <t>豪华海景大床房&lt;2人入住&gt;&lt;早餐&gt;</t>
  </si>
  <si>
    <t>周玲玲</t>
  </si>
  <si>
    <t>[上海]格林联盟酒店(上海大学丰翔路地铁站店)(80250528)</t>
  </si>
  <si>
    <t>商务大床房&lt;2人入住&gt;</t>
  </si>
  <si>
    <t>敬焱</t>
  </si>
  <si>
    <t>(GRT)72426604;</t>
  </si>
  <si>
    <t>[南乐]格林豪泰酒店(南乐西湖御景店)(80895271)</t>
  </si>
  <si>
    <t>大床房&lt;2人入住&gt;</t>
  </si>
  <si>
    <t>吴玉艳,俞绍祥</t>
  </si>
  <si>
    <t>reconfirmed by MS PAN</t>
  </si>
  <si>
    <t>[香港]香港九龙珀丽酒店(Rosedale Hotel Kowloon)(80243703)</t>
  </si>
  <si>
    <t>高级客房&lt;2人入住&gt;</t>
  </si>
  <si>
    <t>TANG/MINHUI</t>
  </si>
  <si>
    <t>[广州]广州三寓宾馆(76479047)</t>
  </si>
  <si>
    <t>春晖楼豪华双床房&lt;2人入住&gt;</t>
  </si>
  <si>
    <t>liu/xiaoyong</t>
  </si>
  <si>
    <t>acknowledge</t>
  </si>
  <si>
    <t>[上海]上海森景大酒店(76480208)</t>
  </si>
  <si>
    <t>行政大床房&lt;2人入住&gt;&lt;早餐&gt;</t>
  </si>
  <si>
    <t>姚苏莉</t>
  </si>
  <si>
    <t>[溧阳]尚客优连锁酒店(溧阳天目湖店)(81208936)</t>
  </si>
  <si>
    <t>特惠大床房(无窗）&lt;2人入住&gt;</t>
  </si>
  <si>
    <t>潘立</t>
  </si>
  <si>
    <t>Acknowledged</t>
  </si>
  <si>
    <t>[汨罗]格林豪泰智选酒店(汩罗客运总站店)(80249341)</t>
  </si>
  <si>
    <t>邓球</t>
  </si>
  <si>
    <t>[苏州]尚客优酒店(江苏苏州工业园区胜浦镇兴浦路店)(80248951)</t>
  </si>
  <si>
    <t>陈明</t>
  </si>
  <si>
    <t>[香港]香港港丽酒店(Conrad Hong Kong)(80243534)</t>
  </si>
  <si>
    <t>CHEN/XUEJIA</t>
  </si>
  <si>
    <t>金人杰</t>
  </si>
  <si>
    <t>[香港]旭逸雅捷酒店 · 荃湾(Hotel Ease Access · Tsuen Wan)(76481425)</t>
  </si>
  <si>
    <t>豪华客房&lt;2人入住&gt;</t>
  </si>
  <si>
    <t>chow/Tsz kin</t>
  </si>
  <si>
    <t>[六安]贝壳酒店（六安将军路店）(80249372)</t>
  </si>
  <si>
    <t>双床房&lt;2人入住&gt;</t>
  </si>
  <si>
    <t>张家伟</t>
  </si>
  <si>
    <t>(GRT)72441534;</t>
  </si>
  <si>
    <t>[null](80248948)</t>
  </si>
  <si>
    <t>[null](81210487)</t>
  </si>
  <si>
    <t>[深圳]尚客优快捷酒店(深圳蛇口海上世界店)(81209230)</t>
  </si>
  <si>
    <t>特惠房&lt;2人入住&gt;</t>
  </si>
  <si>
    <t>杨志界</t>
  </si>
  <si>
    <t>[张家口]城市便捷酒店(张家口高铁站北方学院店)(68323529)</t>
  </si>
  <si>
    <t>孟岩</t>
  </si>
  <si>
    <t>R_0313003_1534293</t>
  </si>
  <si>
    <t>[广州]锦江都城酒店(广州万达广场店)(79042808)</t>
  </si>
  <si>
    <t>杨金花</t>
  </si>
  <si>
    <t>[东莞]东莞银城酒店(80244170)</t>
  </si>
  <si>
    <t>城景大床房&lt;2人入住&gt;</t>
  </si>
  <si>
    <t>刘景忠</t>
  </si>
  <si>
    <t>??</t>
  </si>
  <si>
    <t>[长沙]长沙梅溪湖金茂豪华精选酒店(81211281)</t>
  </si>
  <si>
    <t>豪华城景大床房&lt;2人入住&gt;</t>
  </si>
  <si>
    <t>岳瑛</t>
  </si>
  <si>
    <t>[济南]尚客优酒店(济南泉城广场齐鲁医院店)(81209747)</t>
  </si>
  <si>
    <t>三人间&lt;2人入住&gt;</t>
  </si>
  <si>
    <t>刘嘉琪</t>
  </si>
  <si>
    <t>[天津]天津梅江中心皇冠假日酒店(80894913)</t>
  </si>
  <si>
    <t>皇冠豪华房&lt;2人入住&gt;</t>
  </si>
  <si>
    <t>盛宝泉</t>
  </si>
  <si>
    <t>[广州]维也纳3好酒店(广州塔琶洲会展中心店)(68323961)</t>
  </si>
  <si>
    <t>罗枫炼</t>
  </si>
  <si>
    <t>龙高兴</t>
  </si>
  <si>
    <t>(GRT)72451376;</t>
  </si>
  <si>
    <t>李玲红</t>
  </si>
  <si>
    <t>，</t>
  </si>
  <si>
    <t>11994 CNY</t>
  </si>
  <si>
    <t>A211111102721481</t>
  </si>
  <si>
    <t>总计：11994元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</si>
  <si>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</si>
  <si>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</si>
  <si>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</si>
  <si>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</si>
  <si>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</si>
  <si>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</si>
  <si>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</si>
  <si>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</si>
  <si>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</si>
  <si>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</si>
  <si>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</si>
  <si>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</si>
  <si>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</si>
  <si>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</si>
  <si>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</si>
  <si>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</si>
  <si>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</si>
  <si>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2021-10-14</t>
  </si>
  <si>
    <t>2277039</t>
  </si>
  <si>
    <t>锦江都城酒店(青岛城阳区政府店)</t>
  </si>
  <si>
    <t>2021-10-26</t>
  </si>
  <si>
    <t>2021-10-27</t>
  </si>
  <si>
    <t>退房日月结</t>
  </si>
  <si>
    <t>360.00</t>
  </si>
  <si>
    <t>RMB</t>
  </si>
  <si>
    <t>0</t>
  </si>
  <si>
    <t>0.00</t>
  </si>
  <si>
    <t>携程汇登国内直连</t>
  </si>
  <si>
    <t>2021-10-14 01:02:46</t>
  </si>
  <si>
    <t>否</t>
  </si>
  <si>
    <t>广州汇登信息科技有限公司</t>
  </si>
  <si>
    <t>直连</t>
  </si>
  <si>
    <t>2021-10-22</t>
  </si>
  <si>
    <t>2281579</t>
  </si>
  <si>
    <t>维也纳国际酒店(武汉街道口店)</t>
  </si>
  <si>
    <t>2021-10-24</t>
  </si>
  <si>
    <t>1203.00</t>
  </si>
  <si>
    <t>2021-10-22 09:56:35</t>
  </si>
  <si>
    <t>2021-10-23</t>
  </si>
  <si>
    <t>2282304</t>
  </si>
  <si>
    <t>英皇骏景酒店</t>
  </si>
  <si>
    <t>tsoi hing choi</t>
  </si>
  <si>
    <t>265.00</t>
  </si>
  <si>
    <t>2021-10-23 19:05:08</t>
  </si>
  <si>
    <t>2021-10-25</t>
  </si>
  <si>
    <t>2283164</t>
  </si>
  <si>
    <t>福容大饭店(高雄馆)</t>
  </si>
  <si>
    <t>Chang Yi-Cheng,Chang Yi-Cheng</t>
  </si>
  <si>
    <t>456.00</t>
  </si>
  <si>
    <t>2021-10-25 19:35:42</t>
  </si>
  <si>
    <t>2283212</t>
  </si>
  <si>
    <t>TAM KIT MAN</t>
  </si>
  <si>
    <t>2021-10-25 21:09:46</t>
  </si>
  <si>
    <t>2283221</t>
  </si>
  <si>
    <t>香港富荟旺角酒店</t>
  </si>
  <si>
    <t>Ho Wai Kit</t>
  </si>
  <si>
    <t>353.00</t>
  </si>
  <si>
    <t>2021-10-25 21:25:22</t>
  </si>
  <si>
    <t>2283287</t>
  </si>
  <si>
    <t>维也纳国际酒店(苏州高铁北站相城黄埭店)</t>
  </si>
  <si>
    <t>319.00</t>
  </si>
  <si>
    <t>2021-10-26 00:54:54</t>
  </si>
  <si>
    <t>2283289</t>
  </si>
  <si>
    <t>Chu Yee Man Venus</t>
  </si>
  <si>
    <t>2021-10-26 00:59:07</t>
  </si>
  <si>
    <t>2283297</t>
  </si>
  <si>
    <t>锦江都城酒店(南京中山陵苜蓿园大街酒店)</t>
  </si>
  <si>
    <t>244.00</t>
  </si>
  <si>
    <t>2021-10-26 01:50:52</t>
  </si>
  <si>
    <t>2283329</t>
  </si>
  <si>
    <t>7天连锁酒店(三亚步行街美食广场店)</t>
  </si>
  <si>
    <t>111.00</t>
  </si>
  <si>
    <t>2021-10-26 05:43:27</t>
  </si>
  <si>
    <t>2283338</t>
  </si>
  <si>
    <t>广州石奥客栈</t>
  </si>
  <si>
    <t>757.00</t>
  </si>
  <si>
    <t>2021-10-26 06:28:09</t>
  </si>
  <si>
    <t>2283345</t>
  </si>
  <si>
    <t>格林联盟(上海大学祁华路地铁站店)</t>
  </si>
  <si>
    <t>190.00</t>
  </si>
  <si>
    <t>2021-10-26 06:56:39</t>
  </si>
  <si>
    <t>2283368</t>
  </si>
  <si>
    <t>格林豪泰酒店(南乐西湖御景店)</t>
  </si>
  <si>
    <t>304.00</t>
  </si>
  <si>
    <t>2021-10-26 08:30:49</t>
  </si>
  <si>
    <t>2283380</t>
  </si>
  <si>
    <t>香港九龙珀丽酒店</t>
  </si>
  <si>
    <t>TANG MINHUI</t>
  </si>
  <si>
    <t>259.00</t>
  </si>
  <si>
    <t>2021-10-26 09:15:32</t>
  </si>
  <si>
    <t>2283394</t>
  </si>
  <si>
    <t>广州三寓宾馆</t>
  </si>
  <si>
    <t>liu xiaoyong</t>
  </si>
  <si>
    <t>299.00</t>
  </si>
  <si>
    <t>2021-10-26 09:53:43</t>
  </si>
  <si>
    <t>2283410</t>
  </si>
  <si>
    <t>上海森景大酒店</t>
  </si>
  <si>
    <t>376.00</t>
  </si>
  <si>
    <t>2021-10-26 10:48:17</t>
  </si>
  <si>
    <t>2283411</t>
  </si>
  <si>
    <t>尚客优连锁酒店（溧阳天目湖店）</t>
  </si>
  <si>
    <t>119.00</t>
  </si>
  <si>
    <t>2021-10-26 10:50:21</t>
  </si>
  <si>
    <t>2283418</t>
  </si>
  <si>
    <t>格林豪泰智选酒店(汩罗客运总站店)</t>
  </si>
  <si>
    <t>156.00</t>
  </si>
  <si>
    <t>2021-10-26 11:22:05</t>
  </si>
  <si>
    <t>2283420</t>
  </si>
  <si>
    <t>尚客优酒店(江苏苏州工业园区胜浦镇兴浦路店)</t>
  </si>
  <si>
    <t>186.00</t>
  </si>
  <si>
    <t>2021-10-26 11:25:52</t>
  </si>
  <si>
    <t>2283422</t>
  </si>
  <si>
    <t>香港港丽酒店</t>
  </si>
  <si>
    <t>CHEN XUEJIA</t>
  </si>
  <si>
    <t>1128.00</t>
  </si>
  <si>
    <t>2021-10-26 11:29:26</t>
  </si>
  <si>
    <t>2283439</t>
  </si>
  <si>
    <t>2021-10-26 12:07:01</t>
  </si>
  <si>
    <t>2283451</t>
  </si>
  <si>
    <t>旭逸雅捷酒店 · 荃湾</t>
  </si>
  <si>
    <t>chow Tsz kin</t>
  </si>
  <si>
    <t>334.00</t>
  </si>
  <si>
    <t>2021-10-26 12:35:06</t>
  </si>
  <si>
    <t>2283548</t>
  </si>
  <si>
    <t>贝壳酒店（六安将军路店）</t>
  </si>
  <si>
    <t>123.00</t>
  </si>
  <si>
    <t>2021-10-26 17:26:09</t>
  </si>
  <si>
    <t>2283555</t>
  </si>
  <si>
    <t>格林豪泰智选酒店(济南舜耕国际会展中心店)</t>
  </si>
  <si>
    <t>刘一鸣</t>
  </si>
  <si>
    <t>249.00</t>
  </si>
  <si>
    <t>2021-10-26 17:41:42</t>
  </si>
  <si>
    <t>2283556</t>
  </si>
  <si>
    <t>清芳民宿</t>
  </si>
  <si>
    <t>YANG YINGHE</t>
  </si>
  <si>
    <t>208.00</t>
  </si>
  <si>
    <t>2021-10-26 17:50:09</t>
  </si>
  <si>
    <t>2283562</t>
  </si>
  <si>
    <t>尚客优快捷酒店(深圳蛇口海上世界店)</t>
  </si>
  <si>
    <t>143.00</t>
  </si>
  <si>
    <t>2021-10-26 18:10:42</t>
  </si>
  <si>
    <t>2283571</t>
  </si>
  <si>
    <t>城市便捷酒店(张家口北方学院店)</t>
  </si>
  <si>
    <t>187.00</t>
  </si>
  <si>
    <t>2021-10-26 18:39:39</t>
  </si>
  <si>
    <t>2283587</t>
  </si>
  <si>
    <t>锦江都城酒店(广州万达广场店)</t>
  </si>
  <si>
    <t>312.00</t>
  </si>
  <si>
    <t>2021-10-26 19:20:22</t>
  </si>
  <si>
    <t>2283640</t>
  </si>
  <si>
    <t>东莞银城酒店</t>
  </si>
  <si>
    <t>200.00</t>
  </si>
  <si>
    <t>2021-10-26 21:04:18</t>
  </si>
  <si>
    <t>2283647</t>
  </si>
  <si>
    <t>长沙梅溪湖金茂豪华精选酒店</t>
  </si>
  <si>
    <t>781.00</t>
  </si>
  <si>
    <t>2021-10-26 21:08:48</t>
  </si>
  <si>
    <t>2283664</t>
  </si>
  <si>
    <t>尚客优酒店(济南泉城广场齐鲁医院店)</t>
  </si>
  <si>
    <t>174.00</t>
  </si>
  <si>
    <t>2021-10-26 21:41:02</t>
  </si>
  <si>
    <t>2283665</t>
  </si>
  <si>
    <t>天津梅江中心皇冠假日酒店</t>
  </si>
  <si>
    <t>511.00</t>
  </si>
  <si>
    <t>2021-10-26 21:43:04</t>
  </si>
  <si>
    <t>2283694</t>
  </si>
  <si>
    <t>2021-10-26 22:45:29</t>
  </si>
  <si>
    <t>2283697</t>
  </si>
  <si>
    <t>2021-10-26 22:49:33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</si>
</sst>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9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5" borderId="1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15" fillId="14" borderId="2" applyNumberFormat="0" applyAlignment="0" applyProtection="0">
      <alignment vertical="center"/>
    </xf>
    <xf numFmtId="0" fontId="17" fillId="15" borderId="5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1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3">
      <c r="A2" s="4">
        <v>16540112625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44495</v>
      </c>
      <c r="G2" s="5">
        <v>44496</v>
      </c>
      <c r="H2" s="4">
        <v>1</v>
      </c>
      <c r="I2" s="4">
        <v>1</v>
      </c>
      <c r="J2" s="4">
        <v>1</v>
      </c>
      <c r="K2" s="4" t="s">
        <v>29</v>
      </c>
      <c r="L2" s="4">
        <v>360</v>
      </c>
      <c r="M2" s="4">
        <v>360</v>
      </c>
      <c r="N2" s="4" t="s">
        <v>30</v>
      </c>
      <c r="O2" s="4" t="s">
        <v>31</v>
      </c>
      <c r="P2" s="4" t="s">
        <v>32</v>
      </c>
      <c r="Q2" s="4">
        <v>0</v>
      </c>
      <c r="R2" s="6">
        <v>44483</v>
      </c>
      <c r="S2" s="5">
        <v>44511</v>
      </c>
      <c r="T2" s="4" t="s">
        <v>33</v>
      </c>
      <c r="U2" s="4">
        <v>360</v>
      </c>
      <c r="V2" s="4">
        <v>0</v>
      </c>
      <c r="W2" s="4">
        <v>0</v>
      </c>
    </row>
    <row r="3" s="4" customFormat="1" spans="1:25">
      <c r="A3" s="4">
        <v>16625131887</v>
      </c>
      <c r="B3" s="4" t="s">
        <v>25</v>
      </c>
      <c r="C3" s="4" t="s">
        <v>26</v>
      </c>
      <c r="D3" s="4" t="s">
        <v>34</v>
      </c>
      <c r="E3" s="4" t="s">
        <v>35</v>
      </c>
      <c r="F3" s="5">
        <v>44493</v>
      </c>
      <c r="G3" s="5">
        <v>44496</v>
      </c>
      <c r="H3" s="4">
        <v>1</v>
      </c>
      <c r="I3" s="4">
        <v>3</v>
      </c>
      <c r="J3" s="4">
        <v>3</v>
      </c>
      <c r="K3" s="4" t="s">
        <v>29</v>
      </c>
      <c r="L3" s="4">
        <v>1203</v>
      </c>
      <c r="M3" s="4">
        <v>1203</v>
      </c>
      <c r="N3" s="4" t="s">
        <v>36</v>
      </c>
      <c r="O3" s="4" t="s">
        <v>31</v>
      </c>
      <c r="P3" s="4" t="s">
        <v>32</v>
      </c>
      <c r="Q3" s="4">
        <v>0</v>
      </c>
      <c r="R3" s="6">
        <v>44491</v>
      </c>
      <c r="S3" s="5">
        <v>44511</v>
      </c>
      <c r="T3" s="4" t="s">
        <v>33</v>
      </c>
      <c r="U3" s="4">
        <v>1203</v>
      </c>
      <c r="V3" s="4">
        <v>0</v>
      </c>
      <c r="W3" s="4">
        <v>0</v>
      </c>
      <c r="X3" s="4"/>
      <c r="Y3" s="4">
        <v>103969259554</v>
      </c>
    </row>
    <row r="4" s="4" customFormat="1" spans="1:25">
      <c r="A4" s="4">
        <v>16645952079</v>
      </c>
      <c r="B4" s="4" t="s">
        <v>25</v>
      </c>
      <c r="C4" s="4" t="s">
        <v>26</v>
      </c>
      <c r="D4" s="4" t="s">
        <v>37</v>
      </c>
      <c r="E4" s="4" t="s">
        <v>38</v>
      </c>
      <c r="F4" s="5">
        <v>44495</v>
      </c>
      <c r="G4" s="5">
        <v>44496</v>
      </c>
      <c r="H4" s="4">
        <v>1</v>
      </c>
      <c r="I4" s="4">
        <v>1</v>
      </c>
      <c r="J4" s="4">
        <v>1</v>
      </c>
      <c r="K4" s="4" t="s">
        <v>29</v>
      </c>
      <c r="L4" s="4">
        <v>157</v>
      </c>
      <c r="M4" s="4">
        <v>157</v>
      </c>
      <c r="N4" s="4" t="s">
        <v>39</v>
      </c>
      <c r="O4" s="4" t="s">
        <v>31</v>
      </c>
      <c r="P4" s="4" t="s">
        <v>32</v>
      </c>
      <c r="Q4" s="4">
        <v>0</v>
      </c>
      <c r="R4" s="6">
        <v>44492</v>
      </c>
      <c r="S4" s="5">
        <v>44511</v>
      </c>
      <c r="T4" s="4" t="s">
        <v>33</v>
      </c>
      <c r="U4" s="4">
        <v>157</v>
      </c>
      <c r="V4" s="4">
        <v>0</v>
      </c>
      <c r="W4" s="4">
        <v>0</v>
      </c>
      <c r="X4" s="4"/>
      <c r="Y4" s="4" t="s">
        <v>40</v>
      </c>
    </row>
    <row r="5" s="4" customFormat="1" spans="1:23">
      <c r="A5" s="4">
        <v>16646031192</v>
      </c>
      <c r="B5" s="4" t="s">
        <v>25</v>
      </c>
      <c r="C5" s="4" t="s">
        <v>26</v>
      </c>
      <c r="D5" s="4" t="s">
        <v>41</v>
      </c>
      <c r="E5" s="4"/>
      <c r="F5" s="5">
        <v>44495</v>
      </c>
      <c r="G5" s="5">
        <v>44496</v>
      </c>
      <c r="H5" s="4">
        <v>0</v>
      </c>
      <c r="I5" s="4">
        <v>1</v>
      </c>
      <c r="J5" s="4">
        <v>0</v>
      </c>
      <c r="K5" s="4" t="s">
        <v>29</v>
      </c>
      <c r="L5" s="4">
        <v>265</v>
      </c>
      <c r="M5" s="4">
        <v>265</v>
      </c>
      <c r="N5" s="4"/>
      <c r="O5" s="4" t="s">
        <v>31</v>
      </c>
      <c r="P5" s="4" t="s">
        <v>32</v>
      </c>
      <c r="Q5" s="4">
        <v>0</v>
      </c>
      <c r="R5" s="6">
        <v>44492</v>
      </c>
      <c r="S5" s="5">
        <v>44511</v>
      </c>
      <c r="T5" s="4" t="s">
        <v>33</v>
      </c>
      <c r="U5" s="4">
        <v>265</v>
      </c>
      <c r="V5" s="4">
        <v>0</v>
      </c>
      <c r="W5" s="4">
        <v>0</v>
      </c>
    </row>
    <row r="6" s="4" customFormat="1" spans="1:25">
      <c r="A6" s="4">
        <v>16645952079</v>
      </c>
      <c r="B6" s="4" t="s">
        <v>25</v>
      </c>
      <c r="C6" s="4" t="s">
        <v>42</v>
      </c>
      <c r="D6" s="4" t="s">
        <v>37</v>
      </c>
      <c r="E6" s="4" t="s">
        <v>38</v>
      </c>
      <c r="F6" s="5">
        <v>44495</v>
      </c>
      <c r="G6" s="5">
        <v>44496</v>
      </c>
      <c r="H6" s="4">
        <v>1</v>
      </c>
      <c r="I6" s="4">
        <v>1</v>
      </c>
      <c r="J6" s="4">
        <v>1</v>
      </c>
      <c r="K6" s="4" t="s">
        <v>29</v>
      </c>
      <c r="L6" s="4">
        <v>-157</v>
      </c>
      <c r="M6" s="4">
        <v>-157</v>
      </c>
      <c r="N6" s="4" t="s">
        <v>39</v>
      </c>
      <c r="O6" s="4" t="s">
        <v>31</v>
      </c>
      <c r="P6" s="4" t="s">
        <v>32</v>
      </c>
      <c r="Q6" s="4">
        <v>0</v>
      </c>
      <c r="R6" s="6">
        <v>44492</v>
      </c>
      <c r="S6" s="5">
        <v>44511</v>
      </c>
      <c r="T6" s="4" t="s">
        <v>33</v>
      </c>
      <c r="U6" s="4">
        <v>-157</v>
      </c>
      <c r="V6" s="4">
        <v>0</v>
      </c>
      <c r="W6" s="4">
        <v>0</v>
      </c>
      <c r="X6" s="4"/>
      <c r="Y6" s="4" t="s">
        <v>40</v>
      </c>
    </row>
    <row r="7" s="4" customFormat="1" spans="1:24">
      <c r="A7" s="4">
        <v>16656103442</v>
      </c>
      <c r="B7" s="4" t="s">
        <v>25</v>
      </c>
      <c r="C7" s="4" t="s">
        <v>26</v>
      </c>
      <c r="D7" s="4" t="s">
        <v>43</v>
      </c>
      <c r="E7" s="4" t="s">
        <v>44</v>
      </c>
      <c r="F7" s="5">
        <v>44495</v>
      </c>
      <c r="G7" s="5">
        <v>44496</v>
      </c>
      <c r="H7" s="4">
        <v>1</v>
      </c>
      <c r="I7" s="4">
        <v>1</v>
      </c>
      <c r="J7" s="4">
        <v>1</v>
      </c>
      <c r="K7" s="4" t="s">
        <v>29</v>
      </c>
      <c r="L7" s="4">
        <v>493</v>
      </c>
      <c r="M7" s="4">
        <v>493</v>
      </c>
      <c r="N7" s="4" t="s">
        <v>45</v>
      </c>
      <c r="O7" s="4" t="s">
        <v>31</v>
      </c>
      <c r="P7" s="4" t="s">
        <v>32</v>
      </c>
      <c r="Q7" s="4">
        <v>0</v>
      </c>
      <c r="R7" s="6">
        <v>44494</v>
      </c>
      <c r="S7" s="5">
        <v>44511</v>
      </c>
      <c r="T7" s="4" t="s">
        <v>33</v>
      </c>
      <c r="U7" s="4">
        <v>493</v>
      </c>
      <c r="V7" s="4">
        <v>0</v>
      </c>
      <c r="W7" s="4">
        <v>0</v>
      </c>
      <c r="X7" s="4">
        <v>2282964</v>
      </c>
    </row>
    <row r="8" s="4" customFormat="1" spans="1:24">
      <c r="A8" s="4">
        <v>16656103442</v>
      </c>
      <c r="B8" s="4" t="s">
        <v>25</v>
      </c>
      <c r="C8" s="4" t="s">
        <v>42</v>
      </c>
      <c r="D8" s="4" t="s">
        <v>43</v>
      </c>
      <c r="E8" s="4" t="s">
        <v>44</v>
      </c>
      <c r="F8" s="5">
        <v>44495</v>
      </c>
      <c r="G8" s="5">
        <v>44496</v>
      </c>
      <c r="H8" s="4">
        <v>1</v>
      </c>
      <c r="I8" s="4">
        <v>1</v>
      </c>
      <c r="J8" s="4">
        <v>1</v>
      </c>
      <c r="K8" s="4" t="s">
        <v>29</v>
      </c>
      <c r="L8" s="4">
        <v>-493</v>
      </c>
      <c r="M8" s="4">
        <v>-493</v>
      </c>
      <c r="N8" s="4" t="s">
        <v>45</v>
      </c>
      <c r="O8" s="4" t="s">
        <v>31</v>
      </c>
      <c r="P8" s="4" t="s">
        <v>32</v>
      </c>
      <c r="Q8" s="4">
        <v>0</v>
      </c>
      <c r="R8" s="6">
        <v>44494</v>
      </c>
      <c r="S8" s="5">
        <v>44511</v>
      </c>
      <c r="T8" s="4" t="s">
        <v>33</v>
      </c>
      <c r="U8" s="4">
        <v>-493</v>
      </c>
      <c r="V8" s="4">
        <v>0</v>
      </c>
      <c r="W8" s="4">
        <v>0</v>
      </c>
      <c r="X8" s="4">
        <v>2282964</v>
      </c>
    </row>
    <row r="9" s="4" customFormat="1" spans="1:23">
      <c r="A9" s="4">
        <v>16659264179</v>
      </c>
      <c r="B9" s="4" t="s">
        <v>25</v>
      </c>
      <c r="C9" s="4" t="s">
        <v>26</v>
      </c>
      <c r="D9" s="4" t="s">
        <v>46</v>
      </c>
      <c r="E9" s="4" t="s">
        <v>47</v>
      </c>
      <c r="F9" s="5">
        <v>44495</v>
      </c>
      <c r="G9" s="5">
        <v>44496</v>
      </c>
      <c r="H9" s="4">
        <v>1</v>
      </c>
      <c r="I9" s="4">
        <v>1</v>
      </c>
      <c r="J9" s="4">
        <v>1</v>
      </c>
      <c r="K9" s="4" t="s">
        <v>29</v>
      </c>
      <c r="L9" s="4">
        <v>456</v>
      </c>
      <c r="M9" s="4">
        <v>456</v>
      </c>
      <c r="N9" s="4" t="s">
        <v>48</v>
      </c>
      <c r="O9" s="4" t="s">
        <v>31</v>
      </c>
      <c r="P9" s="4" t="s">
        <v>32</v>
      </c>
      <c r="Q9" s="4">
        <v>0</v>
      </c>
      <c r="R9" s="6">
        <v>44494</v>
      </c>
      <c r="S9" s="5">
        <v>44511</v>
      </c>
      <c r="T9" s="4" t="s">
        <v>33</v>
      </c>
      <c r="U9" s="4">
        <v>456</v>
      </c>
      <c r="V9" s="4">
        <v>0</v>
      </c>
      <c r="W9" s="4">
        <v>0</v>
      </c>
    </row>
    <row r="10" s="4" customFormat="1" spans="1:23">
      <c r="A10" s="4">
        <v>16659706721</v>
      </c>
      <c r="B10" s="4" t="s">
        <v>25</v>
      </c>
      <c r="C10" s="4" t="s">
        <v>26</v>
      </c>
      <c r="D10" s="4" t="s">
        <v>41</v>
      </c>
      <c r="E10" s="4"/>
      <c r="F10" s="5">
        <v>44495</v>
      </c>
      <c r="G10" s="5">
        <v>44496</v>
      </c>
      <c r="H10" s="4">
        <v>0</v>
      </c>
      <c r="I10" s="4">
        <v>1</v>
      </c>
      <c r="J10" s="4">
        <v>0</v>
      </c>
      <c r="K10" s="4" t="s">
        <v>29</v>
      </c>
      <c r="L10" s="4">
        <v>265</v>
      </c>
      <c r="M10" s="4">
        <v>265</v>
      </c>
      <c r="N10" s="4"/>
      <c r="O10" s="4" t="s">
        <v>31</v>
      </c>
      <c r="P10" s="4" t="s">
        <v>32</v>
      </c>
      <c r="Q10" s="4">
        <v>0</v>
      </c>
      <c r="R10" s="6">
        <v>44494</v>
      </c>
      <c r="S10" s="5">
        <v>44511</v>
      </c>
      <c r="T10" s="4" t="s">
        <v>33</v>
      </c>
      <c r="U10" s="4">
        <v>265</v>
      </c>
      <c r="V10" s="4">
        <v>0</v>
      </c>
      <c r="W10" s="4">
        <v>0</v>
      </c>
    </row>
    <row r="11" s="4" customFormat="1" spans="1:23">
      <c r="A11" s="4">
        <v>16659776283</v>
      </c>
      <c r="B11" s="4" t="s">
        <v>25</v>
      </c>
      <c r="C11" s="4" t="s">
        <v>26</v>
      </c>
      <c r="D11" s="4" t="s">
        <v>49</v>
      </c>
      <c r="E11" s="4" t="s">
        <v>50</v>
      </c>
      <c r="F11" s="5">
        <v>44495</v>
      </c>
      <c r="G11" s="5">
        <v>44496</v>
      </c>
      <c r="H11" s="4">
        <v>1</v>
      </c>
      <c r="I11" s="4">
        <v>1</v>
      </c>
      <c r="J11" s="4">
        <v>1</v>
      </c>
      <c r="K11" s="4" t="s">
        <v>29</v>
      </c>
      <c r="L11" s="4">
        <v>353</v>
      </c>
      <c r="M11" s="4">
        <v>353</v>
      </c>
      <c r="N11" s="4" t="s">
        <v>51</v>
      </c>
      <c r="O11" s="4" t="s">
        <v>31</v>
      </c>
      <c r="P11" s="4" t="s">
        <v>32</v>
      </c>
      <c r="Q11" s="4">
        <v>0</v>
      </c>
      <c r="R11" s="6">
        <v>44494</v>
      </c>
      <c r="S11" s="5">
        <v>44511</v>
      </c>
      <c r="T11" s="4" t="s">
        <v>33</v>
      </c>
      <c r="U11" s="4">
        <v>353</v>
      </c>
      <c r="V11" s="4">
        <v>0</v>
      </c>
      <c r="W11" s="4">
        <v>0</v>
      </c>
    </row>
    <row r="12" s="4" customFormat="1" spans="1:23">
      <c r="A12" s="4">
        <v>16665474643</v>
      </c>
      <c r="B12" s="4" t="s">
        <v>25</v>
      </c>
      <c r="C12" s="4" t="s">
        <v>26</v>
      </c>
      <c r="D12" s="4" t="s">
        <v>52</v>
      </c>
      <c r="E12" s="4" t="s">
        <v>53</v>
      </c>
      <c r="F12" s="5">
        <v>44495</v>
      </c>
      <c r="G12" s="5">
        <v>44496</v>
      </c>
      <c r="H12" s="4">
        <v>1</v>
      </c>
      <c r="I12" s="4">
        <v>1</v>
      </c>
      <c r="J12" s="4">
        <v>1</v>
      </c>
      <c r="K12" s="4" t="s">
        <v>29</v>
      </c>
      <c r="L12" s="4">
        <v>319</v>
      </c>
      <c r="M12" s="4">
        <v>319</v>
      </c>
      <c r="N12" s="4" t="s">
        <v>54</v>
      </c>
      <c r="O12" s="4" t="s">
        <v>31</v>
      </c>
      <c r="P12" s="4" t="s">
        <v>32</v>
      </c>
      <c r="Q12" s="4">
        <v>0</v>
      </c>
      <c r="R12" s="6">
        <v>44495</v>
      </c>
      <c r="S12" s="5">
        <v>44511</v>
      </c>
      <c r="T12" s="4" t="s">
        <v>33</v>
      </c>
      <c r="U12" s="4">
        <v>319</v>
      </c>
      <c r="V12" s="4">
        <v>0</v>
      </c>
      <c r="W12" s="4">
        <v>0</v>
      </c>
    </row>
    <row r="13" s="4" customFormat="1" spans="1:23">
      <c r="A13" s="4">
        <v>16665485847</v>
      </c>
      <c r="B13" s="4" t="s">
        <v>25</v>
      </c>
      <c r="C13" s="4" t="s">
        <v>26</v>
      </c>
      <c r="D13" s="4" t="s">
        <v>41</v>
      </c>
      <c r="E13" s="4"/>
      <c r="F13" s="5">
        <v>44495</v>
      </c>
      <c r="G13" s="5">
        <v>44496</v>
      </c>
      <c r="H13" s="4">
        <v>0</v>
      </c>
      <c r="I13" s="4">
        <v>1</v>
      </c>
      <c r="J13" s="4">
        <v>0</v>
      </c>
      <c r="K13" s="4" t="s">
        <v>29</v>
      </c>
      <c r="L13" s="4">
        <v>265</v>
      </c>
      <c r="M13" s="4">
        <v>265</v>
      </c>
      <c r="N13" s="4"/>
      <c r="O13" s="4" t="s">
        <v>31</v>
      </c>
      <c r="P13" s="4" t="s">
        <v>32</v>
      </c>
      <c r="Q13" s="4">
        <v>0</v>
      </c>
      <c r="R13" s="6">
        <v>44495</v>
      </c>
      <c r="S13" s="5">
        <v>44511</v>
      </c>
      <c r="T13" s="4" t="s">
        <v>33</v>
      </c>
      <c r="U13" s="4">
        <v>265</v>
      </c>
      <c r="V13" s="4">
        <v>0</v>
      </c>
      <c r="W13" s="4">
        <v>0</v>
      </c>
    </row>
    <row r="14" s="4" customFormat="1" spans="1:23">
      <c r="A14" s="4">
        <v>16665637145</v>
      </c>
      <c r="B14" s="4" t="s">
        <v>25</v>
      </c>
      <c r="C14" s="4" t="s">
        <v>26</v>
      </c>
      <c r="D14" s="4" t="s">
        <v>55</v>
      </c>
      <c r="E14" s="4" t="s">
        <v>56</v>
      </c>
      <c r="F14" s="5">
        <v>44495</v>
      </c>
      <c r="G14" s="5">
        <v>44496</v>
      </c>
      <c r="H14" s="4">
        <v>1</v>
      </c>
      <c r="I14" s="4">
        <v>1</v>
      </c>
      <c r="J14" s="4">
        <v>1</v>
      </c>
      <c r="K14" s="4" t="s">
        <v>29</v>
      </c>
      <c r="L14" s="4">
        <v>244</v>
      </c>
      <c r="M14" s="4">
        <v>244</v>
      </c>
      <c r="N14" s="4" t="s">
        <v>57</v>
      </c>
      <c r="O14" s="4" t="s">
        <v>31</v>
      </c>
      <c r="P14" s="4" t="s">
        <v>32</v>
      </c>
      <c r="Q14" s="4">
        <v>0</v>
      </c>
      <c r="R14" s="6">
        <v>44495</v>
      </c>
      <c r="S14" s="5">
        <v>44511</v>
      </c>
      <c r="T14" s="4" t="s">
        <v>33</v>
      </c>
      <c r="U14" s="4">
        <v>244</v>
      </c>
      <c r="V14" s="4">
        <v>0</v>
      </c>
      <c r="W14" s="4">
        <v>0</v>
      </c>
    </row>
    <row r="15" s="4" customFormat="1" spans="1:23">
      <c r="A15" s="4">
        <v>16665846363</v>
      </c>
      <c r="B15" s="4" t="s">
        <v>25</v>
      </c>
      <c r="C15" s="4" t="s">
        <v>26</v>
      </c>
      <c r="D15" s="4" t="s">
        <v>58</v>
      </c>
      <c r="E15" s="4" t="s">
        <v>59</v>
      </c>
      <c r="F15" s="5">
        <v>44495</v>
      </c>
      <c r="G15" s="5">
        <v>44496</v>
      </c>
      <c r="H15" s="4">
        <v>1</v>
      </c>
      <c r="I15" s="4">
        <v>1</v>
      </c>
      <c r="J15" s="4">
        <v>1</v>
      </c>
      <c r="K15" s="4" t="s">
        <v>29</v>
      </c>
      <c r="L15" s="4">
        <v>111</v>
      </c>
      <c r="M15" s="4">
        <v>111</v>
      </c>
      <c r="N15" s="4" t="s">
        <v>60</v>
      </c>
      <c r="O15" s="4" t="s">
        <v>31</v>
      </c>
      <c r="P15" s="4" t="s">
        <v>32</v>
      </c>
      <c r="Q15" s="4">
        <v>0</v>
      </c>
      <c r="R15" s="6">
        <v>44495</v>
      </c>
      <c r="S15" s="5">
        <v>44511</v>
      </c>
      <c r="T15" s="4" t="s">
        <v>33</v>
      </c>
      <c r="U15" s="4">
        <v>111</v>
      </c>
      <c r="V15" s="4">
        <v>0</v>
      </c>
      <c r="W15" s="4">
        <v>0</v>
      </c>
    </row>
    <row r="16" s="4" customFormat="1" spans="1:25">
      <c r="A16" s="4">
        <v>16665870394</v>
      </c>
      <c r="B16" s="4" t="s">
        <v>25</v>
      </c>
      <c r="C16" s="4" t="s">
        <v>26</v>
      </c>
      <c r="D16" s="4" t="s">
        <v>61</v>
      </c>
      <c r="E16" s="4" t="s">
        <v>62</v>
      </c>
      <c r="F16" s="5">
        <v>44495</v>
      </c>
      <c r="G16" s="5">
        <v>44496</v>
      </c>
      <c r="H16" s="4">
        <v>1</v>
      </c>
      <c r="I16" s="4">
        <v>1</v>
      </c>
      <c r="J16" s="4">
        <v>1</v>
      </c>
      <c r="K16" s="4" t="s">
        <v>29</v>
      </c>
      <c r="L16" s="4">
        <v>757</v>
      </c>
      <c r="M16" s="4">
        <v>757</v>
      </c>
      <c r="N16" s="4" t="s">
        <v>63</v>
      </c>
      <c r="O16" s="4" t="s">
        <v>31</v>
      </c>
      <c r="P16" s="4" t="s">
        <v>32</v>
      </c>
      <c r="Q16" s="4">
        <v>0</v>
      </c>
      <c r="R16" s="6">
        <v>44495</v>
      </c>
      <c r="S16" s="5">
        <v>44511</v>
      </c>
      <c r="T16" s="4" t="s">
        <v>33</v>
      </c>
      <c r="U16" s="4">
        <v>757</v>
      </c>
      <c r="V16" s="4">
        <v>0</v>
      </c>
      <c r="W16" s="4">
        <v>0</v>
      </c>
      <c r="X16" s="4"/>
      <c r="Y16" s="4">
        <v>2110260001</v>
      </c>
    </row>
    <row r="17" s="4" customFormat="1" spans="1:25">
      <c r="A17" s="4">
        <v>16665894166</v>
      </c>
      <c r="B17" s="4" t="s">
        <v>25</v>
      </c>
      <c r="C17" s="4" t="s">
        <v>26</v>
      </c>
      <c r="D17" s="4" t="s">
        <v>64</v>
      </c>
      <c r="E17" s="4" t="s">
        <v>65</v>
      </c>
      <c r="F17" s="5">
        <v>44495</v>
      </c>
      <c r="G17" s="5">
        <v>44496</v>
      </c>
      <c r="H17" s="4">
        <v>1</v>
      </c>
      <c r="I17" s="4">
        <v>1</v>
      </c>
      <c r="J17" s="4">
        <v>1</v>
      </c>
      <c r="K17" s="4" t="s">
        <v>29</v>
      </c>
      <c r="L17" s="4">
        <v>190</v>
      </c>
      <c r="M17" s="4">
        <v>190</v>
      </c>
      <c r="N17" s="4" t="s">
        <v>66</v>
      </c>
      <c r="O17" s="4" t="s">
        <v>31</v>
      </c>
      <c r="P17" s="4" t="s">
        <v>32</v>
      </c>
      <c r="Q17" s="4">
        <v>0</v>
      </c>
      <c r="R17" s="6">
        <v>44495</v>
      </c>
      <c r="S17" s="5">
        <v>44511</v>
      </c>
      <c r="T17" s="4" t="s">
        <v>33</v>
      </c>
      <c r="U17" s="4">
        <v>190</v>
      </c>
      <c r="V17" s="4">
        <v>0</v>
      </c>
      <c r="W17" s="4">
        <v>0</v>
      </c>
      <c r="X17" s="4"/>
      <c r="Y17" s="4" t="s">
        <v>67</v>
      </c>
    </row>
    <row r="18" s="4" customFormat="1" spans="1:25">
      <c r="A18" s="4">
        <v>16666052866</v>
      </c>
      <c r="B18" s="4" t="s">
        <v>25</v>
      </c>
      <c r="C18" s="4" t="s">
        <v>26</v>
      </c>
      <c r="D18" s="4" t="s">
        <v>68</v>
      </c>
      <c r="E18" s="4" t="s">
        <v>69</v>
      </c>
      <c r="F18" s="5">
        <v>44495</v>
      </c>
      <c r="G18" s="5">
        <v>44496</v>
      </c>
      <c r="H18" s="4">
        <v>2</v>
      </c>
      <c r="I18" s="4">
        <v>1</v>
      </c>
      <c r="J18" s="4">
        <v>2</v>
      </c>
      <c r="K18" s="4" t="s">
        <v>29</v>
      </c>
      <c r="L18" s="4">
        <v>304</v>
      </c>
      <c r="M18" s="4">
        <v>304</v>
      </c>
      <c r="N18" s="4" t="s">
        <v>70</v>
      </c>
      <c r="O18" s="4" t="s">
        <v>31</v>
      </c>
      <c r="P18" s="4" t="s">
        <v>32</v>
      </c>
      <c r="Q18" s="4">
        <v>0</v>
      </c>
      <c r="R18" s="6">
        <v>44495</v>
      </c>
      <c r="S18" s="5">
        <v>44511</v>
      </c>
      <c r="T18" s="4" t="s">
        <v>33</v>
      </c>
      <c r="U18" s="4">
        <v>304</v>
      </c>
      <c r="V18" s="4">
        <v>0</v>
      </c>
      <c r="W18" s="4">
        <v>0</v>
      </c>
      <c r="X18" s="4"/>
      <c r="Y18" s="4" t="s">
        <v>71</v>
      </c>
    </row>
    <row r="19" s="4" customFormat="1" spans="1:23">
      <c r="A19" s="4">
        <v>16666191200</v>
      </c>
      <c r="B19" s="4" t="s">
        <v>25</v>
      </c>
      <c r="C19" s="4" t="s">
        <v>26</v>
      </c>
      <c r="D19" s="4" t="s">
        <v>72</v>
      </c>
      <c r="E19" s="4" t="s">
        <v>73</v>
      </c>
      <c r="F19" s="5">
        <v>44495</v>
      </c>
      <c r="G19" s="5">
        <v>44496</v>
      </c>
      <c r="H19" s="4">
        <v>1</v>
      </c>
      <c r="I19" s="4">
        <v>1</v>
      </c>
      <c r="J19" s="4">
        <v>1</v>
      </c>
      <c r="K19" s="4" t="s">
        <v>29</v>
      </c>
      <c r="L19" s="4">
        <v>259</v>
      </c>
      <c r="M19" s="4">
        <v>259</v>
      </c>
      <c r="N19" s="4" t="s">
        <v>74</v>
      </c>
      <c r="O19" s="4" t="s">
        <v>31</v>
      </c>
      <c r="P19" s="4" t="s">
        <v>32</v>
      </c>
      <c r="Q19" s="4">
        <v>0</v>
      </c>
      <c r="R19" s="6">
        <v>44495</v>
      </c>
      <c r="S19" s="5">
        <v>44511</v>
      </c>
      <c r="T19" s="4" t="s">
        <v>33</v>
      </c>
      <c r="U19" s="4">
        <v>259</v>
      </c>
      <c r="V19" s="4">
        <v>0</v>
      </c>
      <c r="W19" s="4">
        <v>0</v>
      </c>
    </row>
    <row r="20" s="4" customFormat="1" spans="1:25">
      <c r="A20" s="4">
        <v>16666333403</v>
      </c>
      <c r="B20" s="4" t="s">
        <v>25</v>
      </c>
      <c r="C20" s="4" t="s">
        <v>26</v>
      </c>
      <c r="D20" s="4" t="s">
        <v>75</v>
      </c>
      <c r="E20" s="4" t="s">
        <v>76</v>
      </c>
      <c r="F20" s="5">
        <v>44495</v>
      </c>
      <c r="G20" s="5">
        <v>44496</v>
      </c>
      <c r="H20" s="4">
        <v>1</v>
      </c>
      <c r="I20" s="4">
        <v>1</v>
      </c>
      <c r="J20" s="4">
        <v>1</v>
      </c>
      <c r="K20" s="4" t="s">
        <v>29</v>
      </c>
      <c r="L20" s="4">
        <v>299</v>
      </c>
      <c r="M20" s="4">
        <v>299</v>
      </c>
      <c r="N20" s="4" t="s">
        <v>77</v>
      </c>
      <c r="O20" s="4" t="s">
        <v>31</v>
      </c>
      <c r="P20" s="4" t="s">
        <v>32</v>
      </c>
      <c r="Q20" s="4">
        <v>0</v>
      </c>
      <c r="R20" s="6">
        <v>44495</v>
      </c>
      <c r="S20" s="5">
        <v>44511</v>
      </c>
      <c r="T20" s="4" t="s">
        <v>33</v>
      </c>
      <c r="U20" s="4">
        <v>299</v>
      </c>
      <c r="V20" s="4">
        <v>0</v>
      </c>
      <c r="W20" s="4">
        <v>0</v>
      </c>
      <c r="X20" s="4"/>
      <c r="Y20" s="4" t="s">
        <v>78</v>
      </c>
    </row>
    <row r="21" s="4" customFormat="1" spans="1:25">
      <c r="A21" s="4">
        <v>16666586083</v>
      </c>
      <c r="B21" s="4" t="s">
        <v>25</v>
      </c>
      <c r="C21" s="4" t="s">
        <v>26</v>
      </c>
      <c r="D21" s="4" t="s">
        <v>79</v>
      </c>
      <c r="E21" s="4" t="s">
        <v>80</v>
      </c>
      <c r="F21" s="5">
        <v>44495</v>
      </c>
      <c r="G21" s="5">
        <v>44496</v>
      </c>
      <c r="H21" s="4">
        <v>1</v>
      </c>
      <c r="I21" s="4">
        <v>1</v>
      </c>
      <c r="J21" s="4">
        <v>1</v>
      </c>
      <c r="K21" s="4" t="s">
        <v>29</v>
      </c>
      <c r="L21" s="4">
        <v>376</v>
      </c>
      <c r="M21" s="4">
        <v>376</v>
      </c>
      <c r="N21" s="4" t="s">
        <v>81</v>
      </c>
      <c r="O21" s="4" t="s">
        <v>31</v>
      </c>
      <c r="P21" s="4" t="s">
        <v>32</v>
      </c>
      <c r="Q21" s="4">
        <v>0</v>
      </c>
      <c r="R21" s="6">
        <v>44495</v>
      </c>
      <c r="S21" s="5">
        <v>44511</v>
      </c>
      <c r="T21" s="4" t="s">
        <v>33</v>
      </c>
      <c r="U21" s="4">
        <v>376</v>
      </c>
      <c r="V21" s="4">
        <v>0</v>
      </c>
      <c r="W21" s="4">
        <v>0</v>
      </c>
      <c r="X21" s="4"/>
      <c r="Y21" s="4">
        <v>123</v>
      </c>
    </row>
    <row r="22" s="4" customFormat="1" spans="1:25">
      <c r="A22" s="4">
        <v>16666594866</v>
      </c>
      <c r="B22" s="4" t="s">
        <v>25</v>
      </c>
      <c r="C22" s="4" t="s">
        <v>26</v>
      </c>
      <c r="D22" s="4" t="s">
        <v>82</v>
      </c>
      <c r="E22" s="4" t="s">
        <v>83</v>
      </c>
      <c r="F22" s="5">
        <v>44495</v>
      </c>
      <c r="G22" s="5">
        <v>44496</v>
      </c>
      <c r="H22" s="4">
        <v>1</v>
      </c>
      <c r="I22" s="4">
        <v>1</v>
      </c>
      <c r="J22" s="4">
        <v>1</v>
      </c>
      <c r="K22" s="4" t="s">
        <v>29</v>
      </c>
      <c r="L22" s="4">
        <v>119</v>
      </c>
      <c r="M22" s="4">
        <v>119</v>
      </c>
      <c r="N22" s="4" t="s">
        <v>84</v>
      </c>
      <c r="O22" s="4" t="s">
        <v>31</v>
      </c>
      <c r="P22" s="4" t="s">
        <v>32</v>
      </c>
      <c r="Q22" s="4">
        <v>0</v>
      </c>
      <c r="R22" s="6">
        <v>44495</v>
      </c>
      <c r="S22" s="5">
        <v>44511</v>
      </c>
      <c r="T22" s="4" t="s">
        <v>33</v>
      </c>
      <c r="U22" s="4">
        <v>119</v>
      </c>
      <c r="V22" s="4">
        <v>0</v>
      </c>
      <c r="W22" s="4">
        <v>0</v>
      </c>
      <c r="X22" s="4">
        <v>2283411</v>
      </c>
      <c r="Y22" s="4" t="s">
        <v>85</v>
      </c>
    </row>
    <row r="23" s="4" customFormat="1" spans="1:25">
      <c r="A23" s="4">
        <v>16666752865</v>
      </c>
      <c r="B23" s="4" t="s">
        <v>25</v>
      </c>
      <c r="C23" s="4" t="s">
        <v>26</v>
      </c>
      <c r="D23" s="4" t="s">
        <v>86</v>
      </c>
      <c r="E23" s="4" t="s">
        <v>35</v>
      </c>
      <c r="F23" s="5">
        <v>44495</v>
      </c>
      <c r="G23" s="5">
        <v>44496</v>
      </c>
      <c r="H23" s="4">
        <v>1</v>
      </c>
      <c r="I23" s="4">
        <v>1</v>
      </c>
      <c r="J23" s="4">
        <v>1</v>
      </c>
      <c r="K23" s="4" t="s">
        <v>29</v>
      </c>
      <c r="L23" s="4">
        <v>156</v>
      </c>
      <c r="M23" s="4">
        <v>156</v>
      </c>
      <c r="N23" s="4" t="s">
        <v>87</v>
      </c>
      <c r="O23" s="4" t="s">
        <v>31</v>
      </c>
      <c r="P23" s="4" t="s">
        <v>32</v>
      </c>
      <c r="Q23" s="4">
        <v>0</v>
      </c>
      <c r="R23" s="6">
        <v>44495</v>
      </c>
      <c r="S23" s="5">
        <v>44511</v>
      </c>
      <c r="T23" s="4" t="s">
        <v>33</v>
      </c>
      <c r="U23" s="4">
        <v>156</v>
      </c>
      <c r="V23" s="4">
        <v>0</v>
      </c>
      <c r="W23" s="4">
        <v>0</v>
      </c>
      <c r="X23" s="4"/>
      <c r="Y23" s="4">
        <v>72430673</v>
      </c>
    </row>
    <row r="24" s="4" customFormat="1" spans="1:23">
      <c r="A24" s="4">
        <v>16666770495</v>
      </c>
      <c r="B24" s="4" t="s">
        <v>25</v>
      </c>
      <c r="C24" s="4" t="s">
        <v>26</v>
      </c>
      <c r="D24" s="4" t="s">
        <v>88</v>
      </c>
      <c r="E24" s="4" t="s">
        <v>65</v>
      </c>
      <c r="F24" s="5">
        <v>44495</v>
      </c>
      <c r="G24" s="5">
        <v>44496</v>
      </c>
      <c r="H24" s="4">
        <v>1</v>
      </c>
      <c r="I24" s="4">
        <v>1</v>
      </c>
      <c r="J24" s="4">
        <v>1</v>
      </c>
      <c r="K24" s="4" t="s">
        <v>29</v>
      </c>
      <c r="L24" s="4">
        <v>186</v>
      </c>
      <c r="M24" s="4">
        <v>186</v>
      </c>
      <c r="N24" s="4" t="s">
        <v>89</v>
      </c>
      <c r="O24" s="4" t="s">
        <v>31</v>
      </c>
      <c r="P24" s="4" t="s">
        <v>32</v>
      </c>
      <c r="Q24" s="4">
        <v>0</v>
      </c>
      <c r="R24" s="6">
        <v>44495</v>
      </c>
      <c r="S24" s="5">
        <v>44511</v>
      </c>
      <c r="T24" s="4" t="s">
        <v>33</v>
      </c>
      <c r="U24" s="4">
        <v>186</v>
      </c>
      <c r="V24" s="4">
        <v>0</v>
      </c>
      <c r="W24" s="4">
        <v>0</v>
      </c>
    </row>
    <row r="25" s="4" customFormat="1" spans="1:23">
      <c r="A25" s="4">
        <v>16666786175</v>
      </c>
      <c r="B25" s="4" t="s">
        <v>25</v>
      </c>
      <c r="C25" s="4" t="s">
        <v>26</v>
      </c>
      <c r="D25" s="4" t="s">
        <v>90</v>
      </c>
      <c r="E25" s="4" t="s">
        <v>35</v>
      </c>
      <c r="F25" s="5">
        <v>44495</v>
      </c>
      <c r="G25" s="5">
        <v>44496</v>
      </c>
      <c r="H25" s="4">
        <v>1</v>
      </c>
      <c r="I25" s="4">
        <v>1</v>
      </c>
      <c r="J25" s="4">
        <v>1</v>
      </c>
      <c r="K25" s="4" t="s">
        <v>29</v>
      </c>
      <c r="L25" s="4">
        <v>1128</v>
      </c>
      <c r="M25" s="4">
        <v>1128</v>
      </c>
      <c r="N25" s="4" t="s">
        <v>91</v>
      </c>
      <c r="O25" s="4" t="s">
        <v>31</v>
      </c>
      <c r="P25" s="4" t="s">
        <v>32</v>
      </c>
      <c r="Q25" s="4">
        <v>0</v>
      </c>
      <c r="R25" s="6">
        <v>44495</v>
      </c>
      <c r="S25" s="5">
        <v>44511</v>
      </c>
      <c r="T25" s="4" t="s">
        <v>33</v>
      </c>
      <c r="U25" s="4">
        <v>1128</v>
      </c>
      <c r="V25" s="4">
        <v>0</v>
      </c>
      <c r="W25" s="4">
        <v>0</v>
      </c>
    </row>
    <row r="26" s="4" customFormat="1" spans="1:23">
      <c r="A26" s="4">
        <v>16666962996</v>
      </c>
      <c r="B26" s="4" t="s">
        <v>25</v>
      </c>
      <c r="C26" s="4" t="s">
        <v>26</v>
      </c>
      <c r="D26" s="4" t="s">
        <v>88</v>
      </c>
      <c r="E26" s="4" t="s">
        <v>65</v>
      </c>
      <c r="F26" s="5">
        <v>44495</v>
      </c>
      <c r="G26" s="5">
        <v>44496</v>
      </c>
      <c r="H26" s="4">
        <v>1</v>
      </c>
      <c r="I26" s="4">
        <v>1</v>
      </c>
      <c r="J26" s="4">
        <v>1</v>
      </c>
      <c r="K26" s="4" t="s">
        <v>29</v>
      </c>
      <c r="L26" s="4">
        <v>186</v>
      </c>
      <c r="M26" s="4">
        <v>186</v>
      </c>
      <c r="N26" s="4" t="s">
        <v>92</v>
      </c>
      <c r="O26" s="4" t="s">
        <v>31</v>
      </c>
      <c r="P26" s="4" t="s">
        <v>32</v>
      </c>
      <c r="Q26" s="4">
        <v>0</v>
      </c>
      <c r="R26" s="6">
        <v>44495</v>
      </c>
      <c r="S26" s="5">
        <v>44511</v>
      </c>
      <c r="T26" s="4" t="s">
        <v>33</v>
      </c>
      <c r="U26" s="4">
        <v>186</v>
      </c>
      <c r="V26" s="4">
        <v>0</v>
      </c>
      <c r="W26" s="4">
        <v>188</v>
      </c>
    </row>
    <row r="27" s="4" customFormat="1" spans="1:24">
      <c r="A27" s="4">
        <v>16667095729</v>
      </c>
      <c r="B27" s="4" t="s">
        <v>25</v>
      </c>
      <c r="C27" s="4" t="s">
        <v>26</v>
      </c>
      <c r="D27" s="4" t="s">
        <v>93</v>
      </c>
      <c r="E27" s="4" t="s">
        <v>94</v>
      </c>
      <c r="F27" s="5">
        <v>44495</v>
      </c>
      <c r="G27" s="5">
        <v>44496</v>
      </c>
      <c r="H27" s="4">
        <v>1</v>
      </c>
      <c r="I27" s="4">
        <v>1</v>
      </c>
      <c r="J27" s="4">
        <v>1</v>
      </c>
      <c r="K27" s="4" t="s">
        <v>29</v>
      </c>
      <c r="L27" s="4">
        <v>334</v>
      </c>
      <c r="M27" s="4">
        <v>334</v>
      </c>
      <c r="N27" s="4" t="s">
        <v>95</v>
      </c>
      <c r="O27" s="4" t="s">
        <v>31</v>
      </c>
      <c r="P27" s="4" t="s">
        <v>32</v>
      </c>
      <c r="Q27" s="4">
        <v>0</v>
      </c>
      <c r="R27" s="6">
        <v>44495</v>
      </c>
      <c r="S27" s="5">
        <v>44511</v>
      </c>
      <c r="T27" s="4" t="s">
        <v>33</v>
      </c>
      <c r="U27" s="4">
        <v>334</v>
      </c>
      <c r="V27" s="4">
        <v>0</v>
      </c>
      <c r="W27" s="4">
        <v>0</v>
      </c>
      <c r="X27" s="4">
        <v>2283451</v>
      </c>
    </row>
    <row r="28" s="4" customFormat="1" spans="1:25">
      <c r="A28" s="4">
        <v>16668401225</v>
      </c>
      <c r="B28" s="4" t="s">
        <v>25</v>
      </c>
      <c r="C28" s="4" t="s">
        <v>26</v>
      </c>
      <c r="D28" s="4" t="s">
        <v>96</v>
      </c>
      <c r="E28" s="4" t="s">
        <v>97</v>
      </c>
      <c r="F28" s="5">
        <v>44495</v>
      </c>
      <c r="G28" s="5">
        <v>44496</v>
      </c>
      <c r="H28" s="4">
        <v>1</v>
      </c>
      <c r="I28" s="4">
        <v>1</v>
      </c>
      <c r="J28" s="4">
        <v>1</v>
      </c>
      <c r="K28" s="4" t="s">
        <v>29</v>
      </c>
      <c r="L28" s="4">
        <v>123</v>
      </c>
      <c r="M28" s="4">
        <v>123</v>
      </c>
      <c r="N28" s="4" t="s">
        <v>98</v>
      </c>
      <c r="O28" s="4" t="s">
        <v>31</v>
      </c>
      <c r="P28" s="4" t="s">
        <v>32</v>
      </c>
      <c r="Q28" s="4">
        <v>0</v>
      </c>
      <c r="R28" s="6">
        <v>44495</v>
      </c>
      <c r="S28" s="5">
        <v>44511</v>
      </c>
      <c r="T28" s="4" t="s">
        <v>33</v>
      </c>
      <c r="U28" s="4">
        <v>123</v>
      </c>
      <c r="V28" s="4">
        <v>0</v>
      </c>
      <c r="W28" s="4">
        <v>0</v>
      </c>
      <c r="X28" s="4"/>
      <c r="Y28" s="4" t="s">
        <v>99</v>
      </c>
    </row>
    <row r="29" s="4" customFormat="1" spans="1:23">
      <c r="A29" s="4">
        <v>16668484687</v>
      </c>
      <c r="B29" s="4" t="s">
        <v>25</v>
      </c>
      <c r="C29" s="4" t="s">
        <v>26</v>
      </c>
      <c r="D29" s="4" t="s">
        <v>100</v>
      </c>
      <c r="E29" s="4"/>
      <c r="F29" s="5">
        <v>44495</v>
      </c>
      <c r="G29" s="5">
        <v>44496</v>
      </c>
      <c r="H29" s="4">
        <v>0</v>
      </c>
      <c r="I29" s="4">
        <v>1</v>
      </c>
      <c r="J29" s="4">
        <v>0</v>
      </c>
      <c r="K29" s="4" t="s">
        <v>29</v>
      </c>
      <c r="L29" s="4">
        <v>249</v>
      </c>
      <c r="M29" s="4">
        <v>249</v>
      </c>
      <c r="N29" s="4"/>
      <c r="O29" s="4" t="s">
        <v>31</v>
      </c>
      <c r="P29" s="4" t="s">
        <v>32</v>
      </c>
      <c r="Q29" s="4">
        <v>0</v>
      </c>
      <c r="R29" s="6">
        <v>44495</v>
      </c>
      <c r="S29" s="5">
        <v>44511</v>
      </c>
      <c r="T29" s="4" t="s">
        <v>33</v>
      </c>
      <c r="U29" s="4">
        <v>249</v>
      </c>
      <c r="V29" s="4">
        <v>0</v>
      </c>
      <c r="W29" s="4">
        <v>0</v>
      </c>
    </row>
    <row r="30" s="4" customFormat="1" spans="1:23">
      <c r="A30" s="4">
        <v>16668519784</v>
      </c>
      <c r="B30" s="4" t="s">
        <v>25</v>
      </c>
      <c r="C30" s="4" t="s">
        <v>26</v>
      </c>
      <c r="D30" s="4" t="s">
        <v>101</v>
      </c>
      <c r="E30" s="4"/>
      <c r="F30" s="5">
        <v>44495</v>
      </c>
      <c r="G30" s="5">
        <v>44496</v>
      </c>
      <c r="H30" s="4">
        <v>0</v>
      </c>
      <c r="I30" s="4">
        <v>1</v>
      </c>
      <c r="J30" s="4">
        <v>0</v>
      </c>
      <c r="K30" s="4" t="s">
        <v>29</v>
      </c>
      <c r="L30" s="4">
        <v>208</v>
      </c>
      <c r="M30" s="4">
        <v>208</v>
      </c>
      <c r="N30" s="4"/>
      <c r="O30" s="4" t="s">
        <v>31</v>
      </c>
      <c r="P30" s="4" t="s">
        <v>32</v>
      </c>
      <c r="Q30" s="4">
        <v>0</v>
      </c>
      <c r="R30" s="6">
        <v>44495</v>
      </c>
      <c r="S30" s="5">
        <v>44511</v>
      </c>
      <c r="T30" s="4" t="s">
        <v>33</v>
      </c>
      <c r="U30" s="4">
        <v>208</v>
      </c>
      <c r="V30" s="4">
        <v>0</v>
      </c>
      <c r="W30" s="4">
        <v>0</v>
      </c>
    </row>
    <row r="31" s="4" customFormat="1" spans="1:24">
      <c r="A31" s="4">
        <v>16668643105</v>
      </c>
      <c r="B31" s="4" t="s">
        <v>25</v>
      </c>
      <c r="C31" s="4" t="s">
        <v>26</v>
      </c>
      <c r="D31" s="4" t="s">
        <v>102</v>
      </c>
      <c r="E31" s="4" t="s">
        <v>103</v>
      </c>
      <c r="F31" s="5">
        <v>44495</v>
      </c>
      <c r="G31" s="5">
        <v>44496</v>
      </c>
      <c r="H31" s="4">
        <v>1</v>
      </c>
      <c r="I31" s="4">
        <v>1</v>
      </c>
      <c r="J31" s="4">
        <v>1</v>
      </c>
      <c r="K31" s="4" t="s">
        <v>29</v>
      </c>
      <c r="L31" s="4">
        <v>143</v>
      </c>
      <c r="M31" s="4">
        <v>143</v>
      </c>
      <c r="N31" s="4" t="s">
        <v>104</v>
      </c>
      <c r="O31" s="4" t="s">
        <v>31</v>
      </c>
      <c r="P31" s="4" t="s">
        <v>32</v>
      </c>
      <c r="Q31" s="4">
        <v>0</v>
      </c>
      <c r="R31" s="6">
        <v>44495</v>
      </c>
      <c r="S31" s="5">
        <v>44511</v>
      </c>
      <c r="T31" s="4" t="s">
        <v>33</v>
      </c>
      <c r="U31" s="4">
        <v>143</v>
      </c>
      <c r="V31" s="4">
        <v>0</v>
      </c>
      <c r="W31" s="4">
        <v>0</v>
      </c>
      <c r="X31" s="4">
        <v>2283562</v>
      </c>
    </row>
    <row r="32" s="4" customFormat="1" spans="1:25">
      <c r="A32" s="4">
        <v>16668795374</v>
      </c>
      <c r="B32" s="4" t="s">
        <v>25</v>
      </c>
      <c r="C32" s="4" t="s">
        <v>26</v>
      </c>
      <c r="D32" s="4" t="s">
        <v>105</v>
      </c>
      <c r="E32" s="4" t="s">
        <v>65</v>
      </c>
      <c r="F32" s="5">
        <v>44495</v>
      </c>
      <c r="G32" s="5">
        <v>44496</v>
      </c>
      <c r="H32" s="4">
        <v>1</v>
      </c>
      <c r="I32" s="4">
        <v>1</v>
      </c>
      <c r="J32" s="4">
        <v>1</v>
      </c>
      <c r="K32" s="4" t="s">
        <v>29</v>
      </c>
      <c r="L32" s="4">
        <v>187</v>
      </c>
      <c r="M32" s="4">
        <v>187</v>
      </c>
      <c r="N32" s="4" t="s">
        <v>106</v>
      </c>
      <c r="O32" s="4" t="s">
        <v>31</v>
      </c>
      <c r="P32" s="4" t="s">
        <v>32</v>
      </c>
      <c r="Q32" s="4">
        <v>0</v>
      </c>
      <c r="R32" s="6">
        <v>44495</v>
      </c>
      <c r="S32" s="5">
        <v>44511</v>
      </c>
      <c r="T32" s="4" t="s">
        <v>33</v>
      </c>
      <c r="U32" s="4">
        <v>187</v>
      </c>
      <c r="V32" s="4">
        <v>0</v>
      </c>
      <c r="W32" s="4">
        <v>0</v>
      </c>
      <c r="X32" s="4"/>
      <c r="Y32" s="4" t="s">
        <v>107</v>
      </c>
    </row>
    <row r="33" s="4" customFormat="1" spans="1:25">
      <c r="A33" s="4">
        <v>16668996523</v>
      </c>
      <c r="B33" s="4" t="s">
        <v>25</v>
      </c>
      <c r="C33" s="4" t="s">
        <v>26</v>
      </c>
      <c r="D33" s="4" t="s">
        <v>108</v>
      </c>
      <c r="E33" s="4" t="s">
        <v>56</v>
      </c>
      <c r="F33" s="5">
        <v>44495</v>
      </c>
      <c r="G33" s="5">
        <v>44496</v>
      </c>
      <c r="H33" s="4">
        <v>1</v>
      </c>
      <c r="I33" s="4">
        <v>1</v>
      </c>
      <c r="J33" s="4">
        <v>1</v>
      </c>
      <c r="K33" s="4" t="s">
        <v>29</v>
      </c>
      <c r="L33" s="4">
        <v>312</v>
      </c>
      <c r="M33" s="4">
        <v>312</v>
      </c>
      <c r="N33" s="4" t="s">
        <v>109</v>
      </c>
      <c r="O33" s="4" t="s">
        <v>31</v>
      </c>
      <c r="P33" s="4" t="s">
        <v>32</v>
      </c>
      <c r="Q33" s="4">
        <v>0</v>
      </c>
      <c r="R33" s="6">
        <v>44495</v>
      </c>
      <c r="S33" s="5">
        <v>44511</v>
      </c>
      <c r="T33" s="4" t="s">
        <v>33</v>
      </c>
      <c r="U33" s="4">
        <v>312</v>
      </c>
      <c r="V33" s="4">
        <v>0</v>
      </c>
      <c r="W33" s="4">
        <v>0</v>
      </c>
      <c r="X33" s="4"/>
      <c r="Y33" s="4">
        <v>103981605844</v>
      </c>
    </row>
    <row r="34" s="4" customFormat="1" spans="1:25">
      <c r="A34" s="4">
        <v>16669479449</v>
      </c>
      <c r="B34" s="4" t="s">
        <v>25</v>
      </c>
      <c r="C34" s="4" t="s">
        <v>26</v>
      </c>
      <c r="D34" s="4" t="s">
        <v>110</v>
      </c>
      <c r="E34" s="4" t="s">
        <v>111</v>
      </c>
      <c r="F34" s="5">
        <v>44495</v>
      </c>
      <c r="G34" s="5">
        <v>44496</v>
      </c>
      <c r="H34" s="4">
        <v>1</v>
      </c>
      <c r="I34" s="4">
        <v>1</v>
      </c>
      <c r="J34" s="4">
        <v>1</v>
      </c>
      <c r="K34" s="4" t="s">
        <v>29</v>
      </c>
      <c r="L34" s="4">
        <v>200</v>
      </c>
      <c r="M34" s="4">
        <v>200</v>
      </c>
      <c r="N34" s="4" t="s">
        <v>112</v>
      </c>
      <c r="O34" s="4" t="s">
        <v>31</v>
      </c>
      <c r="P34" s="4" t="s">
        <v>32</v>
      </c>
      <c r="Q34" s="4">
        <v>0</v>
      </c>
      <c r="R34" s="6">
        <v>44495</v>
      </c>
      <c r="S34" s="5">
        <v>44511</v>
      </c>
      <c r="T34" s="4" t="s">
        <v>33</v>
      </c>
      <c r="U34" s="4">
        <v>200</v>
      </c>
      <c r="V34" s="4">
        <v>0</v>
      </c>
      <c r="W34" s="4">
        <v>0</v>
      </c>
      <c r="X34" s="4"/>
      <c r="Y34" s="4" t="s">
        <v>113</v>
      </c>
    </row>
    <row r="35" s="4" customFormat="1" spans="1:25">
      <c r="A35" s="4">
        <v>16669498010</v>
      </c>
      <c r="B35" s="4" t="s">
        <v>25</v>
      </c>
      <c r="C35" s="4" t="s">
        <v>26</v>
      </c>
      <c r="D35" s="4" t="s">
        <v>114</v>
      </c>
      <c r="E35" s="4" t="s">
        <v>115</v>
      </c>
      <c r="F35" s="5">
        <v>44495</v>
      </c>
      <c r="G35" s="5">
        <v>44496</v>
      </c>
      <c r="H35" s="4">
        <v>1</v>
      </c>
      <c r="I35" s="4">
        <v>1</v>
      </c>
      <c r="J35" s="4">
        <v>1</v>
      </c>
      <c r="K35" s="4" t="s">
        <v>29</v>
      </c>
      <c r="L35" s="4">
        <v>781</v>
      </c>
      <c r="M35" s="4">
        <v>781</v>
      </c>
      <c r="N35" s="4" t="s">
        <v>116</v>
      </c>
      <c r="O35" s="4" t="s">
        <v>31</v>
      </c>
      <c r="P35" s="4" t="s">
        <v>32</v>
      </c>
      <c r="Q35" s="4">
        <v>0</v>
      </c>
      <c r="R35" s="6">
        <v>44495</v>
      </c>
      <c r="S35" s="5">
        <v>44511</v>
      </c>
      <c r="T35" s="4" t="s">
        <v>33</v>
      </c>
      <c r="U35" s="4">
        <v>781</v>
      </c>
      <c r="V35" s="4">
        <v>0</v>
      </c>
      <c r="W35" s="4">
        <v>0</v>
      </c>
      <c r="X35" s="4"/>
      <c r="Y35" s="4">
        <v>93243963</v>
      </c>
    </row>
    <row r="36" s="4" customFormat="1" spans="1:24">
      <c r="A36" s="4">
        <v>16669642118</v>
      </c>
      <c r="B36" s="4" t="s">
        <v>25</v>
      </c>
      <c r="C36" s="4" t="s">
        <v>26</v>
      </c>
      <c r="D36" s="4" t="s">
        <v>117</v>
      </c>
      <c r="E36" s="4" t="s">
        <v>118</v>
      </c>
      <c r="F36" s="5">
        <v>44495</v>
      </c>
      <c r="G36" s="5">
        <v>44496</v>
      </c>
      <c r="H36" s="4">
        <v>1</v>
      </c>
      <c r="I36" s="4">
        <v>1</v>
      </c>
      <c r="J36" s="4">
        <v>1</v>
      </c>
      <c r="K36" s="4" t="s">
        <v>29</v>
      </c>
      <c r="L36" s="4">
        <v>174</v>
      </c>
      <c r="M36" s="4">
        <v>174</v>
      </c>
      <c r="N36" s="4" t="s">
        <v>119</v>
      </c>
      <c r="O36" s="4" t="s">
        <v>31</v>
      </c>
      <c r="P36" s="4" t="s">
        <v>32</v>
      </c>
      <c r="Q36" s="4">
        <v>0</v>
      </c>
      <c r="R36" s="6">
        <v>44495</v>
      </c>
      <c r="S36" s="5">
        <v>44511</v>
      </c>
      <c r="T36" s="4" t="s">
        <v>33</v>
      </c>
      <c r="U36" s="4">
        <v>174</v>
      </c>
      <c r="V36" s="4">
        <v>0</v>
      </c>
      <c r="W36" s="4">
        <v>0</v>
      </c>
      <c r="X36" s="4">
        <v>2283664</v>
      </c>
    </row>
    <row r="37" s="4" customFormat="1" spans="1:23">
      <c r="A37" s="4">
        <v>16669650681</v>
      </c>
      <c r="B37" s="4" t="s">
        <v>25</v>
      </c>
      <c r="C37" s="4" t="s">
        <v>26</v>
      </c>
      <c r="D37" s="4" t="s">
        <v>120</v>
      </c>
      <c r="E37" s="4" t="s">
        <v>121</v>
      </c>
      <c r="F37" s="5">
        <v>44495</v>
      </c>
      <c r="G37" s="5">
        <v>44496</v>
      </c>
      <c r="H37" s="4">
        <v>1</v>
      </c>
      <c r="I37" s="4">
        <v>1</v>
      </c>
      <c r="J37" s="4">
        <v>1</v>
      </c>
      <c r="K37" s="4" t="s">
        <v>29</v>
      </c>
      <c r="L37" s="4">
        <v>511</v>
      </c>
      <c r="M37" s="4">
        <v>511</v>
      </c>
      <c r="N37" s="4" t="s">
        <v>122</v>
      </c>
      <c r="O37" s="4" t="s">
        <v>31</v>
      </c>
      <c r="P37" s="4" t="s">
        <v>32</v>
      </c>
      <c r="Q37" s="4">
        <v>0</v>
      </c>
      <c r="R37" s="6">
        <v>44495</v>
      </c>
      <c r="S37" s="5">
        <v>44511</v>
      </c>
      <c r="T37" s="4" t="s">
        <v>33</v>
      </c>
      <c r="U37" s="4">
        <v>511</v>
      </c>
      <c r="V37" s="4">
        <v>0</v>
      </c>
      <c r="W37" s="4">
        <v>0</v>
      </c>
    </row>
    <row r="38" s="4" customFormat="1" spans="1:23">
      <c r="A38" s="4">
        <v>16669680258</v>
      </c>
      <c r="B38" s="4" t="s">
        <v>25</v>
      </c>
      <c r="C38" s="4" t="s">
        <v>26</v>
      </c>
      <c r="D38" s="4" t="s">
        <v>123</v>
      </c>
      <c r="E38" s="4" t="s">
        <v>35</v>
      </c>
      <c r="F38" s="5">
        <v>44495</v>
      </c>
      <c r="G38" s="5">
        <v>44496</v>
      </c>
      <c r="H38" s="4">
        <v>1</v>
      </c>
      <c r="I38" s="4">
        <v>1</v>
      </c>
      <c r="J38" s="4">
        <v>1</v>
      </c>
      <c r="K38" s="4" t="s">
        <v>29</v>
      </c>
      <c r="L38" s="4">
        <v>303</v>
      </c>
      <c r="M38" s="4">
        <v>303</v>
      </c>
      <c r="N38" s="4" t="s">
        <v>124</v>
      </c>
      <c r="O38" s="4" t="s">
        <v>31</v>
      </c>
      <c r="P38" s="4" t="s">
        <v>32</v>
      </c>
      <c r="Q38" s="4">
        <v>0</v>
      </c>
      <c r="R38" s="6">
        <v>44495</v>
      </c>
      <c r="S38" s="5">
        <v>44511</v>
      </c>
      <c r="T38" s="4" t="s">
        <v>33</v>
      </c>
      <c r="U38" s="4">
        <v>303</v>
      </c>
      <c r="V38" s="4">
        <v>0</v>
      </c>
      <c r="W38" s="4">
        <v>0</v>
      </c>
    </row>
    <row r="39" s="4" customFormat="1" spans="1:25">
      <c r="A39" s="4">
        <v>16669904611</v>
      </c>
      <c r="B39" s="4" t="s">
        <v>25</v>
      </c>
      <c r="C39" s="4" t="s">
        <v>26</v>
      </c>
      <c r="D39" s="4" t="s">
        <v>64</v>
      </c>
      <c r="E39" s="4" t="s">
        <v>97</v>
      </c>
      <c r="F39" s="5">
        <v>44495</v>
      </c>
      <c r="G39" s="5">
        <v>44496</v>
      </c>
      <c r="H39" s="4">
        <v>1</v>
      </c>
      <c r="I39" s="4">
        <v>1</v>
      </c>
      <c r="J39" s="4">
        <v>1</v>
      </c>
      <c r="K39" s="4" t="s">
        <v>29</v>
      </c>
      <c r="L39" s="4">
        <v>190</v>
      </c>
      <c r="M39" s="4">
        <v>190</v>
      </c>
      <c r="N39" s="4" t="s">
        <v>125</v>
      </c>
      <c r="O39" s="4" t="s">
        <v>31</v>
      </c>
      <c r="P39" s="4" t="s">
        <v>32</v>
      </c>
      <c r="Q39" s="4">
        <v>0</v>
      </c>
      <c r="R39" s="6">
        <v>44495</v>
      </c>
      <c r="S39" s="5">
        <v>44511</v>
      </c>
      <c r="T39" s="4" t="s">
        <v>33</v>
      </c>
      <c r="U39" s="4">
        <v>190</v>
      </c>
      <c r="V39" s="4">
        <v>0</v>
      </c>
      <c r="W39" s="4">
        <v>0</v>
      </c>
      <c r="X39" s="4"/>
      <c r="Y39" s="4" t="s">
        <v>126</v>
      </c>
    </row>
    <row r="40" s="4" customFormat="1" spans="1:25">
      <c r="A40" s="4">
        <v>16669919935</v>
      </c>
      <c r="B40" s="4" t="s">
        <v>25</v>
      </c>
      <c r="C40" s="4" t="s">
        <v>26</v>
      </c>
      <c r="D40" s="4" t="s">
        <v>114</v>
      </c>
      <c r="E40" s="4" t="s">
        <v>115</v>
      </c>
      <c r="F40" s="5">
        <v>44495</v>
      </c>
      <c r="G40" s="5">
        <v>44496</v>
      </c>
      <c r="H40" s="4">
        <v>1</v>
      </c>
      <c r="I40" s="4">
        <v>1</v>
      </c>
      <c r="J40" s="4">
        <v>1</v>
      </c>
      <c r="K40" s="4" t="s">
        <v>29</v>
      </c>
      <c r="L40" s="4">
        <v>781</v>
      </c>
      <c r="M40" s="4">
        <v>781</v>
      </c>
      <c r="N40" s="4" t="s">
        <v>127</v>
      </c>
      <c r="O40" s="4" t="s">
        <v>31</v>
      </c>
      <c r="P40" s="4" t="s">
        <v>32</v>
      </c>
      <c r="Q40" s="4">
        <v>0</v>
      </c>
      <c r="R40" s="6">
        <v>44495</v>
      </c>
      <c r="S40" s="5">
        <v>44511</v>
      </c>
      <c r="T40" s="4" t="s">
        <v>33</v>
      </c>
      <c r="U40" s="4">
        <v>781</v>
      </c>
      <c r="V40" s="4">
        <v>0</v>
      </c>
      <c r="W40" s="4">
        <v>0</v>
      </c>
      <c r="X40" s="4"/>
      <c r="Y40" s="4">
        <v>93339909</v>
      </c>
    </row>
    <row r="41" s="4" customFormat="1" spans="1:23">
      <c r="A41" s="4">
        <v>16669680258</v>
      </c>
      <c r="B41" s="4" t="s">
        <v>25</v>
      </c>
      <c r="C41" s="4" t="s">
        <v>42</v>
      </c>
      <c r="D41" s="4" t="s">
        <v>123</v>
      </c>
      <c r="E41" s="4" t="s">
        <v>35</v>
      </c>
      <c r="F41" s="5">
        <v>44495</v>
      </c>
      <c r="G41" s="5">
        <v>44496</v>
      </c>
      <c r="H41" s="4">
        <v>1</v>
      </c>
      <c r="I41" s="4">
        <v>1</v>
      </c>
      <c r="J41" s="4">
        <v>1</v>
      </c>
      <c r="K41" s="4" t="s">
        <v>29</v>
      </c>
      <c r="L41" s="4">
        <v>-303</v>
      </c>
      <c r="M41" s="4">
        <v>-303</v>
      </c>
      <c r="N41" s="4" t="s">
        <v>124</v>
      </c>
      <c r="O41" s="4" t="s">
        <v>31</v>
      </c>
      <c r="P41" s="4" t="s">
        <v>32</v>
      </c>
      <c r="Q41" s="4">
        <v>0</v>
      </c>
      <c r="R41" s="6">
        <v>44495</v>
      </c>
      <c r="S41" s="5">
        <v>44511</v>
      </c>
      <c r="T41" s="4" t="s">
        <v>33</v>
      </c>
      <c r="U41" s="4">
        <v>-303</v>
      </c>
      <c r="V41" s="4">
        <v>0</v>
      </c>
      <c r="W41" s="4">
        <v>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45"/>
  <sheetViews>
    <sheetView tabSelected="1" workbookViewId="0">
      <selection activeCell="A44" sqref="A44:A45"/>
    </sheetView>
  </sheetViews>
  <sheetFormatPr defaultColWidth="9" defaultRowHeight="13.5"/>
  <cols>
    <col min="1" max="1" width="13.875" style="4" customWidth="1"/>
    <col min="2" max="3" width="11.5" style="4"/>
    <col min="4" max="16358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128</v>
      </c>
    </row>
    <row r="2" s="4" customFormat="1" spans="1:9">
      <c r="A2" s="4">
        <v>16540112625</v>
      </c>
      <c r="B2" s="5">
        <v>44495</v>
      </c>
      <c r="C2" s="5">
        <v>44496</v>
      </c>
      <c r="D2" s="4">
        <v>360</v>
      </c>
      <c r="E2" s="4" t="str">
        <f>VLOOKUP(A2,HOP!A:L,12,0)</f>
        <v>360.00</v>
      </c>
      <c r="F2" s="4" t="str">
        <f>VLOOKUP(A2,HOP!A:C,3,0)</f>
        <v>2277039</v>
      </c>
      <c r="G2" s="4">
        <f>D2-E2</f>
        <v>0</v>
      </c>
      <c r="H2" s="4" t="str">
        <f>$H$1&amp;F2</f>
        <v>，2277039</v>
      </c>
      <c r="I2" s="4" t="str">
        <f>VLOOKUP(A2,HOP!A:T,20,0)</f>
        <v>直连</v>
      </c>
    </row>
    <row r="3" s="4" customFormat="1" spans="1:9">
      <c r="A3" s="4">
        <v>16625131887</v>
      </c>
      <c r="B3" s="5">
        <v>44493</v>
      </c>
      <c r="C3" s="5">
        <v>44496</v>
      </c>
      <c r="D3" s="4">
        <v>1203</v>
      </c>
      <c r="E3" s="4" t="str">
        <f>VLOOKUP(A3,HOP!A:L,12,0)</f>
        <v>1203.00</v>
      </c>
      <c r="F3" s="4" t="str">
        <f>VLOOKUP(A3,HOP!A:C,3,0)</f>
        <v>2281579</v>
      </c>
      <c r="G3" s="4">
        <f t="shared" ref="G3:G38" si="0">D3-E3</f>
        <v>0</v>
      </c>
      <c r="H3" s="4" t="str">
        <f t="shared" ref="H3:H38" si="1">$H$1&amp;F3</f>
        <v>，2281579</v>
      </c>
      <c r="I3" s="4" t="str">
        <f>VLOOKUP(A3,HOP!A:T,20,0)</f>
        <v>直连</v>
      </c>
    </row>
    <row r="4" s="4" customFormat="1" hidden="1" spans="1:9">
      <c r="A4" s="4">
        <v>16645952079</v>
      </c>
      <c r="B4" s="5">
        <v>44495</v>
      </c>
      <c r="C4" s="5">
        <v>44496</v>
      </c>
      <c r="D4" s="4">
        <v>0</v>
      </c>
      <c r="E4" s="4" t="e">
        <f>VLOOKUP(A4,HOP!A:L,12,0)</f>
        <v>#N/A</v>
      </c>
      <c r="F4" s="4" t="e">
        <f>VLOOKUP(A4,HOP!A:C,3,0)</f>
        <v>#N/A</v>
      </c>
      <c r="G4" s="4" t="e">
        <f t="shared" si="0"/>
        <v>#N/A</v>
      </c>
      <c r="H4" s="4" t="e">
        <f t="shared" si="1"/>
        <v>#N/A</v>
      </c>
      <c r="I4" s="4" t="e">
        <f>VLOOKUP(A4,HOP!A:T,20,0)</f>
        <v>#N/A</v>
      </c>
    </row>
    <row r="5" s="4" customFormat="1" spans="1:9">
      <c r="A5" s="4">
        <v>16646031192</v>
      </c>
      <c r="B5" s="5">
        <v>44495</v>
      </c>
      <c r="C5" s="5">
        <v>44496</v>
      </c>
      <c r="D5" s="4">
        <v>265</v>
      </c>
      <c r="E5" s="4" t="str">
        <f>VLOOKUP(A5,HOP!A:L,12,0)</f>
        <v>265.00</v>
      </c>
      <c r="F5" s="4" t="str">
        <f>VLOOKUP(A5,HOP!A:C,3,0)</f>
        <v>2282304</v>
      </c>
      <c r="G5" s="4">
        <f t="shared" si="0"/>
        <v>0</v>
      </c>
      <c r="H5" s="4" t="str">
        <f t="shared" si="1"/>
        <v>，2282304</v>
      </c>
      <c r="I5" s="4" t="str">
        <f>VLOOKUP(A5,HOP!A:T,20,0)</f>
        <v>直连</v>
      </c>
    </row>
    <row r="6" s="4" customFormat="1" hidden="1" spans="1:9">
      <c r="A6" s="4">
        <v>16656103442</v>
      </c>
      <c r="B6" s="5">
        <v>44495</v>
      </c>
      <c r="C6" s="5">
        <v>44496</v>
      </c>
      <c r="D6" s="4">
        <v>0</v>
      </c>
      <c r="E6" s="4" t="e">
        <f>VLOOKUP(A6,HOP!A:L,12,0)</f>
        <v>#N/A</v>
      </c>
      <c r="F6" s="4" t="e">
        <f>VLOOKUP(A6,HOP!A:C,3,0)</f>
        <v>#N/A</v>
      </c>
      <c r="G6" s="4" t="e">
        <f t="shared" si="0"/>
        <v>#N/A</v>
      </c>
      <c r="H6" s="4" t="e">
        <f t="shared" si="1"/>
        <v>#N/A</v>
      </c>
      <c r="I6" s="4" t="e">
        <f>VLOOKUP(A6,HOP!A:T,20,0)</f>
        <v>#N/A</v>
      </c>
    </row>
    <row r="7" s="4" customFormat="1" spans="1:9">
      <c r="A7" s="4">
        <v>16659264179</v>
      </c>
      <c r="B7" s="5">
        <v>44495</v>
      </c>
      <c r="C7" s="5">
        <v>44496</v>
      </c>
      <c r="D7" s="4">
        <v>456</v>
      </c>
      <c r="E7" s="4" t="str">
        <f>VLOOKUP(A7,HOP!A:L,12,0)</f>
        <v>456.00</v>
      </c>
      <c r="F7" s="4" t="str">
        <f>VLOOKUP(A7,HOP!A:C,3,0)</f>
        <v>2283164</v>
      </c>
      <c r="G7" s="4">
        <f t="shared" si="0"/>
        <v>0</v>
      </c>
      <c r="H7" s="4" t="str">
        <f t="shared" si="1"/>
        <v>，2283164</v>
      </c>
      <c r="I7" s="4" t="str">
        <f>VLOOKUP(A7,HOP!A:T,20,0)</f>
        <v>直连</v>
      </c>
    </row>
    <row r="8" s="4" customFormat="1" spans="1:9">
      <c r="A8" s="4">
        <v>16659706721</v>
      </c>
      <c r="B8" s="5">
        <v>44495</v>
      </c>
      <c r="C8" s="5">
        <v>44496</v>
      </c>
      <c r="D8" s="4">
        <v>265</v>
      </c>
      <c r="E8" s="4" t="str">
        <f>VLOOKUP(A8,HOP!A:L,12,0)</f>
        <v>265.00</v>
      </c>
      <c r="F8" s="4" t="str">
        <f>VLOOKUP(A8,HOP!A:C,3,0)</f>
        <v>2283212</v>
      </c>
      <c r="G8" s="4">
        <f t="shared" si="0"/>
        <v>0</v>
      </c>
      <c r="H8" s="4" t="str">
        <f t="shared" si="1"/>
        <v>，2283212</v>
      </c>
      <c r="I8" s="4" t="str">
        <f>VLOOKUP(A8,HOP!A:T,20,0)</f>
        <v>直连</v>
      </c>
    </row>
    <row r="9" s="4" customFormat="1" spans="1:9">
      <c r="A9" s="4">
        <v>16659776283</v>
      </c>
      <c r="B9" s="5">
        <v>44495</v>
      </c>
      <c r="C9" s="5">
        <v>44496</v>
      </c>
      <c r="D9" s="4">
        <v>353</v>
      </c>
      <c r="E9" s="4" t="str">
        <f>VLOOKUP(A9,HOP!A:L,12,0)</f>
        <v>353.00</v>
      </c>
      <c r="F9" s="4" t="str">
        <f>VLOOKUP(A9,HOP!A:C,3,0)</f>
        <v>2283221</v>
      </c>
      <c r="G9" s="4">
        <f t="shared" si="0"/>
        <v>0</v>
      </c>
      <c r="H9" s="4" t="str">
        <f t="shared" si="1"/>
        <v>，2283221</v>
      </c>
      <c r="I9" s="4" t="str">
        <f>VLOOKUP(A9,HOP!A:T,20,0)</f>
        <v>直连</v>
      </c>
    </row>
    <row r="10" s="4" customFormat="1" spans="1:9">
      <c r="A10" s="4">
        <v>16665474643</v>
      </c>
      <c r="B10" s="5">
        <v>44495</v>
      </c>
      <c r="C10" s="5">
        <v>44496</v>
      </c>
      <c r="D10" s="4">
        <v>319</v>
      </c>
      <c r="E10" s="4" t="str">
        <f>VLOOKUP(A10,HOP!A:L,12,0)</f>
        <v>319.00</v>
      </c>
      <c r="F10" s="4" t="str">
        <f>VLOOKUP(A10,HOP!A:C,3,0)</f>
        <v>2283287</v>
      </c>
      <c r="G10" s="4">
        <f t="shared" si="0"/>
        <v>0</v>
      </c>
      <c r="H10" s="4" t="str">
        <f t="shared" si="1"/>
        <v>，2283287</v>
      </c>
      <c r="I10" s="4" t="str">
        <f>VLOOKUP(A10,HOP!A:T,20,0)</f>
        <v>直连</v>
      </c>
    </row>
    <row r="11" s="4" customFormat="1" spans="1:9">
      <c r="A11" s="4">
        <v>16665485847</v>
      </c>
      <c r="B11" s="5">
        <v>44495</v>
      </c>
      <c r="C11" s="5">
        <v>44496</v>
      </c>
      <c r="D11" s="4">
        <v>265</v>
      </c>
      <c r="E11" s="4" t="str">
        <f>VLOOKUP(A11,HOP!A:L,12,0)</f>
        <v>265.00</v>
      </c>
      <c r="F11" s="4" t="str">
        <f>VLOOKUP(A11,HOP!A:C,3,0)</f>
        <v>2283289</v>
      </c>
      <c r="G11" s="4">
        <f t="shared" si="0"/>
        <v>0</v>
      </c>
      <c r="H11" s="4" t="str">
        <f t="shared" si="1"/>
        <v>，2283289</v>
      </c>
      <c r="I11" s="4" t="str">
        <f>VLOOKUP(A11,HOP!A:T,20,0)</f>
        <v>直连</v>
      </c>
    </row>
    <row r="12" s="4" customFormat="1" spans="1:9">
      <c r="A12" s="4">
        <v>16665637145</v>
      </c>
      <c r="B12" s="5">
        <v>44495</v>
      </c>
      <c r="C12" s="5">
        <v>44496</v>
      </c>
      <c r="D12" s="4">
        <v>244</v>
      </c>
      <c r="E12" s="4" t="str">
        <f>VLOOKUP(A12,HOP!A:L,12,0)</f>
        <v>244.00</v>
      </c>
      <c r="F12" s="4" t="str">
        <f>VLOOKUP(A12,HOP!A:C,3,0)</f>
        <v>2283297</v>
      </c>
      <c r="G12" s="4">
        <f t="shared" si="0"/>
        <v>0</v>
      </c>
      <c r="H12" s="4" t="str">
        <f t="shared" si="1"/>
        <v>，2283297</v>
      </c>
      <c r="I12" s="4" t="str">
        <f>VLOOKUP(A12,HOP!A:T,20,0)</f>
        <v>直连</v>
      </c>
    </row>
    <row r="13" s="4" customFormat="1" spans="1:9">
      <c r="A13" s="4">
        <v>16665846363</v>
      </c>
      <c r="B13" s="5">
        <v>44495</v>
      </c>
      <c r="C13" s="5">
        <v>44496</v>
      </c>
      <c r="D13" s="4">
        <v>111</v>
      </c>
      <c r="E13" s="4" t="str">
        <f>VLOOKUP(A13,HOP!A:L,12,0)</f>
        <v>111.00</v>
      </c>
      <c r="F13" s="4" t="str">
        <f>VLOOKUP(A13,HOP!A:C,3,0)</f>
        <v>2283329</v>
      </c>
      <c r="G13" s="4">
        <f t="shared" si="0"/>
        <v>0</v>
      </c>
      <c r="H13" s="4" t="str">
        <f t="shared" si="1"/>
        <v>，2283329</v>
      </c>
      <c r="I13" s="4" t="str">
        <f>VLOOKUP(A13,HOP!A:T,20,0)</f>
        <v>直连</v>
      </c>
    </row>
    <row r="14" s="4" customFormat="1" spans="1:9">
      <c r="A14" s="4">
        <v>16665870394</v>
      </c>
      <c r="B14" s="5">
        <v>44495</v>
      </c>
      <c r="C14" s="5">
        <v>44496</v>
      </c>
      <c r="D14" s="4">
        <v>757</v>
      </c>
      <c r="E14" s="4" t="str">
        <f>VLOOKUP(A14,HOP!A:L,12,0)</f>
        <v>757.00</v>
      </c>
      <c r="F14" s="4" t="str">
        <f>VLOOKUP(A14,HOP!A:C,3,0)</f>
        <v>2283338</v>
      </c>
      <c r="G14" s="4">
        <f t="shared" si="0"/>
        <v>0</v>
      </c>
      <c r="H14" s="4" t="str">
        <f t="shared" si="1"/>
        <v>，2283338</v>
      </c>
      <c r="I14" s="4" t="str">
        <f>VLOOKUP(A14,HOP!A:T,20,0)</f>
        <v>直连</v>
      </c>
    </row>
    <row r="15" s="4" customFormat="1" spans="1:9">
      <c r="A15" s="4">
        <v>16665894166</v>
      </c>
      <c r="B15" s="5">
        <v>44495</v>
      </c>
      <c r="C15" s="5">
        <v>44496</v>
      </c>
      <c r="D15" s="4">
        <v>190</v>
      </c>
      <c r="E15" s="4" t="str">
        <f>VLOOKUP(A15,HOP!A:L,12,0)</f>
        <v>190.00</v>
      </c>
      <c r="F15" s="4" t="str">
        <f>VLOOKUP(A15,HOP!A:C,3,0)</f>
        <v>2283345</v>
      </c>
      <c r="G15" s="4">
        <f t="shared" si="0"/>
        <v>0</v>
      </c>
      <c r="H15" s="4" t="str">
        <f t="shared" si="1"/>
        <v>，2283345</v>
      </c>
      <c r="I15" s="4" t="str">
        <f>VLOOKUP(A15,HOP!A:T,20,0)</f>
        <v>直连</v>
      </c>
    </row>
    <row r="16" s="4" customFormat="1" spans="1:9">
      <c r="A16" s="4">
        <v>16666052866</v>
      </c>
      <c r="B16" s="5">
        <v>44495</v>
      </c>
      <c r="C16" s="5">
        <v>44496</v>
      </c>
      <c r="D16" s="4">
        <v>304</v>
      </c>
      <c r="E16" s="4" t="str">
        <f>VLOOKUP(A16,HOP!A:L,12,0)</f>
        <v>304.00</v>
      </c>
      <c r="F16" s="4" t="str">
        <f>VLOOKUP(A16,HOP!A:C,3,0)</f>
        <v>2283368</v>
      </c>
      <c r="G16" s="4">
        <f t="shared" si="0"/>
        <v>0</v>
      </c>
      <c r="H16" s="4" t="str">
        <f t="shared" si="1"/>
        <v>，2283368</v>
      </c>
      <c r="I16" s="4" t="str">
        <f>VLOOKUP(A16,HOP!A:T,20,0)</f>
        <v>直连</v>
      </c>
    </row>
    <row r="17" s="4" customFormat="1" spans="1:9">
      <c r="A17" s="4">
        <v>16666191200</v>
      </c>
      <c r="B17" s="5">
        <v>44495</v>
      </c>
      <c r="C17" s="5">
        <v>44496</v>
      </c>
      <c r="D17" s="4">
        <v>259</v>
      </c>
      <c r="E17" s="4" t="str">
        <f>VLOOKUP(A17,HOP!A:L,12,0)</f>
        <v>259.00</v>
      </c>
      <c r="F17" s="4" t="str">
        <f>VLOOKUP(A17,HOP!A:C,3,0)</f>
        <v>2283380</v>
      </c>
      <c r="G17" s="4">
        <f t="shared" si="0"/>
        <v>0</v>
      </c>
      <c r="H17" s="4" t="str">
        <f t="shared" si="1"/>
        <v>，2283380</v>
      </c>
      <c r="I17" s="4" t="str">
        <f>VLOOKUP(A17,HOP!A:T,20,0)</f>
        <v>直连</v>
      </c>
    </row>
    <row r="18" s="4" customFormat="1" spans="1:9">
      <c r="A18" s="4">
        <v>16666333403</v>
      </c>
      <c r="B18" s="5">
        <v>44495</v>
      </c>
      <c r="C18" s="5">
        <v>44496</v>
      </c>
      <c r="D18" s="4">
        <v>299</v>
      </c>
      <c r="E18" s="4" t="str">
        <f>VLOOKUP(A18,HOP!A:L,12,0)</f>
        <v>299.00</v>
      </c>
      <c r="F18" s="4" t="str">
        <f>VLOOKUP(A18,HOP!A:C,3,0)</f>
        <v>2283394</v>
      </c>
      <c r="G18" s="4">
        <f t="shared" si="0"/>
        <v>0</v>
      </c>
      <c r="H18" s="4" t="str">
        <f t="shared" si="1"/>
        <v>，2283394</v>
      </c>
      <c r="I18" s="4" t="str">
        <f>VLOOKUP(A18,HOP!A:T,20,0)</f>
        <v>直连</v>
      </c>
    </row>
    <row r="19" s="4" customFormat="1" spans="1:9">
      <c r="A19" s="4">
        <v>16666586083</v>
      </c>
      <c r="B19" s="5">
        <v>44495</v>
      </c>
      <c r="C19" s="5">
        <v>44496</v>
      </c>
      <c r="D19" s="4">
        <v>376</v>
      </c>
      <c r="E19" s="4" t="str">
        <f>VLOOKUP(A19,HOP!A:L,12,0)</f>
        <v>376.00</v>
      </c>
      <c r="F19" s="4" t="str">
        <f>VLOOKUP(A19,HOP!A:C,3,0)</f>
        <v>2283410</v>
      </c>
      <c r="G19" s="4">
        <f t="shared" si="0"/>
        <v>0</v>
      </c>
      <c r="H19" s="4" t="str">
        <f t="shared" si="1"/>
        <v>，2283410</v>
      </c>
      <c r="I19" s="4" t="str">
        <f>VLOOKUP(A19,HOP!A:T,20,0)</f>
        <v>直连</v>
      </c>
    </row>
    <row r="20" s="4" customFormat="1" spans="1:9">
      <c r="A20" s="4">
        <v>16666594866</v>
      </c>
      <c r="B20" s="5">
        <v>44495</v>
      </c>
      <c r="C20" s="5">
        <v>44496</v>
      </c>
      <c r="D20" s="4">
        <v>119</v>
      </c>
      <c r="E20" s="4" t="str">
        <f>VLOOKUP(A20,HOP!A:L,12,0)</f>
        <v>119.00</v>
      </c>
      <c r="F20" s="4" t="str">
        <f>VLOOKUP(A20,HOP!A:C,3,0)</f>
        <v>2283411</v>
      </c>
      <c r="G20" s="4">
        <f t="shared" si="0"/>
        <v>0</v>
      </c>
      <c r="H20" s="4" t="str">
        <f t="shared" si="1"/>
        <v>，2283411</v>
      </c>
      <c r="I20" s="4" t="str">
        <f>VLOOKUP(A20,HOP!A:T,20,0)</f>
        <v>直连</v>
      </c>
    </row>
    <row r="21" s="4" customFormat="1" spans="1:9">
      <c r="A21" s="4">
        <v>16666752865</v>
      </c>
      <c r="B21" s="5">
        <v>44495</v>
      </c>
      <c r="C21" s="5">
        <v>44496</v>
      </c>
      <c r="D21" s="4">
        <v>156</v>
      </c>
      <c r="E21" s="4" t="str">
        <f>VLOOKUP(A21,HOP!A:L,12,0)</f>
        <v>156.00</v>
      </c>
      <c r="F21" s="4" t="str">
        <f>VLOOKUP(A21,HOP!A:C,3,0)</f>
        <v>2283418</v>
      </c>
      <c r="G21" s="4">
        <f t="shared" si="0"/>
        <v>0</v>
      </c>
      <c r="H21" s="4" t="str">
        <f t="shared" si="1"/>
        <v>，2283418</v>
      </c>
      <c r="I21" s="4" t="str">
        <f>VLOOKUP(A21,HOP!A:T,20,0)</f>
        <v>直连</v>
      </c>
    </row>
    <row r="22" s="4" customFormat="1" spans="1:9">
      <c r="A22" s="4">
        <v>16666770495</v>
      </c>
      <c r="B22" s="5">
        <v>44495</v>
      </c>
      <c r="C22" s="5">
        <v>44496</v>
      </c>
      <c r="D22" s="4">
        <v>186</v>
      </c>
      <c r="E22" s="4" t="str">
        <f>VLOOKUP(A22,HOP!A:L,12,0)</f>
        <v>186.00</v>
      </c>
      <c r="F22" s="4" t="str">
        <f>VLOOKUP(A22,HOP!A:C,3,0)</f>
        <v>2283420</v>
      </c>
      <c r="G22" s="4">
        <f t="shared" si="0"/>
        <v>0</v>
      </c>
      <c r="H22" s="4" t="str">
        <f t="shared" si="1"/>
        <v>，2283420</v>
      </c>
      <c r="I22" s="4" t="str">
        <f>VLOOKUP(A22,HOP!A:T,20,0)</f>
        <v>直连</v>
      </c>
    </row>
    <row r="23" s="4" customFormat="1" spans="1:9">
      <c r="A23" s="4">
        <v>16666786175</v>
      </c>
      <c r="B23" s="5">
        <v>44495</v>
      </c>
      <c r="C23" s="5">
        <v>44496</v>
      </c>
      <c r="D23" s="4">
        <v>1128</v>
      </c>
      <c r="E23" s="4" t="str">
        <f>VLOOKUP(A23,HOP!A:L,12,0)</f>
        <v>1128.00</v>
      </c>
      <c r="F23" s="4" t="str">
        <f>VLOOKUP(A23,HOP!A:C,3,0)</f>
        <v>2283422</v>
      </c>
      <c r="G23" s="4">
        <f t="shared" si="0"/>
        <v>0</v>
      </c>
      <c r="H23" s="4" t="str">
        <f t="shared" si="1"/>
        <v>，2283422</v>
      </c>
      <c r="I23" s="4" t="str">
        <f>VLOOKUP(A23,HOP!A:T,20,0)</f>
        <v>直连</v>
      </c>
    </row>
    <row r="24" s="4" customFormat="1" spans="1:9">
      <c r="A24" s="4">
        <v>16666962996</v>
      </c>
      <c r="B24" s="5">
        <v>44495</v>
      </c>
      <c r="C24" s="5">
        <v>44496</v>
      </c>
      <c r="D24" s="4">
        <v>186</v>
      </c>
      <c r="E24" s="4" t="str">
        <f>VLOOKUP(A24,HOP!A:L,12,0)</f>
        <v>186.00</v>
      </c>
      <c r="F24" s="4" t="str">
        <f>VLOOKUP(A24,HOP!A:C,3,0)</f>
        <v>2283439</v>
      </c>
      <c r="G24" s="4">
        <f t="shared" si="0"/>
        <v>0</v>
      </c>
      <c r="H24" s="4" t="str">
        <f t="shared" si="1"/>
        <v>，2283439</v>
      </c>
      <c r="I24" s="4" t="str">
        <f>VLOOKUP(A24,HOP!A:T,20,0)</f>
        <v>直连</v>
      </c>
    </row>
    <row r="25" s="4" customFormat="1" spans="1:9">
      <c r="A25" s="4">
        <v>16667095729</v>
      </c>
      <c r="B25" s="5">
        <v>44495</v>
      </c>
      <c r="C25" s="5">
        <v>44496</v>
      </c>
      <c r="D25" s="4">
        <v>334</v>
      </c>
      <c r="E25" s="4" t="str">
        <f>VLOOKUP(A25,HOP!A:L,12,0)</f>
        <v>334.00</v>
      </c>
      <c r="F25" s="4" t="str">
        <f>VLOOKUP(A25,HOP!A:C,3,0)</f>
        <v>2283451</v>
      </c>
      <c r="G25" s="4">
        <f t="shared" si="0"/>
        <v>0</v>
      </c>
      <c r="H25" s="4" t="str">
        <f t="shared" si="1"/>
        <v>，2283451</v>
      </c>
      <c r="I25" s="4" t="str">
        <f>VLOOKUP(A25,HOP!A:T,20,0)</f>
        <v>直连</v>
      </c>
    </row>
    <row r="26" s="4" customFormat="1" spans="1:9">
      <c r="A26" s="4">
        <v>16668401225</v>
      </c>
      <c r="B26" s="5">
        <v>44495</v>
      </c>
      <c r="C26" s="5">
        <v>44496</v>
      </c>
      <c r="D26" s="4">
        <v>123</v>
      </c>
      <c r="E26" s="4" t="str">
        <f>VLOOKUP(A26,HOP!A:L,12,0)</f>
        <v>123.00</v>
      </c>
      <c r="F26" s="4" t="str">
        <f>VLOOKUP(A26,HOP!A:C,3,0)</f>
        <v>2283548</v>
      </c>
      <c r="G26" s="4">
        <f t="shared" si="0"/>
        <v>0</v>
      </c>
      <c r="H26" s="4" t="str">
        <f t="shared" si="1"/>
        <v>，2283548</v>
      </c>
      <c r="I26" s="4" t="str">
        <f>VLOOKUP(A26,HOP!A:T,20,0)</f>
        <v>直连</v>
      </c>
    </row>
    <row r="27" s="4" customFormat="1" spans="1:9">
      <c r="A27" s="4">
        <v>16668484687</v>
      </c>
      <c r="B27" s="5">
        <v>44495</v>
      </c>
      <c r="C27" s="5">
        <v>44496</v>
      </c>
      <c r="D27" s="4">
        <v>249</v>
      </c>
      <c r="E27" s="4" t="str">
        <f>VLOOKUP(A27,HOP!A:L,12,0)</f>
        <v>249.00</v>
      </c>
      <c r="F27" s="4" t="str">
        <f>VLOOKUP(A27,HOP!A:C,3,0)</f>
        <v>2283555</v>
      </c>
      <c r="G27" s="4">
        <f t="shared" si="0"/>
        <v>0</v>
      </c>
      <c r="H27" s="4" t="str">
        <f t="shared" si="1"/>
        <v>，2283555</v>
      </c>
      <c r="I27" s="4" t="str">
        <f>VLOOKUP(A27,HOP!A:T,20,0)</f>
        <v>直连</v>
      </c>
    </row>
    <row r="28" s="4" customFormat="1" spans="1:9">
      <c r="A28" s="4">
        <v>16668519784</v>
      </c>
      <c r="B28" s="5">
        <v>44495</v>
      </c>
      <c r="C28" s="5">
        <v>44496</v>
      </c>
      <c r="D28" s="4">
        <v>208</v>
      </c>
      <c r="E28" s="4" t="str">
        <f>VLOOKUP(A28,HOP!A:L,12,0)</f>
        <v>208.00</v>
      </c>
      <c r="F28" s="4" t="str">
        <f>VLOOKUP(A28,HOP!A:C,3,0)</f>
        <v>2283556</v>
      </c>
      <c r="G28" s="4">
        <f t="shared" si="0"/>
        <v>0</v>
      </c>
      <c r="H28" s="4" t="str">
        <f t="shared" si="1"/>
        <v>，2283556</v>
      </c>
      <c r="I28" s="4" t="str">
        <f>VLOOKUP(A28,HOP!A:T,20,0)</f>
        <v>直连</v>
      </c>
    </row>
    <row r="29" s="4" customFormat="1" spans="1:9">
      <c r="A29" s="4">
        <v>16668643105</v>
      </c>
      <c r="B29" s="5">
        <v>44495</v>
      </c>
      <c r="C29" s="5">
        <v>44496</v>
      </c>
      <c r="D29" s="4">
        <v>143</v>
      </c>
      <c r="E29" s="4" t="str">
        <f>VLOOKUP(A29,HOP!A:L,12,0)</f>
        <v>143.00</v>
      </c>
      <c r="F29" s="4" t="str">
        <f>VLOOKUP(A29,HOP!A:C,3,0)</f>
        <v>2283562</v>
      </c>
      <c r="G29" s="4">
        <f t="shared" si="0"/>
        <v>0</v>
      </c>
      <c r="H29" s="4" t="str">
        <f t="shared" si="1"/>
        <v>，2283562</v>
      </c>
      <c r="I29" s="4" t="str">
        <f>VLOOKUP(A29,HOP!A:T,20,0)</f>
        <v>直连</v>
      </c>
    </row>
    <row r="30" s="4" customFormat="1" spans="1:9">
      <c r="A30" s="4">
        <v>16668795374</v>
      </c>
      <c r="B30" s="5">
        <v>44495</v>
      </c>
      <c r="C30" s="5">
        <v>44496</v>
      </c>
      <c r="D30" s="4">
        <v>187</v>
      </c>
      <c r="E30" s="4" t="str">
        <f>VLOOKUP(A30,HOP!A:L,12,0)</f>
        <v>187.00</v>
      </c>
      <c r="F30" s="4" t="str">
        <f>VLOOKUP(A30,HOP!A:C,3,0)</f>
        <v>2283571</v>
      </c>
      <c r="G30" s="4">
        <f t="shared" si="0"/>
        <v>0</v>
      </c>
      <c r="H30" s="4" t="str">
        <f t="shared" si="1"/>
        <v>，2283571</v>
      </c>
      <c r="I30" s="4" t="str">
        <f>VLOOKUP(A30,HOP!A:T,20,0)</f>
        <v>直连</v>
      </c>
    </row>
    <row r="31" s="4" customFormat="1" spans="1:9">
      <c r="A31" s="4">
        <v>16668996523</v>
      </c>
      <c r="B31" s="5">
        <v>44495</v>
      </c>
      <c r="C31" s="5">
        <v>44496</v>
      </c>
      <c r="D31" s="4">
        <v>312</v>
      </c>
      <c r="E31" s="4" t="str">
        <f>VLOOKUP(A31,HOP!A:L,12,0)</f>
        <v>312.00</v>
      </c>
      <c r="F31" s="4" t="str">
        <f>VLOOKUP(A31,HOP!A:C,3,0)</f>
        <v>2283587</v>
      </c>
      <c r="G31" s="4">
        <f t="shared" si="0"/>
        <v>0</v>
      </c>
      <c r="H31" s="4" t="str">
        <f t="shared" si="1"/>
        <v>，2283587</v>
      </c>
      <c r="I31" s="4" t="str">
        <f>VLOOKUP(A31,HOP!A:T,20,0)</f>
        <v>直连</v>
      </c>
    </row>
    <row r="32" s="4" customFormat="1" spans="1:9">
      <c r="A32" s="4">
        <v>16669479449</v>
      </c>
      <c r="B32" s="5">
        <v>44495</v>
      </c>
      <c r="C32" s="5">
        <v>44496</v>
      </c>
      <c r="D32" s="4">
        <v>200</v>
      </c>
      <c r="E32" s="4" t="str">
        <f>VLOOKUP(A32,HOP!A:L,12,0)</f>
        <v>200.00</v>
      </c>
      <c r="F32" s="4" t="str">
        <f>VLOOKUP(A32,HOP!A:C,3,0)</f>
        <v>2283640</v>
      </c>
      <c r="G32" s="4">
        <f t="shared" si="0"/>
        <v>0</v>
      </c>
      <c r="H32" s="4" t="str">
        <f t="shared" si="1"/>
        <v>，2283640</v>
      </c>
      <c r="I32" s="4" t="str">
        <f>VLOOKUP(A32,HOP!A:T,20,0)</f>
        <v>直连</v>
      </c>
    </row>
    <row r="33" s="4" customFormat="1" spans="1:9">
      <c r="A33" s="4">
        <v>16669498010</v>
      </c>
      <c r="B33" s="5">
        <v>44495</v>
      </c>
      <c r="C33" s="5">
        <v>44496</v>
      </c>
      <c r="D33" s="4">
        <v>781</v>
      </c>
      <c r="E33" s="4" t="str">
        <f>VLOOKUP(A33,HOP!A:L,12,0)</f>
        <v>781.00</v>
      </c>
      <c r="F33" s="4" t="str">
        <f>VLOOKUP(A33,HOP!A:C,3,0)</f>
        <v>2283647</v>
      </c>
      <c r="G33" s="4">
        <f t="shared" si="0"/>
        <v>0</v>
      </c>
      <c r="H33" s="4" t="str">
        <f t="shared" si="1"/>
        <v>，2283647</v>
      </c>
      <c r="I33" s="4" t="str">
        <f>VLOOKUP(A33,HOP!A:T,20,0)</f>
        <v>直连</v>
      </c>
    </row>
    <row r="34" s="4" customFormat="1" spans="1:9">
      <c r="A34" s="4">
        <v>16669642118</v>
      </c>
      <c r="B34" s="5">
        <v>44495</v>
      </c>
      <c r="C34" s="5">
        <v>44496</v>
      </c>
      <c r="D34" s="4">
        <v>174</v>
      </c>
      <c r="E34" s="4" t="str">
        <f>VLOOKUP(A34,HOP!A:L,12,0)</f>
        <v>174.00</v>
      </c>
      <c r="F34" s="4" t="str">
        <f>VLOOKUP(A34,HOP!A:C,3,0)</f>
        <v>2283664</v>
      </c>
      <c r="G34" s="4">
        <f t="shared" si="0"/>
        <v>0</v>
      </c>
      <c r="H34" s="4" t="str">
        <f t="shared" si="1"/>
        <v>，2283664</v>
      </c>
      <c r="I34" s="4" t="str">
        <f>VLOOKUP(A34,HOP!A:T,20,0)</f>
        <v>直连</v>
      </c>
    </row>
    <row r="35" s="4" customFormat="1" spans="1:9">
      <c r="A35" s="4">
        <v>16669650681</v>
      </c>
      <c r="B35" s="5">
        <v>44495</v>
      </c>
      <c r="C35" s="5">
        <v>44496</v>
      </c>
      <c r="D35" s="4">
        <v>511</v>
      </c>
      <c r="E35" s="4" t="str">
        <f>VLOOKUP(A35,HOP!A:L,12,0)</f>
        <v>511.00</v>
      </c>
      <c r="F35" s="4" t="str">
        <f>VLOOKUP(A35,HOP!A:C,3,0)</f>
        <v>2283665</v>
      </c>
      <c r="G35" s="4">
        <f t="shared" si="0"/>
        <v>0</v>
      </c>
      <c r="H35" s="4" t="str">
        <f t="shared" si="1"/>
        <v>，2283665</v>
      </c>
      <c r="I35" s="4" t="str">
        <f>VLOOKUP(A35,HOP!A:T,20,0)</f>
        <v>直连</v>
      </c>
    </row>
    <row r="36" s="4" customFormat="1" hidden="1" spans="1:9">
      <c r="A36" s="4">
        <v>16669680258</v>
      </c>
      <c r="B36" s="5">
        <v>44495</v>
      </c>
      <c r="C36" s="5">
        <v>44496</v>
      </c>
      <c r="D36" s="4">
        <v>0</v>
      </c>
      <c r="E36" s="4" t="e">
        <f>VLOOKUP(A36,HOP!A:L,12,0)</f>
        <v>#N/A</v>
      </c>
      <c r="F36" s="4" t="e">
        <f>VLOOKUP(A36,HOP!A:C,3,0)</f>
        <v>#N/A</v>
      </c>
      <c r="G36" s="4" t="e">
        <f t="shared" si="0"/>
        <v>#N/A</v>
      </c>
      <c r="H36" s="4" t="e">
        <f t="shared" si="1"/>
        <v>#N/A</v>
      </c>
      <c r="I36" s="4" t="e">
        <f>VLOOKUP(A36,HOP!A:T,20,0)</f>
        <v>#N/A</v>
      </c>
    </row>
    <row r="37" s="4" customFormat="1" spans="1:9">
      <c r="A37" s="4">
        <v>16669904611</v>
      </c>
      <c r="B37" s="5">
        <v>44495</v>
      </c>
      <c r="C37" s="5">
        <v>44496</v>
      </c>
      <c r="D37" s="4">
        <v>190</v>
      </c>
      <c r="E37" s="4" t="str">
        <f>VLOOKUP(A37,HOP!A:L,12,0)</f>
        <v>190.00</v>
      </c>
      <c r="F37" s="4" t="str">
        <f>VLOOKUP(A37,HOP!A:C,3,0)</f>
        <v>2283694</v>
      </c>
      <c r="G37" s="4">
        <f t="shared" si="0"/>
        <v>0</v>
      </c>
      <c r="H37" s="4" t="str">
        <f t="shared" si="1"/>
        <v>，2283694</v>
      </c>
      <c r="I37" s="4" t="str">
        <f>VLOOKUP(A37,HOP!A:T,20,0)</f>
        <v>直连</v>
      </c>
    </row>
    <row r="38" s="4" customFormat="1" spans="1:9">
      <c r="A38" s="4">
        <v>16669919935</v>
      </c>
      <c r="B38" s="5">
        <v>44495</v>
      </c>
      <c r="C38" s="5">
        <v>44496</v>
      </c>
      <c r="D38" s="4">
        <v>781</v>
      </c>
      <c r="E38" s="4" t="str">
        <f>VLOOKUP(A38,HOP!A:L,12,0)</f>
        <v>781.00</v>
      </c>
      <c r="F38" s="4" t="str">
        <f>VLOOKUP(A38,HOP!A:C,3,0)</f>
        <v>2283697</v>
      </c>
      <c r="G38" s="4">
        <f t="shared" si="0"/>
        <v>0</v>
      </c>
      <c r="H38" s="4" t="str">
        <f t="shared" si="1"/>
        <v>，2283697</v>
      </c>
      <c r="I38" s="4" t="str">
        <f>VLOOKUP(A38,HOP!A:T,20,0)</f>
        <v>直连</v>
      </c>
    </row>
    <row r="40" spans="4:4">
      <c r="D40" s="4">
        <f>SUM(D2:D39)</f>
        <v>11994</v>
      </c>
    </row>
    <row r="41" spans="4:4">
      <c r="D41" s="4" t="s">
        <v>129</v>
      </c>
    </row>
    <row r="44" spans="1:1">
      <c r="A44" s="4" t="s">
        <v>130</v>
      </c>
    </row>
    <row r="45" spans="1:1">
      <c r="A45" s="4" t="s">
        <v>131</v>
      </c>
    </row>
  </sheetData>
  <autoFilter ref="A1:XFD41">
    <filterColumn colId="3">
      <filters blank="1">
        <filter val="190"/>
        <filter val="111"/>
        <filter val="511"/>
        <filter val="312"/>
        <filter val="353"/>
        <filter val="11994"/>
        <filter val="156"/>
        <filter val="456"/>
        <filter val="757"/>
        <filter val="119"/>
        <filter val="259"/>
        <filter val="299"/>
        <filter val="319"/>
        <filter val="360"/>
        <filter val="123"/>
        <filter val="265"/>
        <filter val="1128"/>
        <filter val="174"/>
        <filter val="334"/>
        <filter val="376"/>
        <filter val="200"/>
        <filter val="781"/>
        <filter val="143"/>
        <filter val="1203"/>
        <filter val="244"/>
        <filter val="304"/>
        <filter val="186"/>
        <filter val="187"/>
        <filter val="208"/>
        <filter val="249"/>
        <filter val="11994 CNY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5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132</v>
      </c>
      <c r="B1" s="2" t="s">
        <v>133</v>
      </c>
      <c r="C1" s="2" t="s">
        <v>134</v>
      </c>
      <c r="D1" s="2" t="s">
        <v>135</v>
      </c>
      <c r="E1" s="2" t="s">
        <v>13</v>
      </c>
      <c r="F1" s="2" t="s">
        <v>5</v>
      </c>
      <c r="G1" s="2" t="s">
        <v>6</v>
      </c>
      <c r="H1" s="2" t="s">
        <v>136</v>
      </c>
      <c r="I1" s="2" t="s">
        <v>137</v>
      </c>
      <c r="J1" s="2" t="s">
        <v>138</v>
      </c>
      <c r="K1" s="2" t="s">
        <v>139</v>
      </c>
      <c r="L1" s="2" t="s">
        <v>140</v>
      </c>
      <c r="M1" s="2" t="s">
        <v>141</v>
      </c>
      <c r="N1" s="2" t="s">
        <v>142</v>
      </c>
      <c r="O1" s="2" t="s">
        <v>143</v>
      </c>
      <c r="P1" s="2" t="s">
        <v>144</v>
      </c>
      <c r="Q1" s="2" t="s">
        <v>145</v>
      </c>
      <c r="R1" s="2" t="s">
        <v>146</v>
      </c>
      <c r="S1" s="2" t="s">
        <v>147</v>
      </c>
      <c r="T1" s="2" t="s">
        <v>148</v>
      </c>
    </row>
    <row r="2" s="1" customFormat="1" spans="1:20">
      <c r="A2" s="3">
        <v>16540112625</v>
      </c>
      <c r="B2" s="1" t="s">
        <v>149</v>
      </c>
      <c r="C2" s="1" t="s">
        <v>150</v>
      </c>
      <c r="D2" s="1" t="s">
        <v>151</v>
      </c>
      <c r="E2" s="1" t="s">
        <v>30</v>
      </c>
      <c r="F2" s="1" t="s">
        <v>152</v>
      </c>
      <c r="G2" s="1" t="s">
        <v>153</v>
      </c>
      <c r="H2" s="1" t="s">
        <v>154</v>
      </c>
      <c r="I2" s="1" t="s">
        <v>155</v>
      </c>
      <c r="J2" s="1" t="s">
        <v>156</v>
      </c>
      <c r="K2" s="1" t="s">
        <v>155</v>
      </c>
      <c r="L2" s="1" t="s">
        <v>155</v>
      </c>
      <c r="M2" s="1" t="s">
        <v>157</v>
      </c>
      <c r="N2" s="1" t="s">
        <v>157</v>
      </c>
      <c r="O2" s="1" t="s">
        <v>158</v>
      </c>
      <c r="P2" s="1" t="s">
        <v>159</v>
      </c>
      <c r="Q2" s="1" t="s">
        <v>160</v>
      </c>
      <c r="R2" s="1" t="s">
        <v>161</v>
      </c>
      <c r="S2" s="1" t="s">
        <v>162</v>
      </c>
      <c r="T2" s="1" t="s">
        <v>163</v>
      </c>
    </row>
    <row r="3" s="1" customFormat="1" spans="1:20">
      <c r="A3" s="3">
        <v>16625131887</v>
      </c>
      <c r="B3" s="1" t="s">
        <v>164</v>
      </c>
      <c r="C3" s="1" t="s">
        <v>165</v>
      </c>
      <c r="D3" s="1" t="s">
        <v>166</v>
      </c>
      <c r="E3" s="1" t="s">
        <v>36</v>
      </c>
      <c r="F3" s="1" t="s">
        <v>167</v>
      </c>
      <c r="G3" s="1" t="s">
        <v>153</v>
      </c>
      <c r="H3" s="1" t="s">
        <v>154</v>
      </c>
      <c r="I3" s="1" t="s">
        <v>168</v>
      </c>
      <c r="J3" s="1" t="s">
        <v>156</v>
      </c>
      <c r="K3" s="1" t="s">
        <v>168</v>
      </c>
      <c r="L3" s="1" t="s">
        <v>168</v>
      </c>
      <c r="M3" s="1" t="s">
        <v>157</v>
      </c>
      <c r="N3" s="1" t="s">
        <v>157</v>
      </c>
      <c r="O3" s="1" t="s">
        <v>158</v>
      </c>
      <c r="P3" s="1" t="s">
        <v>159</v>
      </c>
      <c r="Q3" s="1" t="s">
        <v>169</v>
      </c>
      <c r="R3" s="1" t="s">
        <v>161</v>
      </c>
      <c r="S3" s="1" t="s">
        <v>162</v>
      </c>
      <c r="T3" s="1" t="s">
        <v>163</v>
      </c>
    </row>
    <row r="4" s="1" customFormat="1" spans="1:20">
      <c r="A4" s="3">
        <v>16646031192</v>
      </c>
      <c r="B4" s="1" t="s">
        <v>170</v>
      </c>
      <c r="C4" s="1" t="s">
        <v>171</v>
      </c>
      <c r="D4" s="1" t="s">
        <v>172</v>
      </c>
      <c r="E4" s="1" t="s">
        <v>173</v>
      </c>
      <c r="F4" s="1" t="s">
        <v>152</v>
      </c>
      <c r="G4" s="1" t="s">
        <v>153</v>
      </c>
      <c r="H4" s="1" t="s">
        <v>154</v>
      </c>
      <c r="I4" s="1" t="s">
        <v>174</v>
      </c>
      <c r="J4" s="1" t="s">
        <v>156</v>
      </c>
      <c r="K4" s="1" t="s">
        <v>174</v>
      </c>
      <c r="L4" s="1" t="s">
        <v>174</v>
      </c>
      <c r="M4" s="1" t="s">
        <v>157</v>
      </c>
      <c r="N4" s="1" t="s">
        <v>157</v>
      </c>
      <c r="O4" s="1" t="s">
        <v>158</v>
      </c>
      <c r="P4" s="1" t="s">
        <v>159</v>
      </c>
      <c r="Q4" s="1" t="s">
        <v>175</v>
      </c>
      <c r="R4" s="1" t="s">
        <v>161</v>
      </c>
      <c r="S4" s="1" t="s">
        <v>162</v>
      </c>
      <c r="T4" s="1" t="s">
        <v>163</v>
      </c>
    </row>
    <row r="5" s="1" customFormat="1" spans="1:20">
      <c r="A5" s="3">
        <v>16659264179</v>
      </c>
      <c r="B5" s="1" t="s">
        <v>176</v>
      </c>
      <c r="C5" s="1" t="s">
        <v>177</v>
      </c>
      <c r="D5" s="1" t="s">
        <v>178</v>
      </c>
      <c r="E5" s="1" t="s">
        <v>179</v>
      </c>
      <c r="F5" s="1" t="s">
        <v>152</v>
      </c>
      <c r="G5" s="1" t="s">
        <v>153</v>
      </c>
      <c r="H5" s="1" t="s">
        <v>154</v>
      </c>
      <c r="I5" s="1" t="s">
        <v>180</v>
      </c>
      <c r="J5" s="1" t="s">
        <v>156</v>
      </c>
      <c r="K5" s="1" t="s">
        <v>180</v>
      </c>
      <c r="L5" s="1" t="s">
        <v>180</v>
      </c>
      <c r="M5" s="1" t="s">
        <v>157</v>
      </c>
      <c r="N5" s="1" t="s">
        <v>157</v>
      </c>
      <c r="O5" s="1" t="s">
        <v>158</v>
      </c>
      <c r="P5" s="1" t="s">
        <v>159</v>
      </c>
      <c r="Q5" s="1" t="s">
        <v>181</v>
      </c>
      <c r="R5" s="1" t="s">
        <v>161</v>
      </c>
      <c r="S5" s="1" t="s">
        <v>162</v>
      </c>
      <c r="T5" s="1" t="s">
        <v>163</v>
      </c>
    </row>
    <row r="6" s="1" customFormat="1" spans="1:20">
      <c r="A6" s="3">
        <v>16659706721</v>
      </c>
      <c r="B6" s="1" t="s">
        <v>176</v>
      </c>
      <c r="C6" s="1" t="s">
        <v>182</v>
      </c>
      <c r="D6" s="1" t="s">
        <v>172</v>
      </c>
      <c r="E6" s="1" t="s">
        <v>183</v>
      </c>
      <c r="F6" s="1" t="s">
        <v>152</v>
      </c>
      <c r="G6" s="1" t="s">
        <v>153</v>
      </c>
      <c r="H6" s="1" t="s">
        <v>154</v>
      </c>
      <c r="I6" s="1" t="s">
        <v>174</v>
      </c>
      <c r="J6" s="1" t="s">
        <v>156</v>
      </c>
      <c r="K6" s="1" t="s">
        <v>174</v>
      </c>
      <c r="L6" s="1" t="s">
        <v>174</v>
      </c>
      <c r="M6" s="1" t="s">
        <v>157</v>
      </c>
      <c r="N6" s="1" t="s">
        <v>157</v>
      </c>
      <c r="O6" s="1" t="s">
        <v>158</v>
      </c>
      <c r="P6" s="1" t="s">
        <v>159</v>
      </c>
      <c r="Q6" s="1" t="s">
        <v>184</v>
      </c>
      <c r="R6" s="1" t="s">
        <v>161</v>
      </c>
      <c r="S6" s="1" t="s">
        <v>162</v>
      </c>
      <c r="T6" s="1" t="s">
        <v>163</v>
      </c>
    </row>
    <row r="7" s="1" customFormat="1" spans="1:20">
      <c r="A7" s="3">
        <v>16659776283</v>
      </c>
      <c r="B7" s="1" t="s">
        <v>176</v>
      </c>
      <c r="C7" s="1" t="s">
        <v>185</v>
      </c>
      <c r="D7" s="1" t="s">
        <v>186</v>
      </c>
      <c r="E7" s="1" t="s">
        <v>187</v>
      </c>
      <c r="F7" s="1" t="s">
        <v>152</v>
      </c>
      <c r="G7" s="1" t="s">
        <v>153</v>
      </c>
      <c r="H7" s="1" t="s">
        <v>154</v>
      </c>
      <c r="I7" s="1" t="s">
        <v>188</v>
      </c>
      <c r="J7" s="1" t="s">
        <v>156</v>
      </c>
      <c r="K7" s="1" t="s">
        <v>188</v>
      </c>
      <c r="L7" s="1" t="s">
        <v>188</v>
      </c>
      <c r="M7" s="1" t="s">
        <v>157</v>
      </c>
      <c r="N7" s="1" t="s">
        <v>157</v>
      </c>
      <c r="O7" s="1" t="s">
        <v>158</v>
      </c>
      <c r="P7" s="1" t="s">
        <v>159</v>
      </c>
      <c r="Q7" s="1" t="s">
        <v>189</v>
      </c>
      <c r="R7" s="1" t="s">
        <v>161</v>
      </c>
      <c r="S7" s="1" t="s">
        <v>162</v>
      </c>
      <c r="T7" s="1" t="s">
        <v>163</v>
      </c>
    </row>
    <row r="8" s="1" customFormat="1" spans="1:20">
      <c r="A8" s="3">
        <v>16665474643</v>
      </c>
      <c r="B8" s="1" t="s">
        <v>152</v>
      </c>
      <c r="C8" s="1" t="s">
        <v>190</v>
      </c>
      <c r="D8" s="1" t="s">
        <v>191</v>
      </c>
      <c r="E8" s="1" t="s">
        <v>54</v>
      </c>
      <c r="F8" s="1" t="s">
        <v>152</v>
      </c>
      <c r="G8" s="1" t="s">
        <v>153</v>
      </c>
      <c r="H8" s="1" t="s">
        <v>154</v>
      </c>
      <c r="I8" s="1" t="s">
        <v>192</v>
      </c>
      <c r="J8" s="1" t="s">
        <v>156</v>
      </c>
      <c r="K8" s="1" t="s">
        <v>192</v>
      </c>
      <c r="L8" s="1" t="s">
        <v>192</v>
      </c>
      <c r="M8" s="1" t="s">
        <v>157</v>
      </c>
      <c r="N8" s="1" t="s">
        <v>157</v>
      </c>
      <c r="O8" s="1" t="s">
        <v>158</v>
      </c>
      <c r="P8" s="1" t="s">
        <v>159</v>
      </c>
      <c r="Q8" s="1" t="s">
        <v>193</v>
      </c>
      <c r="R8" s="1" t="s">
        <v>161</v>
      </c>
      <c r="S8" s="1" t="s">
        <v>162</v>
      </c>
      <c r="T8" s="1" t="s">
        <v>163</v>
      </c>
    </row>
    <row r="9" s="1" customFormat="1" spans="1:20">
      <c r="A9" s="3">
        <v>16665485847</v>
      </c>
      <c r="B9" s="1" t="s">
        <v>152</v>
      </c>
      <c r="C9" s="1" t="s">
        <v>194</v>
      </c>
      <c r="D9" s="1" t="s">
        <v>172</v>
      </c>
      <c r="E9" s="1" t="s">
        <v>195</v>
      </c>
      <c r="F9" s="1" t="s">
        <v>152</v>
      </c>
      <c r="G9" s="1" t="s">
        <v>153</v>
      </c>
      <c r="H9" s="1" t="s">
        <v>154</v>
      </c>
      <c r="I9" s="1" t="s">
        <v>174</v>
      </c>
      <c r="J9" s="1" t="s">
        <v>156</v>
      </c>
      <c r="K9" s="1" t="s">
        <v>174</v>
      </c>
      <c r="L9" s="1" t="s">
        <v>174</v>
      </c>
      <c r="M9" s="1" t="s">
        <v>157</v>
      </c>
      <c r="N9" s="1" t="s">
        <v>157</v>
      </c>
      <c r="O9" s="1" t="s">
        <v>158</v>
      </c>
      <c r="P9" s="1" t="s">
        <v>159</v>
      </c>
      <c r="Q9" s="1" t="s">
        <v>196</v>
      </c>
      <c r="R9" s="1" t="s">
        <v>161</v>
      </c>
      <c r="S9" s="1" t="s">
        <v>162</v>
      </c>
      <c r="T9" s="1" t="s">
        <v>163</v>
      </c>
    </row>
    <row r="10" s="1" customFormat="1" spans="1:20">
      <c r="A10" s="3">
        <v>16665637145</v>
      </c>
      <c r="B10" s="1" t="s">
        <v>152</v>
      </c>
      <c r="C10" s="1" t="s">
        <v>197</v>
      </c>
      <c r="D10" s="1" t="s">
        <v>198</v>
      </c>
      <c r="E10" s="1" t="s">
        <v>57</v>
      </c>
      <c r="F10" s="1" t="s">
        <v>152</v>
      </c>
      <c r="G10" s="1" t="s">
        <v>153</v>
      </c>
      <c r="H10" s="1" t="s">
        <v>154</v>
      </c>
      <c r="I10" s="1" t="s">
        <v>199</v>
      </c>
      <c r="J10" s="1" t="s">
        <v>156</v>
      </c>
      <c r="K10" s="1" t="s">
        <v>199</v>
      </c>
      <c r="L10" s="1" t="s">
        <v>199</v>
      </c>
      <c r="M10" s="1" t="s">
        <v>157</v>
      </c>
      <c r="N10" s="1" t="s">
        <v>157</v>
      </c>
      <c r="O10" s="1" t="s">
        <v>158</v>
      </c>
      <c r="P10" s="1" t="s">
        <v>159</v>
      </c>
      <c r="Q10" s="1" t="s">
        <v>200</v>
      </c>
      <c r="R10" s="1" t="s">
        <v>161</v>
      </c>
      <c r="S10" s="1" t="s">
        <v>162</v>
      </c>
      <c r="T10" s="1" t="s">
        <v>163</v>
      </c>
    </row>
    <row r="11" s="1" customFormat="1" spans="1:20">
      <c r="A11" s="3">
        <v>16665846363</v>
      </c>
      <c r="B11" s="1" t="s">
        <v>152</v>
      </c>
      <c r="C11" s="1" t="s">
        <v>201</v>
      </c>
      <c r="D11" s="1" t="s">
        <v>202</v>
      </c>
      <c r="E11" s="1" t="s">
        <v>60</v>
      </c>
      <c r="F11" s="1" t="s">
        <v>152</v>
      </c>
      <c r="G11" s="1" t="s">
        <v>153</v>
      </c>
      <c r="H11" s="1" t="s">
        <v>154</v>
      </c>
      <c r="I11" s="1" t="s">
        <v>203</v>
      </c>
      <c r="J11" s="1" t="s">
        <v>156</v>
      </c>
      <c r="K11" s="1" t="s">
        <v>203</v>
      </c>
      <c r="L11" s="1" t="s">
        <v>203</v>
      </c>
      <c r="M11" s="1" t="s">
        <v>157</v>
      </c>
      <c r="N11" s="1" t="s">
        <v>157</v>
      </c>
      <c r="O11" s="1" t="s">
        <v>158</v>
      </c>
      <c r="P11" s="1" t="s">
        <v>159</v>
      </c>
      <c r="Q11" s="1" t="s">
        <v>204</v>
      </c>
      <c r="R11" s="1" t="s">
        <v>161</v>
      </c>
      <c r="S11" s="1" t="s">
        <v>162</v>
      </c>
      <c r="T11" s="1" t="s">
        <v>163</v>
      </c>
    </row>
    <row r="12" s="1" customFormat="1" spans="1:20">
      <c r="A12" s="3">
        <v>16665870394</v>
      </c>
      <c r="B12" s="1" t="s">
        <v>152</v>
      </c>
      <c r="C12" s="1" t="s">
        <v>205</v>
      </c>
      <c r="D12" s="1" t="s">
        <v>206</v>
      </c>
      <c r="E12" s="1" t="s">
        <v>63</v>
      </c>
      <c r="F12" s="1" t="s">
        <v>152</v>
      </c>
      <c r="G12" s="1" t="s">
        <v>153</v>
      </c>
      <c r="H12" s="1" t="s">
        <v>154</v>
      </c>
      <c r="I12" s="1" t="s">
        <v>207</v>
      </c>
      <c r="J12" s="1" t="s">
        <v>156</v>
      </c>
      <c r="K12" s="1" t="s">
        <v>207</v>
      </c>
      <c r="L12" s="1" t="s">
        <v>207</v>
      </c>
      <c r="M12" s="1" t="s">
        <v>157</v>
      </c>
      <c r="N12" s="1" t="s">
        <v>157</v>
      </c>
      <c r="O12" s="1" t="s">
        <v>158</v>
      </c>
      <c r="P12" s="1" t="s">
        <v>159</v>
      </c>
      <c r="Q12" s="1" t="s">
        <v>208</v>
      </c>
      <c r="R12" s="1" t="s">
        <v>161</v>
      </c>
      <c r="S12" s="1" t="s">
        <v>162</v>
      </c>
      <c r="T12" s="1" t="s">
        <v>163</v>
      </c>
    </row>
    <row r="13" s="1" customFormat="1" spans="1:20">
      <c r="A13" s="3">
        <v>16665894166</v>
      </c>
      <c r="B13" s="1" t="s">
        <v>152</v>
      </c>
      <c r="C13" s="1" t="s">
        <v>209</v>
      </c>
      <c r="D13" s="1" t="s">
        <v>210</v>
      </c>
      <c r="E13" s="1" t="s">
        <v>66</v>
      </c>
      <c r="F13" s="1" t="s">
        <v>152</v>
      </c>
      <c r="G13" s="1" t="s">
        <v>153</v>
      </c>
      <c r="H13" s="1" t="s">
        <v>154</v>
      </c>
      <c r="I13" s="1" t="s">
        <v>211</v>
      </c>
      <c r="J13" s="1" t="s">
        <v>156</v>
      </c>
      <c r="K13" s="1" t="s">
        <v>211</v>
      </c>
      <c r="L13" s="1" t="s">
        <v>211</v>
      </c>
      <c r="M13" s="1" t="s">
        <v>157</v>
      </c>
      <c r="N13" s="1" t="s">
        <v>157</v>
      </c>
      <c r="O13" s="1" t="s">
        <v>158</v>
      </c>
      <c r="P13" s="1" t="s">
        <v>159</v>
      </c>
      <c r="Q13" s="1" t="s">
        <v>212</v>
      </c>
      <c r="R13" s="1" t="s">
        <v>161</v>
      </c>
      <c r="S13" s="1" t="s">
        <v>162</v>
      </c>
      <c r="T13" s="1" t="s">
        <v>163</v>
      </c>
    </row>
    <row r="14" s="1" customFormat="1" spans="1:20">
      <c r="A14" s="3">
        <v>16666052866</v>
      </c>
      <c r="B14" s="1" t="s">
        <v>152</v>
      </c>
      <c r="C14" s="1" t="s">
        <v>213</v>
      </c>
      <c r="D14" s="1" t="s">
        <v>214</v>
      </c>
      <c r="E14" s="1" t="s">
        <v>70</v>
      </c>
      <c r="F14" s="1" t="s">
        <v>152</v>
      </c>
      <c r="G14" s="1" t="s">
        <v>153</v>
      </c>
      <c r="H14" s="1" t="s">
        <v>154</v>
      </c>
      <c r="I14" s="1" t="s">
        <v>215</v>
      </c>
      <c r="J14" s="1" t="s">
        <v>156</v>
      </c>
      <c r="K14" s="1" t="s">
        <v>215</v>
      </c>
      <c r="L14" s="1" t="s">
        <v>215</v>
      </c>
      <c r="M14" s="1" t="s">
        <v>157</v>
      </c>
      <c r="N14" s="1" t="s">
        <v>157</v>
      </c>
      <c r="O14" s="1" t="s">
        <v>158</v>
      </c>
      <c r="P14" s="1" t="s">
        <v>159</v>
      </c>
      <c r="Q14" s="1" t="s">
        <v>216</v>
      </c>
      <c r="R14" s="1" t="s">
        <v>161</v>
      </c>
      <c r="S14" s="1" t="s">
        <v>162</v>
      </c>
      <c r="T14" s="1" t="s">
        <v>163</v>
      </c>
    </row>
    <row r="15" s="1" customFormat="1" spans="1:20">
      <c r="A15" s="3">
        <v>16666191200</v>
      </c>
      <c r="B15" s="1" t="s">
        <v>152</v>
      </c>
      <c r="C15" s="1" t="s">
        <v>217</v>
      </c>
      <c r="D15" s="1" t="s">
        <v>218</v>
      </c>
      <c r="E15" s="1" t="s">
        <v>219</v>
      </c>
      <c r="F15" s="1" t="s">
        <v>152</v>
      </c>
      <c r="G15" s="1" t="s">
        <v>153</v>
      </c>
      <c r="H15" s="1" t="s">
        <v>154</v>
      </c>
      <c r="I15" s="1" t="s">
        <v>220</v>
      </c>
      <c r="J15" s="1" t="s">
        <v>156</v>
      </c>
      <c r="K15" s="1" t="s">
        <v>220</v>
      </c>
      <c r="L15" s="1" t="s">
        <v>220</v>
      </c>
      <c r="M15" s="1" t="s">
        <v>157</v>
      </c>
      <c r="N15" s="1" t="s">
        <v>157</v>
      </c>
      <c r="O15" s="1" t="s">
        <v>158</v>
      </c>
      <c r="P15" s="1" t="s">
        <v>159</v>
      </c>
      <c r="Q15" s="1" t="s">
        <v>221</v>
      </c>
      <c r="R15" s="1" t="s">
        <v>161</v>
      </c>
      <c r="S15" s="1" t="s">
        <v>162</v>
      </c>
      <c r="T15" s="1" t="s">
        <v>163</v>
      </c>
    </row>
    <row r="16" s="1" customFormat="1" spans="1:20">
      <c r="A16" s="3">
        <v>16666333403</v>
      </c>
      <c r="B16" s="1" t="s">
        <v>152</v>
      </c>
      <c r="C16" s="1" t="s">
        <v>222</v>
      </c>
      <c r="D16" s="1" t="s">
        <v>223</v>
      </c>
      <c r="E16" s="1" t="s">
        <v>224</v>
      </c>
      <c r="F16" s="1" t="s">
        <v>152</v>
      </c>
      <c r="G16" s="1" t="s">
        <v>153</v>
      </c>
      <c r="H16" s="1" t="s">
        <v>154</v>
      </c>
      <c r="I16" s="1" t="s">
        <v>225</v>
      </c>
      <c r="J16" s="1" t="s">
        <v>156</v>
      </c>
      <c r="K16" s="1" t="s">
        <v>225</v>
      </c>
      <c r="L16" s="1" t="s">
        <v>225</v>
      </c>
      <c r="M16" s="1" t="s">
        <v>157</v>
      </c>
      <c r="N16" s="1" t="s">
        <v>157</v>
      </c>
      <c r="O16" s="1" t="s">
        <v>158</v>
      </c>
      <c r="P16" s="1" t="s">
        <v>159</v>
      </c>
      <c r="Q16" s="1" t="s">
        <v>226</v>
      </c>
      <c r="R16" s="1" t="s">
        <v>161</v>
      </c>
      <c r="S16" s="1" t="s">
        <v>162</v>
      </c>
      <c r="T16" s="1" t="s">
        <v>163</v>
      </c>
    </row>
    <row r="17" s="1" customFormat="1" spans="1:20">
      <c r="A17" s="3">
        <v>16666586083</v>
      </c>
      <c r="B17" s="1" t="s">
        <v>152</v>
      </c>
      <c r="C17" s="1" t="s">
        <v>227</v>
      </c>
      <c r="D17" s="1" t="s">
        <v>228</v>
      </c>
      <c r="E17" s="1" t="s">
        <v>81</v>
      </c>
      <c r="F17" s="1" t="s">
        <v>152</v>
      </c>
      <c r="G17" s="1" t="s">
        <v>153</v>
      </c>
      <c r="H17" s="1" t="s">
        <v>154</v>
      </c>
      <c r="I17" s="1" t="s">
        <v>229</v>
      </c>
      <c r="J17" s="1" t="s">
        <v>156</v>
      </c>
      <c r="K17" s="1" t="s">
        <v>229</v>
      </c>
      <c r="L17" s="1" t="s">
        <v>229</v>
      </c>
      <c r="M17" s="1" t="s">
        <v>157</v>
      </c>
      <c r="N17" s="1" t="s">
        <v>157</v>
      </c>
      <c r="O17" s="1" t="s">
        <v>158</v>
      </c>
      <c r="P17" s="1" t="s">
        <v>159</v>
      </c>
      <c r="Q17" s="1" t="s">
        <v>230</v>
      </c>
      <c r="R17" s="1" t="s">
        <v>161</v>
      </c>
      <c r="S17" s="1" t="s">
        <v>162</v>
      </c>
      <c r="T17" s="1" t="s">
        <v>163</v>
      </c>
    </row>
    <row r="18" s="1" customFormat="1" spans="1:20">
      <c r="A18" s="3">
        <v>16666594866</v>
      </c>
      <c r="B18" s="1" t="s">
        <v>152</v>
      </c>
      <c r="C18" s="1" t="s">
        <v>231</v>
      </c>
      <c r="D18" s="1" t="s">
        <v>232</v>
      </c>
      <c r="E18" s="1" t="s">
        <v>84</v>
      </c>
      <c r="F18" s="1" t="s">
        <v>152</v>
      </c>
      <c r="G18" s="1" t="s">
        <v>153</v>
      </c>
      <c r="H18" s="1" t="s">
        <v>154</v>
      </c>
      <c r="I18" s="1" t="s">
        <v>233</v>
      </c>
      <c r="J18" s="1" t="s">
        <v>156</v>
      </c>
      <c r="K18" s="1" t="s">
        <v>233</v>
      </c>
      <c r="L18" s="1" t="s">
        <v>233</v>
      </c>
      <c r="M18" s="1" t="s">
        <v>157</v>
      </c>
      <c r="N18" s="1" t="s">
        <v>157</v>
      </c>
      <c r="O18" s="1" t="s">
        <v>158</v>
      </c>
      <c r="P18" s="1" t="s">
        <v>159</v>
      </c>
      <c r="Q18" s="1" t="s">
        <v>234</v>
      </c>
      <c r="R18" s="1" t="s">
        <v>161</v>
      </c>
      <c r="S18" s="1" t="s">
        <v>162</v>
      </c>
      <c r="T18" s="1" t="s">
        <v>163</v>
      </c>
    </row>
    <row r="19" s="1" customFormat="1" spans="1:20">
      <c r="A19" s="3">
        <v>16666752865</v>
      </c>
      <c r="B19" s="1" t="s">
        <v>152</v>
      </c>
      <c r="C19" s="1" t="s">
        <v>235</v>
      </c>
      <c r="D19" s="1" t="s">
        <v>236</v>
      </c>
      <c r="E19" s="1" t="s">
        <v>87</v>
      </c>
      <c r="F19" s="1" t="s">
        <v>152</v>
      </c>
      <c r="G19" s="1" t="s">
        <v>153</v>
      </c>
      <c r="H19" s="1" t="s">
        <v>154</v>
      </c>
      <c r="I19" s="1" t="s">
        <v>237</v>
      </c>
      <c r="J19" s="1" t="s">
        <v>156</v>
      </c>
      <c r="K19" s="1" t="s">
        <v>237</v>
      </c>
      <c r="L19" s="1" t="s">
        <v>237</v>
      </c>
      <c r="M19" s="1" t="s">
        <v>157</v>
      </c>
      <c r="N19" s="1" t="s">
        <v>157</v>
      </c>
      <c r="O19" s="1" t="s">
        <v>158</v>
      </c>
      <c r="P19" s="1" t="s">
        <v>159</v>
      </c>
      <c r="Q19" s="1" t="s">
        <v>238</v>
      </c>
      <c r="R19" s="1" t="s">
        <v>161</v>
      </c>
      <c r="S19" s="1" t="s">
        <v>162</v>
      </c>
      <c r="T19" s="1" t="s">
        <v>163</v>
      </c>
    </row>
    <row r="20" s="1" customFormat="1" spans="1:20">
      <c r="A20" s="3">
        <v>16666770495</v>
      </c>
      <c r="B20" s="1" t="s">
        <v>152</v>
      </c>
      <c r="C20" s="1" t="s">
        <v>239</v>
      </c>
      <c r="D20" s="1" t="s">
        <v>240</v>
      </c>
      <c r="E20" s="1" t="s">
        <v>89</v>
      </c>
      <c r="F20" s="1" t="s">
        <v>152</v>
      </c>
      <c r="G20" s="1" t="s">
        <v>153</v>
      </c>
      <c r="H20" s="1" t="s">
        <v>154</v>
      </c>
      <c r="I20" s="1" t="s">
        <v>241</v>
      </c>
      <c r="J20" s="1" t="s">
        <v>156</v>
      </c>
      <c r="K20" s="1" t="s">
        <v>241</v>
      </c>
      <c r="L20" s="1" t="s">
        <v>241</v>
      </c>
      <c r="M20" s="1" t="s">
        <v>157</v>
      </c>
      <c r="N20" s="1" t="s">
        <v>157</v>
      </c>
      <c r="O20" s="1" t="s">
        <v>158</v>
      </c>
      <c r="P20" s="1" t="s">
        <v>159</v>
      </c>
      <c r="Q20" s="1" t="s">
        <v>242</v>
      </c>
      <c r="R20" s="1" t="s">
        <v>161</v>
      </c>
      <c r="S20" s="1" t="s">
        <v>162</v>
      </c>
      <c r="T20" s="1" t="s">
        <v>163</v>
      </c>
    </row>
    <row r="21" s="1" customFormat="1" spans="1:20">
      <c r="A21" s="3">
        <v>16666786175</v>
      </c>
      <c r="B21" s="1" t="s">
        <v>152</v>
      </c>
      <c r="C21" s="1" t="s">
        <v>243</v>
      </c>
      <c r="D21" s="1" t="s">
        <v>244</v>
      </c>
      <c r="E21" s="1" t="s">
        <v>245</v>
      </c>
      <c r="F21" s="1" t="s">
        <v>152</v>
      </c>
      <c r="G21" s="1" t="s">
        <v>153</v>
      </c>
      <c r="H21" s="1" t="s">
        <v>154</v>
      </c>
      <c r="I21" s="1" t="s">
        <v>246</v>
      </c>
      <c r="J21" s="1" t="s">
        <v>156</v>
      </c>
      <c r="K21" s="1" t="s">
        <v>246</v>
      </c>
      <c r="L21" s="1" t="s">
        <v>246</v>
      </c>
      <c r="M21" s="1" t="s">
        <v>157</v>
      </c>
      <c r="N21" s="1" t="s">
        <v>157</v>
      </c>
      <c r="O21" s="1" t="s">
        <v>158</v>
      </c>
      <c r="P21" s="1" t="s">
        <v>159</v>
      </c>
      <c r="Q21" s="1" t="s">
        <v>247</v>
      </c>
      <c r="R21" s="1" t="s">
        <v>161</v>
      </c>
      <c r="S21" s="1" t="s">
        <v>162</v>
      </c>
      <c r="T21" s="1" t="s">
        <v>163</v>
      </c>
    </row>
    <row r="22" s="1" customFormat="1" spans="1:20">
      <c r="A22" s="3">
        <v>16666962996</v>
      </c>
      <c r="B22" s="1" t="s">
        <v>152</v>
      </c>
      <c r="C22" s="1" t="s">
        <v>248</v>
      </c>
      <c r="D22" s="1" t="s">
        <v>240</v>
      </c>
      <c r="E22" s="1" t="s">
        <v>92</v>
      </c>
      <c r="F22" s="1" t="s">
        <v>152</v>
      </c>
      <c r="G22" s="1" t="s">
        <v>153</v>
      </c>
      <c r="H22" s="1" t="s">
        <v>154</v>
      </c>
      <c r="I22" s="1" t="s">
        <v>241</v>
      </c>
      <c r="J22" s="1" t="s">
        <v>156</v>
      </c>
      <c r="K22" s="1" t="s">
        <v>241</v>
      </c>
      <c r="L22" s="1" t="s">
        <v>241</v>
      </c>
      <c r="M22" s="1" t="s">
        <v>157</v>
      </c>
      <c r="N22" s="1" t="s">
        <v>157</v>
      </c>
      <c r="O22" s="1" t="s">
        <v>158</v>
      </c>
      <c r="P22" s="1" t="s">
        <v>159</v>
      </c>
      <c r="Q22" s="1" t="s">
        <v>249</v>
      </c>
      <c r="R22" s="1" t="s">
        <v>161</v>
      </c>
      <c r="S22" s="1" t="s">
        <v>162</v>
      </c>
      <c r="T22" s="1" t="s">
        <v>163</v>
      </c>
    </row>
    <row r="23" s="1" customFormat="1" spans="1:20">
      <c r="A23" s="3">
        <v>16667095729</v>
      </c>
      <c r="B23" s="1" t="s">
        <v>152</v>
      </c>
      <c r="C23" s="1" t="s">
        <v>250</v>
      </c>
      <c r="D23" s="1" t="s">
        <v>251</v>
      </c>
      <c r="E23" s="1" t="s">
        <v>252</v>
      </c>
      <c r="F23" s="1" t="s">
        <v>152</v>
      </c>
      <c r="G23" s="1" t="s">
        <v>153</v>
      </c>
      <c r="H23" s="1" t="s">
        <v>154</v>
      </c>
      <c r="I23" s="1" t="s">
        <v>253</v>
      </c>
      <c r="J23" s="1" t="s">
        <v>156</v>
      </c>
      <c r="K23" s="1" t="s">
        <v>253</v>
      </c>
      <c r="L23" s="1" t="s">
        <v>253</v>
      </c>
      <c r="M23" s="1" t="s">
        <v>157</v>
      </c>
      <c r="N23" s="1" t="s">
        <v>157</v>
      </c>
      <c r="O23" s="1" t="s">
        <v>158</v>
      </c>
      <c r="P23" s="1" t="s">
        <v>159</v>
      </c>
      <c r="Q23" s="1" t="s">
        <v>254</v>
      </c>
      <c r="R23" s="1" t="s">
        <v>161</v>
      </c>
      <c r="S23" s="1" t="s">
        <v>162</v>
      </c>
      <c r="T23" s="1" t="s">
        <v>163</v>
      </c>
    </row>
    <row r="24" s="1" customFormat="1" spans="1:20">
      <c r="A24" s="3">
        <v>16668401225</v>
      </c>
      <c r="B24" s="1" t="s">
        <v>152</v>
      </c>
      <c r="C24" s="1" t="s">
        <v>255</v>
      </c>
      <c r="D24" s="1" t="s">
        <v>256</v>
      </c>
      <c r="E24" s="1" t="s">
        <v>98</v>
      </c>
      <c r="F24" s="1" t="s">
        <v>152</v>
      </c>
      <c r="G24" s="1" t="s">
        <v>153</v>
      </c>
      <c r="H24" s="1" t="s">
        <v>154</v>
      </c>
      <c r="I24" s="1" t="s">
        <v>257</v>
      </c>
      <c r="J24" s="1" t="s">
        <v>156</v>
      </c>
      <c r="K24" s="1" t="s">
        <v>257</v>
      </c>
      <c r="L24" s="1" t="s">
        <v>257</v>
      </c>
      <c r="M24" s="1" t="s">
        <v>157</v>
      </c>
      <c r="N24" s="1" t="s">
        <v>157</v>
      </c>
      <c r="O24" s="1" t="s">
        <v>158</v>
      </c>
      <c r="P24" s="1" t="s">
        <v>159</v>
      </c>
      <c r="Q24" s="1" t="s">
        <v>258</v>
      </c>
      <c r="R24" s="1" t="s">
        <v>161</v>
      </c>
      <c r="S24" s="1" t="s">
        <v>162</v>
      </c>
      <c r="T24" s="1" t="s">
        <v>163</v>
      </c>
    </row>
    <row r="25" s="1" customFormat="1" spans="1:20">
      <c r="A25" s="3">
        <v>16668484687</v>
      </c>
      <c r="B25" s="1" t="s">
        <v>152</v>
      </c>
      <c r="C25" s="1" t="s">
        <v>259</v>
      </c>
      <c r="D25" s="1" t="s">
        <v>260</v>
      </c>
      <c r="E25" s="1" t="s">
        <v>261</v>
      </c>
      <c r="F25" s="1" t="s">
        <v>152</v>
      </c>
      <c r="G25" s="1" t="s">
        <v>153</v>
      </c>
      <c r="H25" s="1" t="s">
        <v>154</v>
      </c>
      <c r="I25" s="1" t="s">
        <v>262</v>
      </c>
      <c r="J25" s="1" t="s">
        <v>156</v>
      </c>
      <c r="K25" s="1" t="s">
        <v>262</v>
      </c>
      <c r="L25" s="1" t="s">
        <v>262</v>
      </c>
      <c r="M25" s="1" t="s">
        <v>157</v>
      </c>
      <c r="N25" s="1" t="s">
        <v>157</v>
      </c>
      <c r="O25" s="1" t="s">
        <v>158</v>
      </c>
      <c r="P25" s="1" t="s">
        <v>159</v>
      </c>
      <c r="Q25" s="1" t="s">
        <v>263</v>
      </c>
      <c r="R25" s="1" t="s">
        <v>161</v>
      </c>
      <c r="S25" s="1" t="s">
        <v>162</v>
      </c>
      <c r="T25" s="1" t="s">
        <v>163</v>
      </c>
    </row>
    <row r="26" s="1" customFormat="1" spans="1:20">
      <c r="A26" s="3">
        <v>16668519784</v>
      </c>
      <c r="B26" s="1" t="s">
        <v>152</v>
      </c>
      <c r="C26" s="1" t="s">
        <v>264</v>
      </c>
      <c r="D26" s="1" t="s">
        <v>265</v>
      </c>
      <c r="E26" s="1" t="s">
        <v>266</v>
      </c>
      <c r="F26" s="1" t="s">
        <v>152</v>
      </c>
      <c r="G26" s="1" t="s">
        <v>153</v>
      </c>
      <c r="H26" s="1" t="s">
        <v>154</v>
      </c>
      <c r="I26" s="1" t="s">
        <v>267</v>
      </c>
      <c r="J26" s="1" t="s">
        <v>156</v>
      </c>
      <c r="K26" s="1" t="s">
        <v>267</v>
      </c>
      <c r="L26" s="1" t="s">
        <v>267</v>
      </c>
      <c r="M26" s="1" t="s">
        <v>157</v>
      </c>
      <c r="N26" s="1" t="s">
        <v>157</v>
      </c>
      <c r="O26" s="1" t="s">
        <v>158</v>
      </c>
      <c r="P26" s="1" t="s">
        <v>159</v>
      </c>
      <c r="Q26" s="1" t="s">
        <v>268</v>
      </c>
      <c r="R26" s="1" t="s">
        <v>161</v>
      </c>
      <c r="S26" s="1" t="s">
        <v>162</v>
      </c>
      <c r="T26" s="1" t="s">
        <v>163</v>
      </c>
    </row>
    <row r="27" s="1" customFormat="1" spans="1:20">
      <c r="A27" s="3">
        <v>16668643105</v>
      </c>
      <c r="B27" s="1" t="s">
        <v>152</v>
      </c>
      <c r="C27" s="1" t="s">
        <v>269</v>
      </c>
      <c r="D27" s="1" t="s">
        <v>270</v>
      </c>
      <c r="E27" s="1" t="s">
        <v>104</v>
      </c>
      <c r="F27" s="1" t="s">
        <v>152</v>
      </c>
      <c r="G27" s="1" t="s">
        <v>153</v>
      </c>
      <c r="H27" s="1" t="s">
        <v>154</v>
      </c>
      <c r="I27" s="1" t="s">
        <v>271</v>
      </c>
      <c r="J27" s="1" t="s">
        <v>156</v>
      </c>
      <c r="K27" s="1" t="s">
        <v>271</v>
      </c>
      <c r="L27" s="1" t="s">
        <v>271</v>
      </c>
      <c r="M27" s="1" t="s">
        <v>157</v>
      </c>
      <c r="N27" s="1" t="s">
        <v>157</v>
      </c>
      <c r="O27" s="1" t="s">
        <v>158</v>
      </c>
      <c r="P27" s="1" t="s">
        <v>159</v>
      </c>
      <c r="Q27" s="1" t="s">
        <v>272</v>
      </c>
      <c r="R27" s="1" t="s">
        <v>161</v>
      </c>
      <c r="S27" s="1" t="s">
        <v>162</v>
      </c>
      <c r="T27" s="1" t="s">
        <v>163</v>
      </c>
    </row>
    <row r="28" s="1" customFormat="1" spans="1:20">
      <c r="A28" s="3">
        <v>16668795374</v>
      </c>
      <c r="B28" s="1" t="s">
        <v>152</v>
      </c>
      <c r="C28" s="1" t="s">
        <v>273</v>
      </c>
      <c r="D28" s="1" t="s">
        <v>274</v>
      </c>
      <c r="E28" s="1" t="s">
        <v>106</v>
      </c>
      <c r="F28" s="1" t="s">
        <v>152</v>
      </c>
      <c r="G28" s="1" t="s">
        <v>153</v>
      </c>
      <c r="H28" s="1" t="s">
        <v>154</v>
      </c>
      <c r="I28" s="1" t="s">
        <v>275</v>
      </c>
      <c r="J28" s="1" t="s">
        <v>156</v>
      </c>
      <c r="K28" s="1" t="s">
        <v>275</v>
      </c>
      <c r="L28" s="1" t="s">
        <v>275</v>
      </c>
      <c r="M28" s="1" t="s">
        <v>157</v>
      </c>
      <c r="N28" s="1" t="s">
        <v>157</v>
      </c>
      <c r="O28" s="1" t="s">
        <v>158</v>
      </c>
      <c r="P28" s="1" t="s">
        <v>159</v>
      </c>
      <c r="Q28" s="1" t="s">
        <v>276</v>
      </c>
      <c r="R28" s="1" t="s">
        <v>161</v>
      </c>
      <c r="S28" s="1" t="s">
        <v>162</v>
      </c>
      <c r="T28" s="1" t="s">
        <v>163</v>
      </c>
    </row>
    <row r="29" s="1" customFormat="1" spans="1:20">
      <c r="A29" s="3">
        <v>16668996523</v>
      </c>
      <c r="B29" s="1" t="s">
        <v>152</v>
      </c>
      <c r="C29" s="1" t="s">
        <v>277</v>
      </c>
      <c r="D29" s="1" t="s">
        <v>278</v>
      </c>
      <c r="E29" s="1" t="s">
        <v>109</v>
      </c>
      <c r="F29" s="1" t="s">
        <v>152</v>
      </c>
      <c r="G29" s="1" t="s">
        <v>153</v>
      </c>
      <c r="H29" s="1" t="s">
        <v>154</v>
      </c>
      <c r="I29" s="1" t="s">
        <v>279</v>
      </c>
      <c r="J29" s="1" t="s">
        <v>156</v>
      </c>
      <c r="K29" s="1" t="s">
        <v>279</v>
      </c>
      <c r="L29" s="1" t="s">
        <v>279</v>
      </c>
      <c r="M29" s="1" t="s">
        <v>157</v>
      </c>
      <c r="N29" s="1" t="s">
        <v>157</v>
      </c>
      <c r="O29" s="1" t="s">
        <v>158</v>
      </c>
      <c r="P29" s="1" t="s">
        <v>159</v>
      </c>
      <c r="Q29" s="1" t="s">
        <v>280</v>
      </c>
      <c r="R29" s="1" t="s">
        <v>161</v>
      </c>
      <c r="S29" s="1" t="s">
        <v>162</v>
      </c>
      <c r="T29" s="1" t="s">
        <v>163</v>
      </c>
    </row>
    <row r="30" s="1" customFormat="1" spans="1:20">
      <c r="A30" s="3">
        <v>16669479449</v>
      </c>
      <c r="B30" s="1" t="s">
        <v>152</v>
      </c>
      <c r="C30" s="1" t="s">
        <v>281</v>
      </c>
      <c r="D30" s="1" t="s">
        <v>282</v>
      </c>
      <c r="E30" s="1" t="s">
        <v>112</v>
      </c>
      <c r="F30" s="1" t="s">
        <v>152</v>
      </c>
      <c r="G30" s="1" t="s">
        <v>153</v>
      </c>
      <c r="H30" s="1" t="s">
        <v>154</v>
      </c>
      <c r="I30" s="1" t="s">
        <v>283</v>
      </c>
      <c r="J30" s="1" t="s">
        <v>156</v>
      </c>
      <c r="K30" s="1" t="s">
        <v>283</v>
      </c>
      <c r="L30" s="1" t="s">
        <v>283</v>
      </c>
      <c r="M30" s="1" t="s">
        <v>157</v>
      </c>
      <c r="N30" s="1" t="s">
        <v>157</v>
      </c>
      <c r="O30" s="1" t="s">
        <v>158</v>
      </c>
      <c r="P30" s="1" t="s">
        <v>159</v>
      </c>
      <c r="Q30" s="1" t="s">
        <v>284</v>
      </c>
      <c r="R30" s="1" t="s">
        <v>161</v>
      </c>
      <c r="S30" s="1" t="s">
        <v>162</v>
      </c>
      <c r="T30" s="1" t="s">
        <v>163</v>
      </c>
    </row>
    <row r="31" s="1" customFormat="1" spans="1:20">
      <c r="A31" s="3">
        <v>16669498010</v>
      </c>
      <c r="B31" s="1" t="s">
        <v>152</v>
      </c>
      <c r="C31" s="1" t="s">
        <v>285</v>
      </c>
      <c r="D31" s="1" t="s">
        <v>286</v>
      </c>
      <c r="E31" s="1" t="s">
        <v>116</v>
      </c>
      <c r="F31" s="1" t="s">
        <v>152</v>
      </c>
      <c r="G31" s="1" t="s">
        <v>153</v>
      </c>
      <c r="H31" s="1" t="s">
        <v>154</v>
      </c>
      <c r="I31" s="1" t="s">
        <v>287</v>
      </c>
      <c r="J31" s="1" t="s">
        <v>156</v>
      </c>
      <c r="K31" s="1" t="s">
        <v>287</v>
      </c>
      <c r="L31" s="1" t="s">
        <v>287</v>
      </c>
      <c r="M31" s="1" t="s">
        <v>157</v>
      </c>
      <c r="N31" s="1" t="s">
        <v>157</v>
      </c>
      <c r="O31" s="1" t="s">
        <v>158</v>
      </c>
      <c r="P31" s="1" t="s">
        <v>159</v>
      </c>
      <c r="Q31" s="1" t="s">
        <v>288</v>
      </c>
      <c r="R31" s="1" t="s">
        <v>161</v>
      </c>
      <c r="S31" s="1" t="s">
        <v>162</v>
      </c>
      <c r="T31" s="1" t="s">
        <v>163</v>
      </c>
    </row>
    <row r="32" s="1" customFormat="1" spans="1:20">
      <c r="A32" s="3">
        <v>16669642118</v>
      </c>
      <c r="B32" s="1" t="s">
        <v>152</v>
      </c>
      <c r="C32" s="1" t="s">
        <v>289</v>
      </c>
      <c r="D32" s="1" t="s">
        <v>290</v>
      </c>
      <c r="E32" s="1" t="s">
        <v>119</v>
      </c>
      <c r="F32" s="1" t="s">
        <v>152</v>
      </c>
      <c r="G32" s="1" t="s">
        <v>153</v>
      </c>
      <c r="H32" s="1" t="s">
        <v>154</v>
      </c>
      <c r="I32" s="1" t="s">
        <v>291</v>
      </c>
      <c r="J32" s="1" t="s">
        <v>156</v>
      </c>
      <c r="K32" s="1" t="s">
        <v>291</v>
      </c>
      <c r="L32" s="1" t="s">
        <v>291</v>
      </c>
      <c r="M32" s="1" t="s">
        <v>157</v>
      </c>
      <c r="N32" s="1" t="s">
        <v>157</v>
      </c>
      <c r="O32" s="1" t="s">
        <v>158</v>
      </c>
      <c r="P32" s="1" t="s">
        <v>159</v>
      </c>
      <c r="Q32" s="1" t="s">
        <v>292</v>
      </c>
      <c r="R32" s="1" t="s">
        <v>161</v>
      </c>
      <c r="S32" s="1" t="s">
        <v>162</v>
      </c>
      <c r="T32" s="1" t="s">
        <v>163</v>
      </c>
    </row>
    <row r="33" s="1" customFormat="1" spans="1:20">
      <c r="A33" s="3">
        <v>16669650681</v>
      </c>
      <c r="B33" s="1" t="s">
        <v>152</v>
      </c>
      <c r="C33" s="1" t="s">
        <v>293</v>
      </c>
      <c r="D33" s="1" t="s">
        <v>294</v>
      </c>
      <c r="E33" s="1" t="s">
        <v>122</v>
      </c>
      <c r="F33" s="1" t="s">
        <v>152</v>
      </c>
      <c r="G33" s="1" t="s">
        <v>153</v>
      </c>
      <c r="H33" s="1" t="s">
        <v>154</v>
      </c>
      <c r="I33" s="1" t="s">
        <v>295</v>
      </c>
      <c r="J33" s="1" t="s">
        <v>156</v>
      </c>
      <c r="K33" s="1" t="s">
        <v>295</v>
      </c>
      <c r="L33" s="1" t="s">
        <v>295</v>
      </c>
      <c r="M33" s="1" t="s">
        <v>157</v>
      </c>
      <c r="N33" s="1" t="s">
        <v>157</v>
      </c>
      <c r="O33" s="1" t="s">
        <v>158</v>
      </c>
      <c r="P33" s="1" t="s">
        <v>159</v>
      </c>
      <c r="Q33" s="1" t="s">
        <v>296</v>
      </c>
      <c r="R33" s="1" t="s">
        <v>161</v>
      </c>
      <c r="S33" s="1" t="s">
        <v>162</v>
      </c>
      <c r="T33" s="1" t="s">
        <v>163</v>
      </c>
    </row>
    <row r="34" s="1" customFormat="1" spans="1:20">
      <c r="A34" s="3">
        <v>16669904611</v>
      </c>
      <c r="B34" s="1" t="s">
        <v>152</v>
      </c>
      <c r="C34" s="1" t="s">
        <v>297</v>
      </c>
      <c r="D34" s="1" t="s">
        <v>210</v>
      </c>
      <c r="E34" s="1" t="s">
        <v>125</v>
      </c>
      <c r="F34" s="1" t="s">
        <v>152</v>
      </c>
      <c r="G34" s="1" t="s">
        <v>153</v>
      </c>
      <c r="H34" s="1" t="s">
        <v>154</v>
      </c>
      <c r="I34" s="1" t="s">
        <v>211</v>
      </c>
      <c r="J34" s="1" t="s">
        <v>156</v>
      </c>
      <c r="K34" s="1" t="s">
        <v>211</v>
      </c>
      <c r="L34" s="1" t="s">
        <v>211</v>
      </c>
      <c r="M34" s="1" t="s">
        <v>157</v>
      </c>
      <c r="N34" s="1" t="s">
        <v>157</v>
      </c>
      <c r="O34" s="1" t="s">
        <v>158</v>
      </c>
      <c r="P34" s="1" t="s">
        <v>159</v>
      </c>
      <c r="Q34" s="1" t="s">
        <v>298</v>
      </c>
      <c r="R34" s="1" t="s">
        <v>161</v>
      </c>
      <c r="S34" s="1" t="s">
        <v>162</v>
      </c>
      <c r="T34" s="1" t="s">
        <v>163</v>
      </c>
    </row>
    <row r="35" s="1" customFormat="1" spans="1:20">
      <c r="A35" s="3">
        <v>16669919935</v>
      </c>
      <c r="B35" s="1" t="s">
        <v>152</v>
      </c>
      <c r="C35" s="1" t="s">
        <v>299</v>
      </c>
      <c r="D35" s="1" t="s">
        <v>286</v>
      </c>
      <c r="E35" s="1" t="s">
        <v>127</v>
      </c>
      <c r="F35" s="1" t="s">
        <v>152</v>
      </c>
      <c r="G35" s="1" t="s">
        <v>153</v>
      </c>
      <c r="H35" s="1" t="s">
        <v>154</v>
      </c>
      <c r="I35" s="1" t="s">
        <v>287</v>
      </c>
      <c r="J35" s="1" t="s">
        <v>156</v>
      </c>
      <c r="K35" s="1" t="s">
        <v>287</v>
      </c>
      <c r="L35" s="1" t="s">
        <v>287</v>
      </c>
      <c r="M35" s="1" t="s">
        <v>157</v>
      </c>
      <c r="N35" s="1" t="s">
        <v>157</v>
      </c>
      <c r="O35" s="1" t="s">
        <v>158</v>
      </c>
      <c r="P35" s="1" t="s">
        <v>159</v>
      </c>
      <c r="Q35" s="1" t="s">
        <v>300</v>
      </c>
      <c r="R35" s="1" t="s">
        <v>161</v>
      </c>
      <c r="S35" s="1" t="s">
        <v>162</v>
      </c>
      <c r="T35" s="1" t="s">
        <v>163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2021-11-11T02:19:14Z</dcterms:created>
  <dcterms:modified xsi:type="dcterms:W3CDTF">2021-11-11T02:25:46Z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F1365CADCED947C088D05589FB94672A</vt:lpwstr>
  </property>
  <property fmtid="{D5CDD505-2E9C-101B-9397-08002B2CF9AE}" pid="3" name="KSOProductBuildVer">
    <vt:lpwstr>2052-11.1.0.11045</vt:lpwstr>
  </property>
</Properties>
</file>