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<sst xmlns="http://schemas.openxmlformats.org/spreadsheetml/2006/main" count="538" uniqueCount="218">
  <si>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</si>
  <si>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</si>
  <si>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</si>
  <si>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</si>
  <si>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</si>
  <si>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</si>
  <si>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</si>
  <si>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</si>
  <si>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</si>
  <si>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</si>
  <si>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</si>
  <si>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</si>
  <si>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</si>
  <si>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</si>
  <si>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</si>
  <si>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</si>
  <si>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</si>
  <si>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</si>
  <si>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</si>
  <si>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</si>
  <si>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</si>
  <si>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</si>
  <si>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</si>
  <si>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</si>
  <si>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</si>
  <si>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</si>
  <si>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</si>
  <si>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[西归浦市]济州岛春和秋度假村(Spring &amp; Autumn Resort Jeju)(77372147)</t>
  </si>
  <si>
    <t>家庭双床房, 2 张双人床, 花园景观&lt;不退款&gt;&lt;2人入住&gt;</t>
  </si>
  <si>
    <t>HKD</t>
  </si>
  <si>
    <t>kim/gilsu,park/bohee</t>
  </si>
  <si>
    <t>CA13030211111HKD</t>
  </si>
  <si>
    <t>未提现</t>
  </si>
  <si>
    <t>携程开票</t>
  </si>
  <si>
    <t>[基韦斯特]宜必思海湾度假酒店(Ibis Bay Resort)(55573043)</t>
  </si>
  <si>
    <t>客房（大床，2层）&lt;不退款&gt;&lt;2人入住&gt;</t>
  </si>
  <si>
    <t>Dickey/Sean wesley</t>
  </si>
  <si>
    <t>取消</t>
  </si>
  <si>
    <t>[法兰克福]玛丽蒂姆法兰克福酒店(Maritim Hotel Frankfurt)(55270625)</t>
  </si>
  <si>
    <t>经典双人房&lt;不退款&gt;&lt;2人入住&gt;</t>
  </si>
  <si>
    <t>selim/Mohammed,selim/Mohammed</t>
  </si>
  <si>
    <t>[陶尔哈姆莱茨]市政厅设计酒店&amp;公寓(Town Hall Hotel &amp; Apartments)(55841907)</t>
  </si>
  <si>
    <t>双人床房&lt;不退款&gt;&lt;2人入住&gt;</t>
  </si>
  <si>
    <t>Davies/Matthew Stephen,Peacey/Carris</t>
  </si>
  <si>
    <t>[吉隆坡]吉隆坡中国城喜来登福朋酒店(Four Points by Sheraton Kuala Lumpur, Chinatown)(70787136)</t>
  </si>
  <si>
    <t>豪华特大床房&lt;不退款&gt;&lt;2人入住&gt;</t>
  </si>
  <si>
    <t>Lai/Joey</t>
  </si>
  <si>
    <t>[布达佩斯]布达佩斯万豪度假酒店(Budapest Marriott Hotel)(68028055)</t>
  </si>
  <si>
    <t>豪华河景双床房&lt;不退款&gt;&lt;2人入住&gt;</t>
  </si>
  <si>
    <t>Yuan/Wei</t>
  </si>
  <si>
    <t>[莱瑟姆]莱瑟姆奥尔巴尼机场万豪图普里斯酒店(TownePlace Suites by Marriott Latham Albany Airport)(68026621)</t>
  </si>
  <si>
    <t>特大床一室套房带沙发床&lt;2人入住&gt;&lt;不退款&gt;&lt;早餐&gt;</t>
  </si>
  <si>
    <t>Teasdale/John Peter</t>
  </si>
  <si>
    <t>[万锦]多伦多马克姆万豪酒店(Toronto Marriott Markham)(60480442)</t>
  </si>
  <si>
    <t>庭景特大床房&lt;不退款&gt;&lt;2人入住&gt;</t>
  </si>
  <si>
    <t>Liang/Tianhong</t>
  </si>
  <si>
    <t>[塞维利亚]塞维利亚顶点酒店(Vértice Sevilla)(55543045)</t>
  </si>
  <si>
    <t>标准双床房&lt;2人入住&gt;&lt;不退款&gt;&lt;早餐&gt;</t>
  </si>
  <si>
    <t>dini/yamila,ortiz/monica</t>
  </si>
  <si>
    <t>[维尔纽斯]维尔纽斯市中心万怡酒店(Courtyard by Marriott Vilnius City Center)(68029082)</t>
  </si>
  <si>
    <t>标准间1张大床&lt;2人入住&gt;&lt;不退款&gt;&lt;早餐&gt;</t>
  </si>
  <si>
    <t>EPELBAUM/MAKS</t>
  </si>
  <si>
    <t>[坤甸]坤甸金色郁金香酒店(Golden Tulip Pontianak)(55290453)</t>
  </si>
  <si>
    <t>高级大号床房&lt;不退款&gt;&lt;2人入住&gt;</t>
  </si>
  <si>
    <t>kevin/Kevin</t>
  </si>
  <si>
    <t>[芭堤雅]南芭堤雅B2酒店(B2 South Pattaya Boutique&amp;Budget Hotel Pattaya)(55768694)</t>
  </si>
  <si>
    <t>豪华尊贵房&lt;不退款&gt;&lt;2人入住&gt;</t>
  </si>
  <si>
    <t>JARUSAMPHANKANOK/KANYAVEE</t>
  </si>
  <si>
    <t>[伊斯坦布尔]伊斯坦布尔旧城皇冠假日酒店(Crowne Plaza Istanbul - Old City)(55311999)</t>
  </si>
  <si>
    <t>豪华房&lt;不退款&gt;&lt;2人入住&gt;</t>
  </si>
  <si>
    <t>buyukkazaz/fatih</t>
  </si>
  <si>
    <t>[特赖安格尔]达勒姆三角研究园酒店(Residence Inn Durham Research Triangle Park)(68029063)</t>
  </si>
  <si>
    <t>大床一室房(带沙发床)&lt;2人入住&gt;&lt;不退款&gt;&lt;早餐&gt;</t>
  </si>
  <si>
    <t>Clemons/Timothy Jamieson</t>
  </si>
  <si>
    <t>[金奈]金奈市中心丽笙酒店(Radisson Blu Hotel Chennai City Centre)(55956415)</t>
  </si>
  <si>
    <t>高级房&lt;2人入住&gt;&lt;不退款&gt;&lt;早餐&gt;</t>
  </si>
  <si>
    <t>MURUGAN/DHANASEKAR</t>
  </si>
  <si>
    <t>[奥兰多]万豪村奥兰多布埃纳维斯塔湖春季山丘套房万豪酒店(SpringHill Suites by Marriott Orlando Lake Buena Vista in Marriott Village)(55280795)</t>
  </si>
  <si>
    <t>工作室(特大床带沙发床)&lt;2人入住&gt;&lt;不退款&gt;&lt;普通会员&gt;</t>
  </si>
  <si>
    <t>HOU/BINYUAN,FENGHE/ELIZABETH</t>
  </si>
  <si>
    <t>，</t>
  </si>
  <si>
    <t xml:space="preserve"> 19926 HKD</t>
  </si>
  <si>
    <t>A211111170723481</t>
  </si>
  <si>
    <t>总计：19926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</si>
  <si>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</si>
  <si>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</si>
  <si>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</si>
  <si>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</si>
  <si>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</si>
  <si>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</si>
  <si>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</si>
  <si>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</si>
  <si>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</si>
  <si>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</si>
  <si>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</si>
  <si>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</si>
  <si>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</si>
  <si>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</si>
  <si>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</si>
  <si>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</si>
  <si>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</si>
  <si>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2021-09-12</t>
  </si>
  <si>
    <t>2251023</t>
  </si>
  <si>
    <t>兰卡威希格酒店</t>
  </si>
  <si>
    <t>MANSOR NURSYAZA</t>
  </si>
  <si>
    <t>2021-11-07</t>
  </si>
  <si>
    <t>2021-11-08</t>
  </si>
  <si>
    <t>退房日周结</t>
  </si>
  <si>
    <t>250.69</t>
  </si>
  <si>
    <t>302.00</t>
  </si>
  <si>
    <t>0</t>
  </si>
  <si>
    <t>0.00</t>
  </si>
  <si>
    <t>携程汇智国际直连</t>
  </si>
  <si>
    <t>2021-09-12 06:26:37</t>
  </si>
  <si>
    <t>否</t>
  </si>
  <si>
    <t>汇智国际旅游发展有限公司</t>
  </si>
  <si>
    <t>直连</t>
  </si>
  <si>
    <t>2021-10-01</t>
  </si>
  <si>
    <t>2270552</t>
  </si>
  <si>
    <t>春秋酒店及度假村</t>
  </si>
  <si>
    <t>kim gilsu,park bohee</t>
  </si>
  <si>
    <t>2021-10-01 15:35:15</t>
  </si>
  <si>
    <t>2021-10-10</t>
  </si>
  <si>
    <t>2275100</t>
  </si>
  <si>
    <t>宜必思海湾度假酒店</t>
  </si>
  <si>
    <t>Dickey Sean wesley</t>
  </si>
  <si>
    <t>2021-11-06</t>
  </si>
  <si>
    <t>4038.40</t>
  </si>
  <si>
    <t>4872.00</t>
  </si>
  <si>
    <t>2021-10-10 04:42:24</t>
  </si>
  <si>
    <t>2021-10-21</t>
  </si>
  <si>
    <t>2281343</t>
  </si>
  <si>
    <t xml:space="preserve">玛丽蒂姆法兰克福酒店  </t>
  </si>
  <si>
    <t>selim Mohammed,selim Mohammed</t>
  </si>
  <si>
    <t>845.22</t>
  </si>
  <si>
    <t>1026.00</t>
  </si>
  <si>
    <t>2021-10-21 20:35:35</t>
  </si>
  <si>
    <t>2021-10-28</t>
  </si>
  <si>
    <t>2284640</t>
  </si>
  <si>
    <t>伦敦市政厅设计酒店&amp;公寓</t>
  </si>
  <si>
    <t>Davies Matthew Stephen,Peacey Carris</t>
  </si>
  <si>
    <t>1218.78</t>
  </si>
  <si>
    <t>1480.00</t>
  </si>
  <si>
    <t>2021-10-28 20:09:17</t>
  </si>
  <si>
    <t>2021-10-30</t>
  </si>
  <si>
    <t>2286325</t>
  </si>
  <si>
    <t>吉隆坡中国城喜来登福朋酒店</t>
  </si>
  <si>
    <t>Lai Joey</t>
  </si>
  <si>
    <t>2021-11-05</t>
  </si>
  <si>
    <t>823.98</t>
  </si>
  <si>
    <t>999.00</t>
  </si>
  <si>
    <t>2021-10-30 23:32:17</t>
  </si>
  <si>
    <t>2290412</t>
  </si>
  <si>
    <t>布达佩斯万豪度假酒店</t>
  </si>
  <si>
    <t>Yuan Wei</t>
  </si>
  <si>
    <t>2994.80</t>
  </si>
  <si>
    <t>3638.00</t>
  </si>
  <si>
    <t>2021-11-05 14:54:54</t>
  </si>
  <si>
    <t>2290754</t>
  </si>
  <si>
    <t xml:space="preserve">莱瑟姆奥尔巴尼机场万豪图普里斯酒店 </t>
  </si>
  <si>
    <t>Teasdale John Peter</t>
  </si>
  <si>
    <t>2501.70</t>
  </si>
  <si>
    <t>3039.00</t>
  </si>
  <si>
    <t>2021-11-05 20:59:49</t>
  </si>
  <si>
    <t>2290933</t>
  </si>
  <si>
    <t>多伦多马克姆万豪酒店</t>
  </si>
  <si>
    <t>Liang Tianhong</t>
  </si>
  <si>
    <t>565.88</t>
  </si>
  <si>
    <t>687.00</t>
  </si>
  <si>
    <t>2021-11-06 02:38:24</t>
  </si>
  <si>
    <t>2290967</t>
  </si>
  <si>
    <t>塞维利亚顶点酒店</t>
  </si>
  <si>
    <t>dini yamila,ortiz monica</t>
  </si>
  <si>
    <t>1340.98</t>
  </si>
  <si>
    <t>1628.00</t>
  </si>
  <si>
    <t>2021-11-06 05:10:14</t>
  </si>
  <si>
    <t>2291909</t>
  </si>
  <si>
    <t>维尔纽斯市中心万怡酒店</t>
  </si>
  <si>
    <t>EPELBAUM MAKS</t>
  </si>
  <si>
    <t>340.27</t>
  </si>
  <si>
    <t>413.00</t>
  </si>
  <si>
    <t>2021-11-07 08:49:14</t>
  </si>
  <si>
    <t>2292055</t>
  </si>
  <si>
    <t>坤甸金色郁金香酒店</t>
  </si>
  <si>
    <t>kevin Kevin</t>
  </si>
  <si>
    <t>196.09</t>
  </si>
  <si>
    <t>238.00</t>
  </si>
  <si>
    <t>2021-11-07 12:18:42</t>
  </si>
  <si>
    <t>2292182</t>
  </si>
  <si>
    <t>南芭堤雅B2酒店</t>
  </si>
  <si>
    <t>JARUSAMPHANKANOK KANYAVEE</t>
  </si>
  <si>
    <t>100.52</t>
  </si>
  <si>
    <t>122.00</t>
  </si>
  <si>
    <t>2021-11-07 15:28:33</t>
  </si>
  <si>
    <t>2292358</t>
  </si>
  <si>
    <t>伊斯坦布尔旧城皇冠假日酒店</t>
  </si>
  <si>
    <t>buyukkazaz fatih</t>
  </si>
  <si>
    <t>592.38</t>
  </si>
  <si>
    <t>719.00</t>
  </si>
  <si>
    <t>2021-11-07 19:29:03</t>
  </si>
  <si>
    <t>2292401</t>
  </si>
  <si>
    <t>达拉谟 - 研究三角公园万豪原住酒店</t>
  </si>
  <si>
    <t>Clemons Timothy Jamieson</t>
  </si>
  <si>
    <t>449.85</t>
  </si>
  <si>
    <t>546.00</t>
  </si>
  <si>
    <t>2021-11-07 20:03:36</t>
  </si>
  <si>
    <t>2292407</t>
  </si>
  <si>
    <t>金奈市中心丽笙酒店</t>
  </si>
  <si>
    <t>MURUGAN DHANASEKAR</t>
  </si>
  <si>
    <t>673.95</t>
  </si>
  <si>
    <t>818.00</t>
  </si>
  <si>
    <t>2021-11-07 20:20:29</t>
  </si>
  <si>
    <t>2292518</t>
  </si>
  <si>
    <t>万豪村奥兰多布埃纳维斯塔湖春季山丘套房万豪酒店</t>
  </si>
  <si>
    <t>HOU BINYUAN,FENGHE ELIZABETH</t>
  </si>
  <si>
    <t>427.60</t>
  </si>
  <si>
    <t>519.00</t>
  </si>
  <si>
    <t>2021-11-07 22:51:14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</si>
</sst>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2" borderId="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16426781730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44507</v>
      </c>
      <c r="G2" s="5">
        <v>44508</v>
      </c>
      <c r="H2" s="4">
        <v>1</v>
      </c>
      <c r="I2" s="4">
        <v>1</v>
      </c>
      <c r="J2" s="4">
        <v>1</v>
      </c>
      <c r="K2" s="4" t="s">
        <v>29</v>
      </c>
      <c r="L2" s="4">
        <v>552</v>
      </c>
      <c r="M2" s="4">
        <v>552</v>
      </c>
      <c r="N2" s="4" t="s">
        <v>30</v>
      </c>
      <c r="O2" s="4" t="s">
        <v>31</v>
      </c>
      <c r="P2" s="4" t="s">
        <v>32</v>
      </c>
      <c r="Q2" s="4">
        <v>0</v>
      </c>
      <c r="R2" s="6">
        <v>44470</v>
      </c>
      <c r="S2" s="5">
        <v>44511</v>
      </c>
      <c r="T2" s="4" t="s">
        <v>33</v>
      </c>
      <c r="U2" s="4">
        <v>552</v>
      </c>
      <c r="V2" s="4">
        <v>0</v>
      </c>
      <c r="W2" s="4">
        <v>0</v>
      </c>
      <c r="X2" s="4"/>
      <c r="Y2" s="4">
        <v>21140043</v>
      </c>
    </row>
    <row r="3" s="4" customFormat="1" spans="1:25">
      <c r="A3" s="4">
        <v>16506887946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44506</v>
      </c>
      <c r="G3" s="5">
        <v>44508</v>
      </c>
      <c r="H3" s="4">
        <v>1</v>
      </c>
      <c r="I3" s="4">
        <v>2</v>
      </c>
      <c r="J3" s="4">
        <v>2</v>
      </c>
      <c r="K3" s="4" t="s">
        <v>29</v>
      </c>
      <c r="L3" s="4">
        <v>4872</v>
      </c>
      <c r="M3" s="4">
        <v>4872</v>
      </c>
      <c r="N3" s="4" t="s">
        <v>36</v>
      </c>
      <c r="O3" s="4" t="s">
        <v>31</v>
      </c>
      <c r="P3" s="4" t="s">
        <v>32</v>
      </c>
      <c r="Q3" s="4">
        <v>0</v>
      </c>
      <c r="R3" s="6">
        <v>44479</v>
      </c>
      <c r="S3" s="5">
        <v>44511</v>
      </c>
      <c r="T3" s="4" t="s">
        <v>33</v>
      </c>
      <c r="U3" s="4">
        <v>4872</v>
      </c>
      <c r="V3" s="4">
        <v>0</v>
      </c>
      <c r="W3" s="4">
        <v>0</v>
      </c>
      <c r="X3" s="4">
        <v>2275100</v>
      </c>
      <c r="Y3" s="4">
        <v>161952</v>
      </c>
    </row>
    <row r="4" s="4" customFormat="1" spans="1:25">
      <c r="A4" s="4">
        <v>16426781730</v>
      </c>
      <c r="B4" s="4" t="s">
        <v>25</v>
      </c>
      <c r="C4" s="4" t="s">
        <v>37</v>
      </c>
      <c r="D4" s="4" t="s">
        <v>27</v>
      </c>
      <c r="E4" s="4" t="s">
        <v>28</v>
      </c>
      <c r="F4" s="5">
        <v>44507</v>
      </c>
      <c r="G4" s="5">
        <v>44508</v>
      </c>
      <c r="H4" s="4">
        <v>1</v>
      </c>
      <c r="I4" s="4">
        <v>1</v>
      </c>
      <c r="J4" s="4">
        <v>1</v>
      </c>
      <c r="K4" s="4" t="s">
        <v>29</v>
      </c>
      <c r="L4" s="4">
        <v>-552</v>
      </c>
      <c r="M4" s="4">
        <v>-552</v>
      </c>
      <c r="N4" s="4" t="s">
        <v>30</v>
      </c>
      <c r="O4" s="4" t="s">
        <v>31</v>
      </c>
      <c r="P4" s="4" t="s">
        <v>32</v>
      </c>
      <c r="Q4" s="4">
        <v>0</v>
      </c>
      <c r="R4" s="6">
        <v>44470</v>
      </c>
      <c r="S4" s="5">
        <v>44511</v>
      </c>
      <c r="T4" s="4" t="s">
        <v>33</v>
      </c>
      <c r="U4" s="4">
        <v>-552</v>
      </c>
      <c r="V4" s="4">
        <v>0</v>
      </c>
      <c r="W4" s="4">
        <v>0</v>
      </c>
      <c r="X4" s="4"/>
      <c r="Y4" s="4">
        <v>21140043</v>
      </c>
    </row>
    <row r="5" s="4" customFormat="1" spans="1:25">
      <c r="A5" s="4">
        <v>16623424688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44506</v>
      </c>
      <c r="G5" s="5">
        <v>44508</v>
      </c>
      <c r="H5" s="4">
        <v>1</v>
      </c>
      <c r="I5" s="4">
        <v>2</v>
      </c>
      <c r="J5" s="4">
        <v>2</v>
      </c>
      <c r="K5" s="4" t="s">
        <v>29</v>
      </c>
      <c r="L5" s="4">
        <v>1026</v>
      </c>
      <c r="M5" s="4">
        <v>1026</v>
      </c>
      <c r="N5" s="4" t="s">
        <v>40</v>
      </c>
      <c r="O5" s="4" t="s">
        <v>31</v>
      </c>
      <c r="P5" s="4" t="s">
        <v>32</v>
      </c>
      <c r="Q5" s="4">
        <v>0</v>
      </c>
      <c r="R5" s="6">
        <v>44490</v>
      </c>
      <c r="S5" s="5">
        <v>44511</v>
      </c>
      <c r="T5" s="4" t="s">
        <v>33</v>
      </c>
      <c r="U5" s="4">
        <v>1026</v>
      </c>
      <c r="V5" s="4">
        <v>0</v>
      </c>
      <c r="W5" s="4">
        <v>0</v>
      </c>
      <c r="X5" s="4">
        <v>2281343</v>
      </c>
      <c r="Y5" s="4">
        <v>99347762</v>
      </c>
    </row>
    <row r="6" s="4" customFormat="1" spans="1:24">
      <c r="A6" s="4">
        <v>16683093489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44507</v>
      </c>
      <c r="G6" s="5">
        <v>44508</v>
      </c>
      <c r="H6" s="4">
        <v>1</v>
      </c>
      <c r="I6" s="4">
        <v>1</v>
      </c>
      <c r="J6" s="4">
        <v>1</v>
      </c>
      <c r="K6" s="4" t="s">
        <v>29</v>
      </c>
      <c r="L6" s="4">
        <v>1480</v>
      </c>
      <c r="M6" s="4">
        <v>1480</v>
      </c>
      <c r="N6" s="4" t="s">
        <v>43</v>
      </c>
      <c r="O6" s="4" t="s">
        <v>31</v>
      </c>
      <c r="P6" s="4" t="s">
        <v>32</v>
      </c>
      <c r="Q6" s="4">
        <v>0</v>
      </c>
      <c r="R6" s="6">
        <v>44497</v>
      </c>
      <c r="S6" s="5">
        <v>44511</v>
      </c>
      <c r="T6" s="4" t="s">
        <v>33</v>
      </c>
      <c r="U6" s="4">
        <v>1480</v>
      </c>
      <c r="V6" s="4">
        <v>0</v>
      </c>
      <c r="W6" s="4">
        <v>0</v>
      </c>
      <c r="X6" s="4">
        <v>2284640</v>
      </c>
    </row>
    <row r="7" s="4" customFormat="1" spans="1:25">
      <c r="A7" s="4">
        <v>16707450979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44505</v>
      </c>
      <c r="G7" s="5">
        <v>44508</v>
      </c>
      <c r="H7" s="4">
        <v>1</v>
      </c>
      <c r="I7" s="4">
        <v>3</v>
      </c>
      <c r="J7" s="4">
        <v>3</v>
      </c>
      <c r="K7" s="4" t="s">
        <v>29</v>
      </c>
      <c r="L7" s="4">
        <v>999</v>
      </c>
      <c r="M7" s="4">
        <v>999</v>
      </c>
      <c r="N7" s="4" t="s">
        <v>46</v>
      </c>
      <c r="O7" s="4" t="s">
        <v>31</v>
      </c>
      <c r="P7" s="4" t="s">
        <v>32</v>
      </c>
      <c r="Q7" s="4">
        <v>0</v>
      </c>
      <c r="R7" s="6">
        <v>44499</v>
      </c>
      <c r="S7" s="5">
        <v>44511</v>
      </c>
      <c r="T7" s="4" t="s">
        <v>33</v>
      </c>
      <c r="U7" s="4">
        <v>999</v>
      </c>
      <c r="V7" s="4">
        <v>0</v>
      </c>
      <c r="W7" s="4">
        <v>0</v>
      </c>
      <c r="X7" s="4"/>
      <c r="Y7" s="4">
        <v>97113253</v>
      </c>
    </row>
    <row r="8" s="4" customFormat="1" spans="1:25">
      <c r="A8" s="4">
        <v>16742513594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44505</v>
      </c>
      <c r="G8" s="5">
        <v>44508</v>
      </c>
      <c r="H8" s="4">
        <v>1</v>
      </c>
      <c r="I8" s="4">
        <v>3</v>
      </c>
      <c r="J8" s="4">
        <v>3</v>
      </c>
      <c r="K8" s="4" t="s">
        <v>29</v>
      </c>
      <c r="L8" s="4">
        <v>3638</v>
      </c>
      <c r="M8" s="4">
        <v>3638</v>
      </c>
      <c r="N8" s="4" t="s">
        <v>49</v>
      </c>
      <c r="O8" s="4" t="s">
        <v>31</v>
      </c>
      <c r="P8" s="4" t="s">
        <v>32</v>
      </c>
      <c r="Q8" s="4">
        <v>0</v>
      </c>
      <c r="R8" s="6">
        <v>44505</v>
      </c>
      <c r="S8" s="5">
        <v>44511</v>
      </c>
      <c r="T8" s="4" t="s">
        <v>33</v>
      </c>
      <c r="U8" s="4">
        <v>3638</v>
      </c>
      <c r="V8" s="4">
        <v>0</v>
      </c>
      <c r="W8" s="4">
        <v>0</v>
      </c>
      <c r="X8" s="4">
        <v>2290412</v>
      </c>
      <c r="Y8" s="4">
        <v>71871962</v>
      </c>
    </row>
    <row r="9" s="4" customFormat="1" spans="1:25">
      <c r="A9" s="4">
        <v>16745779759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44505</v>
      </c>
      <c r="G9" s="5">
        <v>44508</v>
      </c>
      <c r="H9" s="4">
        <v>1</v>
      </c>
      <c r="I9" s="4">
        <v>3</v>
      </c>
      <c r="J9" s="4">
        <v>3</v>
      </c>
      <c r="K9" s="4" t="s">
        <v>29</v>
      </c>
      <c r="L9" s="4">
        <v>3039</v>
      </c>
      <c r="M9" s="4">
        <v>3039</v>
      </c>
      <c r="N9" s="4" t="s">
        <v>52</v>
      </c>
      <c r="O9" s="4" t="s">
        <v>31</v>
      </c>
      <c r="P9" s="4" t="s">
        <v>32</v>
      </c>
      <c r="Q9" s="4">
        <v>0</v>
      </c>
      <c r="R9" s="6">
        <v>44505</v>
      </c>
      <c r="S9" s="5">
        <v>44511</v>
      </c>
      <c r="T9" s="4" t="s">
        <v>33</v>
      </c>
      <c r="U9" s="4">
        <v>3039</v>
      </c>
      <c r="V9" s="4">
        <v>0</v>
      </c>
      <c r="W9" s="4">
        <v>0</v>
      </c>
      <c r="X9" s="4"/>
      <c r="Y9" s="4">
        <v>72011044</v>
      </c>
    </row>
    <row r="10" s="4" customFormat="1" spans="1:25">
      <c r="A10" s="4">
        <v>16746943333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44507</v>
      </c>
      <c r="G10" s="5">
        <v>44508</v>
      </c>
      <c r="H10" s="4">
        <v>1</v>
      </c>
      <c r="I10" s="4">
        <v>1</v>
      </c>
      <c r="J10" s="4">
        <v>1</v>
      </c>
      <c r="K10" s="4" t="s">
        <v>29</v>
      </c>
      <c r="L10" s="4">
        <v>687</v>
      </c>
      <c r="M10" s="4">
        <v>687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44506</v>
      </c>
      <c r="S10" s="5">
        <v>44511</v>
      </c>
      <c r="T10" s="4" t="s">
        <v>33</v>
      </c>
      <c r="U10" s="4">
        <v>687</v>
      </c>
      <c r="V10" s="4">
        <v>0</v>
      </c>
      <c r="W10" s="4">
        <v>0</v>
      </c>
      <c r="X10" s="4"/>
      <c r="Y10" s="4">
        <v>72309931</v>
      </c>
    </row>
    <row r="11" s="4" customFormat="1" spans="1:24">
      <c r="A11" s="4">
        <v>16747034968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44506</v>
      </c>
      <c r="G11" s="5">
        <v>44508</v>
      </c>
      <c r="H11" s="4">
        <v>1</v>
      </c>
      <c r="I11" s="4">
        <v>2</v>
      </c>
      <c r="J11" s="4">
        <v>2</v>
      </c>
      <c r="K11" s="4" t="s">
        <v>29</v>
      </c>
      <c r="L11" s="4">
        <v>1628</v>
      </c>
      <c r="M11" s="4">
        <v>1628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44506</v>
      </c>
      <c r="S11" s="5">
        <v>44511</v>
      </c>
      <c r="T11" s="4" t="s">
        <v>33</v>
      </c>
      <c r="U11" s="4">
        <v>1628</v>
      </c>
      <c r="V11" s="4">
        <v>0</v>
      </c>
      <c r="W11" s="4">
        <v>0</v>
      </c>
      <c r="X11" s="4">
        <v>2290967</v>
      </c>
    </row>
    <row r="12" s="4" customFormat="1" spans="1:25">
      <c r="A12" s="4">
        <v>16751026098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44507</v>
      </c>
      <c r="G12" s="5">
        <v>44508</v>
      </c>
      <c r="H12" s="4">
        <v>1</v>
      </c>
      <c r="I12" s="4">
        <v>1</v>
      </c>
      <c r="J12" s="4">
        <v>1</v>
      </c>
      <c r="K12" s="4" t="s">
        <v>29</v>
      </c>
      <c r="L12" s="4">
        <v>413</v>
      </c>
      <c r="M12" s="4">
        <v>413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44507</v>
      </c>
      <c r="S12" s="5">
        <v>44511</v>
      </c>
      <c r="T12" s="4" t="s">
        <v>33</v>
      </c>
      <c r="U12" s="4">
        <v>413</v>
      </c>
      <c r="V12" s="4">
        <v>0</v>
      </c>
      <c r="W12" s="4">
        <v>0</v>
      </c>
      <c r="X12" s="4">
        <v>2291909</v>
      </c>
      <c r="Y12" s="4">
        <v>73164905</v>
      </c>
    </row>
    <row r="13" s="4" customFormat="1" spans="1:23">
      <c r="A13" s="4">
        <v>16751535999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44507</v>
      </c>
      <c r="G13" s="5">
        <v>44508</v>
      </c>
      <c r="H13" s="4">
        <v>1</v>
      </c>
      <c r="I13" s="4">
        <v>1</v>
      </c>
      <c r="J13" s="4">
        <v>1</v>
      </c>
      <c r="K13" s="4" t="s">
        <v>29</v>
      </c>
      <c r="L13" s="4">
        <v>238</v>
      </c>
      <c r="M13" s="4">
        <v>238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44507</v>
      </c>
      <c r="S13" s="5">
        <v>44511</v>
      </c>
      <c r="T13" s="4" t="s">
        <v>33</v>
      </c>
      <c r="U13" s="4">
        <v>238</v>
      </c>
      <c r="V13" s="4">
        <v>0</v>
      </c>
      <c r="W13" s="4">
        <v>0</v>
      </c>
    </row>
    <row r="14" s="4" customFormat="1" spans="1:23">
      <c r="A14" s="4">
        <v>16752116666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44507</v>
      </c>
      <c r="G14" s="5">
        <v>44508</v>
      </c>
      <c r="H14" s="4">
        <v>1</v>
      </c>
      <c r="I14" s="4">
        <v>1</v>
      </c>
      <c r="J14" s="4">
        <v>1</v>
      </c>
      <c r="K14" s="4" t="s">
        <v>29</v>
      </c>
      <c r="L14" s="4">
        <v>122</v>
      </c>
      <c r="M14" s="4">
        <v>122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44507</v>
      </c>
      <c r="S14" s="5">
        <v>44511</v>
      </c>
      <c r="T14" s="4" t="s">
        <v>33</v>
      </c>
      <c r="U14" s="4">
        <v>122</v>
      </c>
      <c r="V14" s="4">
        <v>0</v>
      </c>
      <c r="W14" s="4">
        <v>0</v>
      </c>
    </row>
    <row r="15" s="4" customFormat="1" spans="1:25">
      <c r="A15" s="4">
        <v>16752670591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44507</v>
      </c>
      <c r="G15" s="5">
        <v>44508</v>
      </c>
      <c r="H15" s="4">
        <v>1</v>
      </c>
      <c r="I15" s="4">
        <v>1</v>
      </c>
      <c r="J15" s="4">
        <v>1</v>
      </c>
      <c r="K15" s="4" t="s">
        <v>29</v>
      </c>
      <c r="L15" s="4">
        <v>719</v>
      </c>
      <c r="M15" s="4">
        <v>719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44507</v>
      </c>
      <c r="S15" s="5">
        <v>44511</v>
      </c>
      <c r="T15" s="4" t="s">
        <v>33</v>
      </c>
      <c r="U15" s="4">
        <v>719</v>
      </c>
      <c r="V15" s="4">
        <v>0</v>
      </c>
      <c r="W15" s="4">
        <v>0</v>
      </c>
      <c r="X15" s="4"/>
      <c r="Y15" s="4">
        <v>26108515</v>
      </c>
    </row>
    <row r="16" s="4" customFormat="1" spans="1:25">
      <c r="A16" s="4">
        <v>16754152223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44507</v>
      </c>
      <c r="G16" s="5">
        <v>44508</v>
      </c>
      <c r="H16" s="4">
        <v>1</v>
      </c>
      <c r="I16" s="4">
        <v>1</v>
      </c>
      <c r="J16" s="4">
        <v>1</v>
      </c>
      <c r="K16" s="4" t="s">
        <v>29</v>
      </c>
      <c r="L16" s="4">
        <v>546</v>
      </c>
      <c r="M16" s="4">
        <v>546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44507</v>
      </c>
      <c r="S16" s="5">
        <v>44511</v>
      </c>
      <c r="T16" s="4" t="s">
        <v>33</v>
      </c>
      <c r="U16" s="4">
        <v>546</v>
      </c>
      <c r="V16" s="4">
        <v>0</v>
      </c>
      <c r="W16" s="4">
        <v>0</v>
      </c>
      <c r="X16" s="4">
        <v>2292401</v>
      </c>
      <c r="Y16" s="4">
        <v>73344095</v>
      </c>
    </row>
    <row r="17" s="4" customFormat="1" spans="1:26">
      <c r="A17" s="4">
        <v>16754278737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44507</v>
      </c>
      <c r="G17" s="5">
        <v>44508</v>
      </c>
      <c r="H17" s="4">
        <v>2</v>
      </c>
      <c r="I17" s="4">
        <v>1</v>
      </c>
      <c r="J17" s="4">
        <v>2</v>
      </c>
      <c r="K17" s="4" t="s">
        <v>29</v>
      </c>
      <c r="L17" s="4">
        <v>818</v>
      </c>
      <c r="M17" s="4">
        <v>818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44507</v>
      </c>
      <c r="S17" s="5">
        <v>44511</v>
      </c>
      <c r="T17" s="4" t="s">
        <v>33</v>
      </c>
      <c r="U17" s="4">
        <v>818</v>
      </c>
      <c r="V17" s="4">
        <v>0</v>
      </c>
      <c r="W17" s="4">
        <v>0</v>
      </c>
      <c r="X17" s="4"/>
      <c r="Y17" s="4">
        <v>13143402</v>
      </c>
      <c r="Z17" s="4">
        <v>13143286</v>
      </c>
    </row>
    <row r="18" s="4" customFormat="1" spans="1:25">
      <c r="A18" s="4">
        <v>16755016746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44507</v>
      </c>
      <c r="G18" s="5">
        <v>44508</v>
      </c>
      <c r="H18" s="4">
        <v>1</v>
      </c>
      <c r="I18" s="4">
        <v>1</v>
      </c>
      <c r="J18" s="4">
        <v>1</v>
      </c>
      <c r="K18" s="4" t="s">
        <v>29</v>
      </c>
      <c r="L18" s="4">
        <v>519</v>
      </c>
      <c r="M18" s="4">
        <v>519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44507</v>
      </c>
      <c r="S18" s="5">
        <v>44511</v>
      </c>
      <c r="T18" s="4" t="s">
        <v>33</v>
      </c>
      <c r="U18" s="4">
        <v>519</v>
      </c>
      <c r="V18" s="4">
        <v>0</v>
      </c>
      <c r="W18" s="4">
        <v>0</v>
      </c>
      <c r="X18" s="4">
        <v>2292518</v>
      </c>
      <c r="Y18" s="4">
        <v>73404171</v>
      </c>
    </row>
    <row r="19" s="4" customFormat="1" spans="1:26">
      <c r="A19" s="4">
        <v>16754278737</v>
      </c>
      <c r="B19" s="4" t="s">
        <v>25</v>
      </c>
      <c r="C19" s="4" t="s">
        <v>37</v>
      </c>
      <c r="D19" s="4" t="s">
        <v>74</v>
      </c>
      <c r="E19" s="4" t="s">
        <v>75</v>
      </c>
      <c r="F19" s="5">
        <v>44507</v>
      </c>
      <c r="G19" s="5">
        <v>44508</v>
      </c>
      <c r="H19" s="4">
        <v>2</v>
      </c>
      <c r="I19" s="4">
        <v>1</v>
      </c>
      <c r="J19" s="4">
        <v>2</v>
      </c>
      <c r="K19" s="4" t="s">
        <v>29</v>
      </c>
      <c r="L19" s="4">
        <v>-818</v>
      </c>
      <c r="M19" s="4">
        <v>-818</v>
      </c>
      <c r="N19" s="4" t="s">
        <v>76</v>
      </c>
      <c r="O19" s="4" t="s">
        <v>31</v>
      </c>
      <c r="P19" s="4" t="s">
        <v>32</v>
      </c>
      <c r="Q19" s="4">
        <v>0</v>
      </c>
      <c r="R19" s="6">
        <v>44507</v>
      </c>
      <c r="S19" s="5">
        <v>44511</v>
      </c>
      <c r="T19" s="4" t="s">
        <v>33</v>
      </c>
      <c r="U19" s="4">
        <v>-818</v>
      </c>
      <c r="V19" s="4">
        <v>0</v>
      </c>
      <c r="W19" s="4">
        <v>0</v>
      </c>
      <c r="X19" s="4"/>
      <c r="Y19" s="4">
        <v>13143402</v>
      </c>
      <c r="Z19" s="4">
        <v>13143286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3" sqref="A23:A24"/>
    </sheetView>
  </sheetViews>
  <sheetFormatPr defaultColWidth="9" defaultRowHeight="13.5"/>
  <cols>
    <col min="1" max="1" width="13.87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</v>
      </c>
    </row>
    <row r="2" s="4" customFormat="1" hidden="1" spans="1:9">
      <c r="A2" s="4">
        <v>16426781730</v>
      </c>
      <c r="B2" s="5">
        <v>44507</v>
      </c>
      <c r="C2" s="5">
        <v>44508</v>
      </c>
      <c r="D2" s="4">
        <v>0</v>
      </c>
      <c r="E2" s="4" t="str">
        <f>VLOOKUP(A2,HOP!A:L,12,0)</f>
        <v>0.00</v>
      </c>
      <c r="F2" s="4" t="str">
        <f>VLOOKUP(A2,HOP!A:C,3,0)</f>
        <v>2270552</v>
      </c>
      <c r="G2" s="4">
        <f>D2-E2</f>
        <v>0</v>
      </c>
      <c r="H2" s="4" t="str">
        <f>$H$1&amp;F2</f>
        <v>，2270552</v>
      </c>
      <c r="I2" s="4" t="str">
        <f>VLOOKUP(A2,HOP!A:T,20,0)</f>
        <v>直连</v>
      </c>
    </row>
    <row r="3" s="4" customFormat="1" spans="1:9">
      <c r="A3" s="4">
        <v>16506887946</v>
      </c>
      <c r="B3" s="5">
        <v>44506</v>
      </c>
      <c r="C3" s="5">
        <v>44508</v>
      </c>
      <c r="D3" s="4">
        <v>4872</v>
      </c>
      <c r="E3" s="4" t="str">
        <f>VLOOKUP(A3,HOP!A:L,12,0)</f>
        <v>4872.00</v>
      </c>
      <c r="F3" s="4" t="str">
        <f>VLOOKUP(A3,HOP!A:C,3,0)</f>
        <v>2275100</v>
      </c>
      <c r="G3" s="4">
        <f t="shared" ref="G3:G17" si="0">D3-E3</f>
        <v>0</v>
      </c>
      <c r="H3" s="4" t="str">
        <f t="shared" ref="H3:H17" si="1">$H$1&amp;F3</f>
        <v>，2275100</v>
      </c>
      <c r="I3" s="4" t="str">
        <f>VLOOKUP(A3,HOP!A:T,20,0)</f>
        <v>直连</v>
      </c>
    </row>
    <row r="4" s="4" customFormat="1" spans="1:9">
      <c r="A4" s="4">
        <v>16623424688</v>
      </c>
      <c r="B4" s="5">
        <v>44506</v>
      </c>
      <c r="C4" s="5">
        <v>44508</v>
      </c>
      <c r="D4" s="4">
        <v>1026</v>
      </c>
      <c r="E4" s="4" t="str">
        <f>VLOOKUP(A4,HOP!A:L,12,0)</f>
        <v>1026.00</v>
      </c>
      <c r="F4" s="4" t="str">
        <f>VLOOKUP(A4,HOP!A:C,3,0)</f>
        <v>2281343</v>
      </c>
      <c r="G4" s="4">
        <f t="shared" si="0"/>
        <v>0</v>
      </c>
      <c r="H4" s="4" t="str">
        <f t="shared" si="1"/>
        <v>，2281343</v>
      </c>
      <c r="I4" s="4" t="str">
        <f>VLOOKUP(A4,HOP!A:T,20,0)</f>
        <v>直连</v>
      </c>
    </row>
    <row r="5" s="4" customFormat="1" spans="1:9">
      <c r="A5" s="4">
        <v>16683093489</v>
      </c>
      <c r="B5" s="5">
        <v>44507</v>
      </c>
      <c r="C5" s="5">
        <v>44508</v>
      </c>
      <c r="D5" s="4">
        <v>1480</v>
      </c>
      <c r="E5" s="4" t="str">
        <f>VLOOKUP(A5,HOP!A:L,12,0)</f>
        <v>1480.00</v>
      </c>
      <c r="F5" s="4" t="str">
        <f>VLOOKUP(A5,HOP!A:C,3,0)</f>
        <v>2284640</v>
      </c>
      <c r="G5" s="4">
        <f t="shared" si="0"/>
        <v>0</v>
      </c>
      <c r="H5" s="4" t="str">
        <f t="shared" si="1"/>
        <v>，2284640</v>
      </c>
      <c r="I5" s="4" t="str">
        <f>VLOOKUP(A5,HOP!A:T,20,0)</f>
        <v>直连</v>
      </c>
    </row>
    <row r="6" s="4" customFormat="1" spans="1:9">
      <c r="A6" s="4">
        <v>16707450979</v>
      </c>
      <c r="B6" s="5">
        <v>44505</v>
      </c>
      <c r="C6" s="5">
        <v>44508</v>
      </c>
      <c r="D6" s="4">
        <v>999</v>
      </c>
      <c r="E6" s="4" t="str">
        <f>VLOOKUP(A6,HOP!A:L,12,0)</f>
        <v>999.00</v>
      </c>
      <c r="F6" s="4" t="str">
        <f>VLOOKUP(A6,HOP!A:C,3,0)</f>
        <v>2286325</v>
      </c>
      <c r="G6" s="4">
        <f t="shared" si="0"/>
        <v>0</v>
      </c>
      <c r="H6" s="4" t="str">
        <f t="shared" si="1"/>
        <v>，2286325</v>
      </c>
      <c r="I6" s="4" t="str">
        <f>VLOOKUP(A6,HOP!A:T,20,0)</f>
        <v>直连</v>
      </c>
    </row>
    <row r="7" s="4" customFormat="1" spans="1:9">
      <c r="A7" s="4">
        <v>16742513594</v>
      </c>
      <c r="B7" s="5">
        <v>44505</v>
      </c>
      <c r="C7" s="5">
        <v>44508</v>
      </c>
      <c r="D7" s="4">
        <v>3638</v>
      </c>
      <c r="E7" s="4" t="str">
        <f>VLOOKUP(A7,HOP!A:L,12,0)</f>
        <v>3638.00</v>
      </c>
      <c r="F7" s="4" t="str">
        <f>VLOOKUP(A7,HOP!A:C,3,0)</f>
        <v>2290412</v>
      </c>
      <c r="G7" s="4">
        <f t="shared" si="0"/>
        <v>0</v>
      </c>
      <c r="H7" s="4" t="str">
        <f t="shared" si="1"/>
        <v>，2290412</v>
      </c>
      <c r="I7" s="4" t="str">
        <f>VLOOKUP(A7,HOP!A:T,20,0)</f>
        <v>直连</v>
      </c>
    </row>
    <row r="8" s="4" customFormat="1" spans="1:9">
      <c r="A8" s="4">
        <v>16745779759</v>
      </c>
      <c r="B8" s="5">
        <v>44505</v>
      </c>
      <c r="C8" s="5">
        <v>44508</v>
      </c>
      <c r="D8" s="4">
        <v>3039</v>
      </c>
      <c r="E8" s="4" t="str">
        <f>VLOOKUP(A8,HOP!A:L,12,0)</f>
        <v>3039.00</v>
      </c>
      <c r="F8" s="4" t="str">
        <f>VLOOKUP(A8,HOP!A:C,3,0)</f>
        <v>2290754</v>
      </c>
      <c r="G8" s="4">
        <f t="shared" si="0"/>
        <v>0</v>
      </c>
      <c r="H8" s="4" t="str">
        <f t="shared" si="1"/>
        <v>，2290754</v>
      </c>
      <c r="I8" s="4" t="str">
        <f>VLOOKUP(A8,HOP!A:T,20,0)</f>
        <v>直连</v>
      </c>
    </row>
    <row r="9" s="4" customFormat="1" spans="1:9">
      <c r="A9" s="4">
        <v>16746943333</v>
      </c>
      <c r="B9" s="5">
        <v>44507</v>
      </c>
      <c r="C9" s="5">
        <v>44508</v>
      </c>
      <c r="D9" s="4">
        <v>687</v>
      </c>
      <c r="E9" s="4" t="str">
        <f>VLOOKUP(A9,HOP!A:L,12,0)</f>
        <v>687.00</v>
      </c>
      <c r="F9" s="4" t="str">
        <f>VLOOKUP(A9,HOP!A:C,3,0)</f>
        <v>2290933</v>
      </c>
      <c r="G9" s="4">
        <f t="shared" si="0"/>
        <v>0</v>
      </c>
      <c r="H9" s="4" t="str">
        <f t="shared" si="1"/>
        <v>，2290933</v>
      </c>
      <c r="I9" s="4" t="str">
        <f>VLOOKUP(A9,HOP!A:T,20,0)</f>
        <v>直连</v>
      </c>
    </row>
    <row r="10" s="4" customFormat="1" spans="1:9">
      <c r="A10" s="4">
        <v>16747034968</v>
      </c>
      <c r="B10" s="5">
        <v>44506</v>
      </c>
      <c r="C10" s="5">
        <v>44508</v>
      </c>
      <c r="D10" s="4">
        <v>1628</v>
      </c>
      <c r="E10" s="4" t="str">
        <f>VLOOKUP(A10,HOP!A:L,12,0)</f>
        <v>1628.00</v>
      </c>
      <c r="F10" s="4" t="str">
        <f>VLOOKUP(A10,HOP!A:C,3,0)</f>
        <v>2290967</v>
      </c>
      <c r="G10" s="4">
        <f t="shared" si="0"/>
        <v>0</v>
      </c>
      <c r="H10" s="4" t="str">
        <f t="shared" si="1"/>
        <v>，2290967</v>
      </c>
      <c r="I10" s="4" t="str">
        <f>VLOOKUP(A10,HOP!A:T,20,0)</f>
        <v>直连</v>
      </c>
    </row>
    <row r="11" s="4" customFormat="1" spans="1:9">
      <c r="A11" s="4">
        <v>16751026098</v>
      </c>
      <c r="B11" s="5">
        <v>44507</v>
      </c>
      <c r="C11" s="5">
        <v>44508</v>
      </c>
      <c r="D11" s="4">
        <v>413</v>
      </c>
      <c r="E11" s="4" t="str">
        <f>VLOOKUP(A11,HOP!A:L,12,0)</f>
        <v>413.00</v>
      </c>
      <c r="F11" s="4" t="str">
        <f>VLOOKUP(A11,HOP!A:C,3,0)</f>
        <v>2291909</v>
      </c>
      <c r="G11" s="4">
        <f t="shared" si="0"/>
        <v>0</v>
      </c>
      <c r="H11" s="4" t="str">
        <f t="shared" si="1"/>
        <v>，2291909</v>
      </c>
      <c r="I11" s="4" t="str">
        <f>VLOOKUP(A11,HOP!A:T,20,0)</f>
        <v>直连</v>
      </c>
    </row>
    <row r="12" s="4" customFormat="1" spans="1:9">
      <c r="A12" s="4">
        <v>16751535999</v>
      </c>
      <c r="B12" s="5">
        <v>44507</v>
      </c>
      <c r="C12" s="5">
        <v>44508</v>
      </c>
      <c r="D12" s="4">
        <v>238</v>
      </c>
      <c r="E12" s="4" t="str">
        <f>VLOOKUP(A12,HOP!A:L,12,0)</f>
        <v>238.00</v>
      </c>
      <c r="F12" s="4" t="str">
        <f>VLOOKUP(A12,HOP!A:C,3,0)</f>
        <v>2292055</v>
      </c>
      <c r="G12" s="4">
        <f t="shared" si="0"/>
        <v>0</v>
      </c>
      <c r="H12" s="4" t="str">
        <f t="shared" si="1"/>
        <v>，2292055</v>
      </c>
      <c r="I12" s="4" t="str">
        <f>VLOOKUP(A12,HOP!A:T,20,0)</f>
        <v>直连</v>
      </c>
    </row>
    <row r="13" s="4" customFormat="1" spans="1:9">
      <c r="A13" s="4">
        <v>16752116666</v>
      </c>
      <c r="B13" s="5">
        <v>44507</v>
      </c>
      <c r="C13" s="5">
        <v>44508</v>
      </c>
      <c r="D13" s="4">
        <v>122</v>
      </c>
      <c r="E13" s="4" t="str">
        <f>VLOOKUP(A13,HOP!A:L,12,0)</f>
        <v>122.00</v>
      </c>
      <c r="F13" s="4" t="str">
        <f>VLOOKUP(A13,HOP!A:C,3,0)</f>
        <v>2292182</v>
      </c>
      <c r="G13" s="4">
        <f t="shared" si="0"/>
        <v>0</v>
      </c>
      <c r="H13" s="4" t="str">
        <f t="shared" si="1"/>
        <v>，2292182</v>
      </c>
      <c r="I13" s="4" t="str">
        <f>VLOOKUP(A13,HOP!A:T,20,0)</f>
        <v>直连</v>
      </c>
    </row>
    <row r="14" s="4" customFormat="1" spans="1:9">
      <c r="A14" s="4">
        <v>16752670591</v>
      </c>
      <c r="B14" s="5">
        <v>44507</v>
      </c>
      <c r="C14" s="5">
        <v>44508</v>
      </c>
      <c r="D14" s="4">
        <v>719</v>
      </c>
      <c r="E14" s="4" t="str">
        <f>VLOOKUP(A14,HOP!A:L,12,0)</f>
        <v>719.00</v>
      </c>
      <c r="F14" s="4" t="str">
        <f>VLOOKUP(A14,HOP!A:C,3,0)</f>
        <v>2292358</v>
      </c>
      <c r="G14" s="4">
        <f t="shared" si="0"/>
        <v>0</v>
      </c>
      <c r="H14" s="4" t="str">
        <f t="shared" si="1"/>
        <v>，2292358</v>
      </c>
      <c r="I14" s="4" t="str">
        <f>VLOOKUP(A14,HOP!A:T,20,0)</f>
        <v>直连</v>
      </c>
    </row>
    <row r="15" s="4" customFormat="1" spans="1:9">
      <c r="A15" s="4">
        <v>16754152223</v>
      </c>
      <c r="B15" s="5">
        <v>44507</v>
      </c>
      <c r="C15" s="5">
        <v>44508</v>
      </c>
      <c r="D15" s="4">
        <v>546</v>
      </c>
      <c r="E15" s="4" t="str">
        <f>VLOOKUP(A15,HOP!A:L,12,0)</f>
        <v>546.00</v>
      </c>
      <c r="F15" s="4" t="str">
        <f>VLOOKUP(A15,HOP!A:C,3,0)</f>
        <v>2292401</v>
      </c>
      <c r="G15" s="4">
        <f t="shared" si="0"/>
        <v>0</v>
      </c>
      <c r="H15" s="4" t="str">
        <f t="shared" si="1"/>
        <v>，2292401</v>
      </c>
      <c r="I15" s="4" t="str">
        <f>VLOOKUP(A15,HOP!A:T,20,0)</f>
        <v>直连</v>
      </c>
    </row>
    <row r="16" s="4" customFormat="1" hidden="1" spans="1:9">
      <c r="A16" s="4">
        <v>16754278737</v>
      </c>
      <c r="B16" s="5">
        <v>44507</v>
      </c>
      <c r="C16" s="5">
        <v>44508</v>
      </c>
      <c r="D16" s="4">
        <v>0</v>
      </c>
      <c r="E16" s="4" t="str">
        <f>VLOOKUP(A16,HOP!A:L,12,0)</f>
        <v>818.00</v>
      </c>
      <c r="F16" s="4" t="str">
        <f>VLOOKUP(A16,HOP!A:C,3,0)</f>
        <v>2292407</v>
      </c>
      <c r="G16" s="4">
        <f t="shared" si="0"/>
        <v>-818</v>
      </c>
      <c r="H16" s="4" t="str">
        <f t="shared" si="1"/>
        <v>，2292407</v>
      </c>
      <c r="I16" s="4" t="str">
        <f>VLOOKUP(A16,HOP!A:T,20,0)</f>
        <v>直连</v>
      </c>
    </row>
    <row r="17" s="4" customFormat="1" spans="1:9">
      <c r="A17" s="4">
        <v>16755016746</v>
      </c>
      <c r="B17" s="5">
        <v>44507</v>
      </c>
      <c r="C17" s="5">
        <v>44508</v>
      </c>
      <c r="D17" s="4">
        <v>519</v>
      </c>
      <c r="E17" s="4" t="str">
        <f>VLOOKUP(A17,HOP!A:L,12,0)</f>
        <v>519.00</v>
      </c>
      <c r="F17" s="4" t="str">
        <f>VLOOKUP(A17,HOP!A:C,3,0)</f>
        <v>2292518</v>
      </c>
      <c r="G17" s="4">
        <f t="shared" si="0"/>
        <v>0</v>
      </c>
      <c r="H17" s="4" t="str">
        <f t="shared" si="1"/>
        <v>，2292518</v>
      </c>
      <c r="I17" s="4" t="str">
        <f>VLOOKUP(A17,HOP!A:T,20,0)</f>
        <v>直连</v>
      </c>
    </row>
    <row r="19" spans="4:4">
      <c r="D19" s="4">
        <f>SUM(D2:D18)</f>
        <v>19926</v>
      </c>
    </row>
    <row r="20" spans="4:4">
      <c r="D20" s="4" t="s">
        <v>81</v>
      </c>
    </row>
    <row r="23" spans="1:1">
      <c r="A23" s="4" t="s">
        <v>82</v>
      </c>
    </row>
    <row r="24" spans="1:1">
      <c r="A24" s="4" t="s">
        <v>83</v>
      </c>
    </row>
  </sheetData>
  <autoFilter ref="A1:XFD20">
    <filterColumn colId="3">
      <filters blank="1">
        <filter val="413"/>
        <filter val="519"/>
        <filter val="719"/>
        <filter val="999"/>
        <filter val="122"/>
        <filter val="1026"/>
        <filter val="19926"/>
        <filter val="1628"/>
        <filter val="4872"/>
        <filter val="238"/>
        <filter val="3638"/>
        <filter val="3039"/>
        <filter val="1480"/>
        <filter val="19926 HKD"/>
        <filter val="546"/>
        <filter val="6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D31" sqref="D3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</row>
    <row r="2" s="1" customFormat="1" spans="1:20">
      <c r="A2" s="3">
        <v>16265326756</v>
      </c>
      <c r="B2" s="1" t="s">
        <v>101</v>
      </c>
      <c r="C2" s="1" t="s">
        <v>102</v>
      </c>
      <c r="D2" s="1" t="s">
        <v>103</v>
      </c>
      <c r="E2" s="1" t="s">
        <v>104</v>
      </c>
      <c r="F2" s="1" t="s">
        <v>105</v>
      </c>
      <c r="G2" s="1" t="s">
        <v>106</v>
      </c>
      <c r="H2" s="1" t="s">
        <v>107</v>
      </c>
      <c r="I2" s="1" t="s">
        <v>108</v>
      </c>
      <c r="J2" s="1" t="s">
        <v>29</v>
      </c>
      <c r="K2" s="1" t="s">
        <v>109</v>
      </c>
      <c r="L2" s="1" t="s">
        <v>109</v>
      </c>
      <c r="M2" s="1" t="s">
        <v>110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</row>
    <row r="3" s="1" customFormat="1" spans="1:20">
      <c r="A3" s="3">
        <v>16426781730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105</v>
      </c>
      <c r="G3" s="1" t="s">
        <v>106</v>
      </c>
      <c r="H3" s="1" t="s">
        <v>107</v>
      </c>
      <c r="I3" s="1" t="s">
        <v>111</v>
      </c>
      <c r="J3" s="1" t="s">
        <v>29</v>
      </c>
      <c r="K3" s="1" t="s">
        <v>111</v>
      </c>
      <c r="L3" s="1" t="s">
        <v>111</v>
      </c>
      <c r="M3" s="1" t="s">
        <v>110</v>
      </c>
      <c r="N3" s="1" t="s">
        <v>110</v>
      </c>
      <c r="O3" s="1" t="s">
        <v>111</v>
      </c>
      <c r="P3" s="1" t="s">
        <v>112</v>
      </c>
      <c r="Q3" s="1" t="s">
        <v>121</v>
      </c>
      <c r="R3" s="1" t="s">
        <v>114</v>
      </c>
      <c r="S3" s="1" t="s">
        <v>115</v>
      </c>
      <c r="T3" s="1" t="s">
        <v>116</v>
      </c>
    </row>
    <row r="4" s="1" customFormat="1" spans="1:20">
      <c r="A4" s="3">
        <v>16506887946</v>
      </c>
      <c r="B4" s="1" t="s">
        <v>122</v>
      </c>
      <c r="C4" s="1" t="s">
        <v>123</v>
      </c>
      <c r="D4" s="1" t="s">
        <v>124</v>
      </c>
      <c r="E4" s="1" t="s">
        <v>125</v>
      </c>
      <c r="F4" s="1" t="s">
        <v>126</v>
      </c>
      <c r="G4" s="1" t="s">
        <v>106</v>
      </c>
      <c r="H4" s="1" t="s">
        <v>107</v>
      </c>
      <c r="I4" s="1" t="s">
        <v>127</v>
      </c>
      <c r="J4" s="1" t="s">
        <v>29</v>
      </c>
      <c r="K4" s="1" t="s">
        <v>128</v>
      </c>
      <c r="L4" s="1" t="s">
        <v>128</v>
      </c>
      <c r="M4" s="1" t="s">
        <v>110</v>
      </c>
      <c r="N4" s="1" t="s">
        <v>110</v>
      </c>
      <c r="O4" s="1" t="s">
        <v>111</v>
      </c>
      <c r="P4" s="1" t="s">
        <v>112</v>
      </c>
      <c r="Q4" s="1" t="s">
        <v>129</v>
      </c>
      <c r="R4" s="1" t="s">
        <v>114</v>
      </c>
      <c r="S4" s="1" t="s">
        <v>115</v>
      </c>
      <c r="T4" s="1" t="s">
        <v>116</v>
      </c>
    </row>
    <row r="5" s="1" customFormat="1" spans="1:20">
      <c r="A5" s="3">
        <v>16623424688</v>
      </c>
      <c r="B5" s="1" t="s">
        <v>130</v>
      </c>
      <c r="C5" s="1" t="s">
        <v>131</v>
      </c>
      <c r="D5" s="1" t="s">
        <v>132</v>
      </c>
      <c r="E5" s="1" t="s">
        <v>133</v>
      </c>
      <c r="F5" s="1" t="s">
        <v>126</v>
      </c>
      <c r="G5" s="1" t="s">
        <v>106</v>
      </c>
      <c r="H5" s="1" t="s">
        <v>107</v>
      </c>
      <c r="I5" s="1" t="s">
        <v>134</v>
      </c>
      <c r="J5" s="1" t="s">
        <v>29</v>
      </c>
      <c r="K5" s="1" t="s">
        <v>135</v>
      </c>
      <c r="L5" s="1" t="s">
        <v>135</v>
      </c>
      <c r="M5" s="1" t="s">
        <v>110</v>
      </c>
      <c r="N5" s="1" t="s">
        <v>110</v>
      </c>
      <c r="O5" s="1" t="s">
        <v>111</v>
      </c>
      <c r="P5" s="1" t="s">
        <v>112</v>
      </c>
      <c r="Q5" s="1" t="s">
        <v>136</v>
      </c>
      <c r="R5" s="1" t="s">
        <v>114</v>
      </c>
      <c r="S5" s="1" t="s">
        <v>115</v>
      </c>
      <c r="T5" s="1" t="s">
        <v>116</v>
      </c>
    </row>
    <row r="6" s="1" customFormat="1" spans="1:20">
      <c r="A6" s="3">
        <v>16683093489</v>
      </c>
      <c r="B6" s="1" t="s">
        <v>137</v>
      </c>
      <c r="C6" s="1" t="s">
        <v>138</v>
      </c>
      <c r="D6" s="1" t="s">
        <v>139</v>
      </c>
      <c r="E6" s="1" t="s">
        <v>140</v>
      </c>
      <c r="F6" s="1" t="s">
        <v>105</v>
      </c>
      <c r="G6" s="1" t="s">
        <v>106</v>
      </c>
      <c r="H6" s="1" t="s">
        <v>107</v>
      </c>
      <c r="I6" s="1" t="s">
        <v>141</v>
      </c>
      <c r="J6" s="1" t="s">
        <v>29</v>
      </c>
      <c r="K6" s="1" t="s">
        <v>142</v>
      </c>
      <c r="L6" s="1" t="s">
        <v>142</v>
      </c>
      <c r="M6" s="1" t="s">
        <v>110</v>
      </c>
      <c r="N6" s="1" t="s">
        <v>110</v>
      </c>
      <c r="O6" s="1" t="s">
        <v>111</v>
      </c>
      <c r="P6" s="1" t="s">
        <v>112</v>
      </c>
      <c r="Q6" s="1" t="s">
        <v>143</v>
      </c>
      <c r="R6" s="1" t="s">
        <v>114</v>
      </c>
      <c r="S6" s="1" t="s">
        <v>115</v>
      </c>
      <c r="T6" s="1" t="s">
        <v>116</v>
      </c>
    </row>
    <row r="7" s="1" customFormat="1" spans="1:20">
      <c r="A7" s="3">
        <v>16707450979</v>
      </c>
      <c r="B7" s="1" t="s">
        <v>144</v>
      </c>
      <c r="C7" s="1" t="s">
        <v>145</v>
      </c>
      <c r="D7" s="1" t="s">
        <v>146</v>
      </c>
      <c r="E7" s="1" t="s">
        <v>147</v>
      </c>
      <c r="F7" s="1" t="s">
        <v>148</v>
      </c>
      <c r="G7" s="1" t="s">
        <v>106</v>
      </c>
      <c r="H7" s="1" t="s">
        <v>107</v>
      </c>
      <c r="I7" s="1" t="s">
        <v>149</v>
      </c>
      <c r="J7" s="1" t="s">
        <v>29</v>
      </c>
      <c r="K7" s="1" t="s">
        <v>150</v>
      </c>
      <c r="L7" s="1" t="s">
        <v>150</v>
      </c>
      <c r="M7" s="1" t="s">
        <v>110</v>
      </c>
      <c r="N7" s="1" t="s">
        <v>110</v>
      </c>
      <c r="O7" s="1" t="s">
        <v>111</v>
      </c>
      <c r="P7" s="1" t="s">
        <v>112</v>
      </c>
      <c r="Q7" s="1" t="s">
        <v>151</v>
      </c>
      <c r="R7" s="1" t="s">
        <v>114</v>
      </c>
      <c r="S7" s="1" t="s">
        <v>115</v>
      </c>
      <c r="T7" s="1" t="s">
        <v>116</v>
      </c>
    </row>
    <row r="8" s="1" customFormat="1" spans="1:20">
      <c r="A8" s="3">
        <v>16742513594</v>
      </c>
      <c r="B8" s="1" t="s">
        <v>148</v>
      </c>
      <c r="C8" s="1" t="s">
        <v>152</v>
      </c>
      <c r="D8" s="1" t="s">
        <v>153</v>
      </c>
      <c r="E8" s="1" t="s">
        <v>154</v>
      </c>
      <c r="F8" s="1" t="s">
        <v>148</v>
      </c>
      <c r="G8" s="1" t="s">
        <v>106</v>
      </c>
      <c r="H8" s="1" t="s">
        <v>107</v>
      </c>
      <c r="I8" s="1" t="s">
        <v>155</v>
      </c>
      <c r="J8" s="1" t="s">
        <v>29</v>
      </c>
      <c r="K8" s="1" t="s">
        <v>156</v>
      </c>
      <c r="L8" s="1" t="s">
        <v>156</v>
      </c>
      <c r="M8" s="1" t="s">
        <v>110</v>
      </c>
      <c r="N8" s="1" t="s">
        <v>110</v>
      </c>
      <c r="O8" s="1" t="s">
        <v>111</v>
      </c>
      <c r="P8" s="1" t="s">
        <v>112</v>
      </c>
      <c r="Q8" s="1" t="s">
        <v>157</v>
      </c>
      <c r="R8" s="1" t="s">
        <v>114</v>
      </c>
      <c r="S8" s="1" t="s">
        <v>115</v>
      </c>
      <c r="T8" s="1" t="s">
        <v>116</v>
      </c>
    </row>
    <row r="9" s="1" customFormat="1" spans="1:20">
      <c r="A9" s="3">
        <v>16745779759</v>
      </c>
      <c r="B9" s="1" t="s">
        <v>148</v>
      </c>
      <c r="C9" s="1" t="s">
        <v>158</v>
      </c>
      <c r="D9" s="1" t="s">
        <v>159</v>
      </c>
      <c r="E9" s="1" t="s">
        <v>160</v>
      </c>
      <c r="F9" s="1" t="s">
        <v>148</v>
      </c>
      <c r="G9" s="1" t="s">
        <v>106</v>
      </c>
      <c r="H9" s="1" t="s">
        <v>107</v>
      </c>
      <c r="I9" s="1" t="s">
        <v>161</v>
      </c>
      <c r="J9" s="1" t="s">
        <v>29</v>
      </c>
      <c r="K9" s="1" t="s">
        <v>162</v>
      </c>
      <c r="L9" s="1" t="s">
        <v>162</v>
      </c>
      <c r="M9" s="1" t="s">
        <v>110</v>
      </c>
      <c r="N9" s="1" t="s">
        <v>110</v>
      </c>
      <c r="O9" s="1" t="s">
        <v>111</v>
      </c>
      <c r="P9" s="1" t="s">
        <v>112</v>
      </c>
      <c r="Q9" s="1" t="s">
        <v>163</v>
      </c>
      <c r="R9" s="1" t="s">
        <v>114</v>
      </c>
      <c r="S9" s="1" t="s">
        <v>115</v>
      </c>
      <c r="T9" s="1" t="s">
        <v>116</v>
      </c>
    </row>
    <row r="10" s="1" customFormat="1" spans="1:20">
      <c r="A10" s="3">
        <v>16746943333</v>
      </c>
      <c r="B10" s="1" t="s">
        <v>126</v>
      </c>
      <c r="C10" s="1" t="s">
        <v>164</v>
      </c>
      <c r="D10" s="1" t="s">
        <v>165</v>
      </c>
      <c r="E10" s="1" t="s">
        <v>166</v>
      </c>
      <c r="F10" s="1" t="s">
        <v>105</v>
      </c>
      <c r="G10" s="1" t="s">
        <v>106</v>
      </c>
      <c r="H10" s="1" t="s">
        <v>107</v>
      </c>
      <c r="I10" s="1" t="s">
        <v>167</v>
      </c>
      <c r="J10" s="1" t="s">
        <v>29</v>
      </c>
      <c r="K10" s="1" t="s">
        <v>168</v>
      </c>
      <c r="L10" s="1" t="s">
        <v>168</v>
      </c>
      <c r="M10" s="1" t="s">
        <v>110</v>
      </c>
      <c r="N10" s="1" t="s">
        <v>110</v>
      </c>
      <c r="O10" s="1" t="s">
        <v>111</v>
      </c>
      <c r="P10" s="1" t="s">
        <v>112</v>
      </c>
      <c r="Q10" s="1" t="s">
        <v>169</v>
      </c>
      <c r="R10" s="1" t="s">
        <v>114</v>
      </c>
      <c r="S10" s="1" t="s">
        <v>115</v>
      </c>
      <c r="T10" s="1" t="s">
        <v>116</v>
      </c>
    </row>
    <row r="11" s="1" customFormat="1" spans="1:20">
      <c r="A11" s="3">
        <v>16747034968</v>
      </c>
      <c r="B11" s="1" t="s">
        <v>126</v>
      </c>
      <c r="C11" s="1" t="s">
        <v>170</v>
      </c>
      <c r="D11" s="1" t="s">
        <v>171</v>
      </c>
      <c r="E11" s="1" t="s">
        <v>172</v>
      </c>
      <c r="F11" s="1" t="s">
        <v>126</v>
      </c>
      <c r="G11" s="1" t="s">
        <v>106</v>
      </c>
      <c r="H11" s="1" t="s">
        <v>107</v>
      </c>
      <c r="I11" s="1" t="s">
        <v>173</v>
      </c>
      <c r="J11" s="1" t="s">
        <v>29</v>
      </c>
      <c r="K11" s="1" t="s">
        <v>174</v>
      </c>
      <c r="L11" s="1" t="s">
        <v>174</v>
      </c>
      <c r="M11" s="1" t="s">
        <v>110</v>
      </c>
      <c r="N11" s="1" t="s">
        <v>110</v>
      </c>
      <c r="O11" s="1" t="s">
        <v>111</v>
      </c>
      <c r="P11" s="1" t="s">
        <v>112</v>
      </c>
      <c r="Q11" s="1" t="s">
        <v>175</v>
      </c>
      <c r="R11" s="1" t="s">
        <v>114</v>
      </c>
      <c r="S11" s="1" t="s">
        <v>115</v>
      </c>
      <c r="T11" s="1" t="s">
        <v>116</v>
      </c>
    </row>
    <row r="12" s="1" customFormat="1" spans="1:20">
      <c r="A12" s="3">
        <v>16751026098</v>
      </c>
      <c r="B12" s="1" t="s">
        <v>105</v>
      </c>
      <c r="C12" s="1" t="s">
        <v>176</v>
      </c>
      <c r="D12" s="1" t="s">
        <v>177</v>
      </c>
      <c r="E12" s="1" t="s">
        <v>178</v>
      </c>
      <c r="F12" s="1" t="s">
        <v>105</v>
      </c>
      <c r="G12" s="1" t="s">
        <v>106</v>
      </c>
      <c r="H12" s="1" t="s">
        <v>107</v>
      </c>
      <c r="I12" s="1" t="s">
        <v>179</v>
      </c>
      <c r="J12" s="1" t="s">
        <v>29</v>
      </c>
      <c r="K12" s="1" t="s">
        <v>180</v>
      </c>
      <c r="L12" s="1" t="s">
        <v>180</v>
      </c>
      <c r="M12" s="1" t="s">
        <v>110</v>
      </c>
      <c r="N12" s="1" t="s">
        <v>110</v>
      </c>
      <c r="O12" s="1" t="s">
        <v>111</v>
      </c>
      <c r="P12" s="1" t="s">
        <v>112</v>
      </c>
      <c r="Q12" s="1" t="s">
        <v>181</v>
      </c>
      <c r="R12" s="1" t="s">
        <v>114</v>
      </c>
      <c r="S12" s="1" t="s">
        <v>115</v>
      </c>
      <c r="T12" s="1" t="s">
        <v>116</v>
      </c>
    </row>
    <row r="13" s="1" customFormat="1" spans="1:20">
      <c r="A13" s="3">
        <v>16751535999</v>
      </c>
      <c r="B13" s="1" t="s">
        <v>105</v>
      </c>
      <c r="C13" s="1" t="s">
        <v>182</v>
      </c>
      <c r="D13" s="1" t="s">
        <v>183</v>
      </c>
      <c r="E13" s="1" t="s">
        <v>184</v>
      </c>
      <c r="F13" s="1" t="s">
        <v>105</v>
      </c>
      <c r="G13" s="1" t="s">
        <v>106</v>
      </c>
      <c r="H13" s="1" t="s">
        <v>107</v>
      </c>
      <c r="I13" s="1" t="s">
        <v>185</v>
      </c>
      <c r="J13" s="1" t="s">
        <v>29</v>
      </c>
      <c r="K13" s="1" t="s">
        <v>186</v>
      </c>
      <c r="L13" s="1" t="s">
        <v>186</v>
      </c>
      <c r="M13" s="1" t="s">
        <v>110</v>
      </c>
      <c r="N13" s="1" t="s">
        <v>110</v>
      </c>
      <c r="O13" s="1" t="s">
        <v>111</v>
      </c>
      <c r="P13" s="1" t="s">
        <v>112</v>
      </c>
      <c r="Q13" s="1" t="s">
        <v>187</v>
      </c>
      <c r="R13" s="1" t="s">
        <v>114</v>
      </c>
      <c r="S13" s="1" t="s">
        <v>115</v>
      </c>
      <c r="T13" s="1" t="s">
        <v>116</v>
      </c>
    </row>
    <row r="14" s="1" customFormat="1" spans="1:20">
      <c r="A14" s="3">
        <v>16752116666</v>
      </c>
      <c r="B14" s="1" t="s">
        <v>105</v>
      </c>
      <c r="C14" s="1" t="s">
        <v>188</v>
      </c>
      <c r="D14" s="1" t="s">
        <v>189</v>
      </c>
      <c r="E14" s="1" t="s">
        <v>190</v>
      </c>
      <c r="F14" s="1" t="s">
        <v>105</v>
      </c>
      <c r="G14" s="1" t="s">
        <v>106</v>
      </c>
      <c r="H14" s="1" t="s">
        <v>107</v>
      </c>
      <c r="I14" s="1" t="s">
        <v>191</v>
      </c>
      <c r="J14" s="1" t="s">
        <v>29</v>
      </c>
      <c r="K14" s="1" t="s">
        <v>192</v>
      </c>
      <c r="L14" s="1" t="s">
        <v>192</v>
      </c>
      <c r="M14" s="1" t="s">
        <v>110</v>
      </c>
      <c r="N14" s="1" t="s">
        <v>110</v>
      </c>
      <c r="O14" s="1" t="s">
        <v>111</v>
      </c>
      <c r="P14" s="1" t="s">
        <v>112</v>
      </c>
      <c r="Q14" s="1" t="s">
        <v>193</v>
      </c>
      <c r="R14" s="1" t="s">
        <v>114</v>
      </c>
      <c r="S14" s="1" t="s">
        <v>115</v>
      </c>
      <c r="T14" s="1" t="s">
        <v>116</v>
      </c>
    </row>
    <row r="15" s="1" customFormat="1" spans="1:20">
      <c r="A15" s="3">
        <v>16752670591</v>
      </c>
      <c r="B15" s="1" t="s">
        <v>105</v>
      </c>
      <c r="C15" s="1" t="s">
        <v>194</v>
      </c>
      <c r="D15" s="1" t="s">
        <v>195</v>
      </c>
      <c r="E15" s="1" t="s">
        <v>196</v>
      </c>
      <c r="F15" s="1" t="s">
        <v>105</v>
      </c>
      <c r="G15" s="1" t="s">
        <v>106</v>
      </c>
      <c r="H15" s="1" t="s">
        <v>107</v>
      </c>
      <c r="I15" s="1" t="s">
        <v>197</v>
      </c>
      <c r="J15" s="1" t="s">
        <v>29</v>
      </c>
      <c r="K15" s="1" t="s">
        <v>198</v>
      </c>
      <c r="L15" s="1" t="s">
        <v>198</v>
      </c>
      <c r="M15" s="1" t="s">
        <v>110</v>
      </c>
      <c r="N15" s="1" t="s">
        <v>110</v>
      </c>
      <c r="O15" s="1" t="s">
        <v>111</v>
      </c>
      <c r="P15" s="1" t="s">
        <v>112</v>
      </c>
      <c r="Q15" s="1" t="s">
        <v>199</v>
      </c>
      <c r="R15" s="1" t="s">
        <v>114</v>
      </c>
      <c r="S15" s="1" t="s">
        <v>115</v>
      </c>
      <c r="T15" s="1" t="s">
        <v>116</v>
      </c>
    </row>
    <row r="16" s="1" customFormat="1" spans="1:20">
      <c r="A16" s="3">
        <v>16754152223</v>
      </c>
      <c r="B16" s="1" t="s">
        <v>105</v>
      </c>
      <c r="C16" s="1" t="s">
        <v>200</v>
      </c>
      <c r="D16" s="1" t="s">
        <v>201</v>
      </c>
      <c r="E16" s="1" t="s">
        <v>202</v>
      </c>
      <c r="F16" s="1" t="s">
        <v>105</v>
      </c>
      <c r="G16" s="1" t="s">
        <v>106</v>
      </c>
      <c r="H16" s="1" t="s">
        <v>107</v>
      </c>
      <c r="I16" s="1" t="s">
        <v>203</v>
      </c>
      <c r="J16" s="1" t="s">
        <v>29</v>
      </c>
      <c r="K16" s="1" t="s">
        <v>204</v>
      </c>
      <c r="L16" s="1" t="s">
        <v>204</v>
      </c>
      <c r="M16" s="1" t="s">
        <v>110</v>
      </c>
      <c r="N16" s="1" t="s">
        <v>110</v>
      </c>
      <c r="O16" s="1" t="s">
        <v>111</v>
      </c>
      <c r="P16" s="1" t="s">
        <v>112</v>
      </c>
      <c r="Q16" s="1" t="s">
        <v>205</v>
      </c>
      <c r="R16" s="1" t="s">
        <v>114</v>
      </c>
      <c r="S16" s="1" t="s">
        <v>115</v>
      </c>
      <c r="T16" s="1" t="s">
        <v>116</v>
      </c>
    </row>
    <row r="17" s="1" customFormat="1" spans="1:20">
      <c r="A17" s="3">
        <v>16754278737</v>
      </c>
      <c r="B17" s="1" t="s">
        <v>105</v>
      </c>
      <c r="C17" s="1" t="s">
        <v>206</v>
      </c>
      <c r="D17" s="1" t="s">
        <v>207</v>
      </c>
      <c r="E17" s="1" t="s">
        <v>208</v>
      </c>
      <c r="F17" s="1" t="s">
        <v>105</v>
      </c>
      <c r="G17" s="1" t="s">
        <v>106</v>
      </c>
      <c r="H17" s="1" t="s">
        <v>107</v>
      </c>
      <c r="I17" s="1" t="s">
        <v>209</v>
      </c>
      <c r="J17" s="1" t="s">
        <v>29</v>
      </c>
      <c r="K17" s="1" t="s">
        <v>210</v>
      </c>
      <c r="L17" s="1" t="s">
        <v>210</v>
      </c>
      <c r="M17" s="1" t="s">
        <v>110</v>
      </c>
      <c r="N17" s="1" t="s">
        <v>110</v>
      </c>
      <c r="O17" s="1" t="s">
        <v>111</v>
      </c>
      <c r="P17" s="1" t="s">
        <v>112</v>
      </c>
      <c r="Q17" s="1" t="s">
        <v>211</v>
      </c>
      <c r="R17" s="1" t="s">
        <v>114</v>
      </c>
      <c r="S17" s="1" t="s">
        <v>115</v>
      </c>
      <c r="T17" s="1" t="s">
        <v>116</v>
      </c>
    </row>
    <row r="18" s="1" customFormat="1" spans="1:20">
      <c r="A18" s="3">
        <v>16755016746</v>
      </c>
      <c r="B18" s="1" t="s">
        <v>105</v>
      </c>
      <c r="C18" s="1" t="s">
        <v>212</v>
      </c>
      <c r="D18" s="1" t="s">
        <v>213</v>
      </c>
      <c r="E18" s="1" t="s">
        <v>214</v>
      </c>
      <c r="F18" s="1" t="s">
        <v>105</v>
      </c>
      <c r="G18" s="1" t="s">
        <v>106</v>
      </c>
      <c r="H18" s="1" t="s">
        <v>107</v>
      </c>
      <c r="I18" s="1" t="s">
        <v>215</v>
      </c>
      <c r="J18" s="1" t="s">
        <v>29</v>
      </c>
      <c r="K18" s="1" t="s">
        <v>216</v>
      </c>
      <c r="L18" s="1" t="s">
        <v>216</v>
      </c>
      <c r="M18" s="1" t="s">
        <v>110</v>
      </c>
      <c r="N18" s="1" t="s">
        <v>110</v>
      </c>
      <c r="O18" s="1" t="s">
        <v>111</v>
      </c>
      <c r="P18" s="1" t="s">
        <v>112</v>
      </c>
      <c r="Q18" s="1" t="s">
        <v>217</v>
      </c>
      <c r="R18" s="1" t="s">
        <v>114</v>
      </c>
      <c r="S18" s="1" t="s">
        <v>115</v>
      </c>
      <c r="T18" s="1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2021-11-11T08:50:51Z</dcterms:created>
  <dcterms:modified xsi:type="dcterms:W3CDTF">2021-11-11T09:11:49Z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30629A605CD24419ADF95841C0F2A691</vt:lpwstr>
  </property>
  <property fmtid="{D5CDD505-2E9C-101B-9397-08002B2CF9AE}" pid="3" name="KSOProductBuildVer">
    <vt:lpwstr>2052-11.1.0.11045</vt:lpwstr>
  </property>
</Properties>
</file>