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<sst xmlns="http://schemas.openxmlformats.org/spreadsheetml/2006/main" count="921" uniqueCount="272">
  <si>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</si>
  <si>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</si>
  <si>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</si>
  <si>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</si>
  <si>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</si>
  <si>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</si>
  <si>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</si>
  <si>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</si>
  <si>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</si>
  <si>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</si>
  <si>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</si>
  <si>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</si>
  <si>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</si>
  <si>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</si>
  <si>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</si>
  <si>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</si>
  <si>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</si>
  <si>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</si>
  <si>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</si>
  <si>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</si>
  <si>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</si>
  <si>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</si>
  <si>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</si>
  <si>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</si>
  <si>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</si>
  <si>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</si>
  <si>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</si>
  <si>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[台中]薆悦酒店(台中馆)(Inhouse Hotel Taichung)(80941408)</t>
  </si>
  <si>
    <t>精品大床房&lt;2人入住&gt;</t>
  </si>
  <si>
    <t>CNY</t>
  </si>
  <si>
    <t>WANG/ININ</t>
  </si>
  <si>
    <t>CA13744211112CNY</t>
  </si>
  <si>
    <t>未提现</t>
  </si>
  <si>
    <t>携程开票</t>
  </si>
  <si>
    <t>[高雄]高雄窝饭店(Wo Hotel)(80941601)</t>
  </si>
  <si>
    <t>标准客房&lt;2人入住&gt;&lt;早餐&gt;</t>
  </si>
  <si>
    <t>wu/chihhua,wu/chihhua</t>
  </si>
  <si>
    <t>EXP-1843963885</t>
  </si>
  <si>
    <t>[上海]上海静安宾馆(80243883)</t>
  </si>
  <si>
    <t>高级双床房&lt;2人入住&gt;&lt;早餐&gt;</t>
  </si>
  <si>
    <t>傅琦雯,杨三燕</t>
  </si>
  <si>
    <t>1078R119262</t>
  </si>
  <si>
    <t>[青岛]青岛西海岸智选假日酒店(80894917)</t>
  </si>
  <si>
    <t>智选双床房&lt;2人入住&gt;&lt;早餐&gt;</t>
  </si>
  <si>
    <t>王斌</t>
  </si>
  <si>
    <t>[高雄]高雄富野渡假酒店(Hoya Resort Hotel Kaohsiung)(80941818)</t>
  </si>
  <si>
    <t>豪华双床房&lt;2人入住&gt;</t>
  </si>
  <si>
    <t>Wu/Ching wen,Wu/Ching wen</t>
  </si>
  <si>
    <t>[天津]锦江之星(天津中新生态城店)(80895397)</t>
  </si>
  <si>
    <t>标准房C&lt;2人入住&gt;&lt;早餐&gt;</t>
  </si>
  <si>
    <t>张应彪</t>
  </si>
  <si>
    <t>取消</t>
  </si>
  <si>
    <t>[上海]维也纳酒店(上海浦东机场新国际博览中心店)(68346743)</t>
  </si>
  <si>
    <t>豪华大床房&lt;2人入住&gt;</t>
  </si>
  <si>
    <t>许氏列</t>
  </si>
  <si>
    <t>[青岛]维也纳酒店(青岛城阳万象汇店)(68347459)</t>
  </si>
  <si>
    <t>豪华大床房&lt;2人入住&gt;&lt;早餐&gt;</t>
  </si>
  <si>
    <t>薛凯丽</t>
  </si>
  <si>
    <t>[厦门]厦门悦华酒店(80243800)</t>
  </si>
  <si>
    <t>海宇楼园景豪华大床房&lt;2人入住&gt;</t>
  </si>
  <si>
    <t>杨都</t>
  </si>
  <si>
    <t>Acknowledged</t>
  </si>
  <si>
    <t>[南宁]城市便捷酒店(南宁会展中心地铁站店)(68332806)</t>
  </si>
  <si>
    <t>商务大床房&lt;2人入住&gt;</t>
  </si>
  <si>
    <t>李启武</t>
  </si>
  <si>
    <t>R_0771175_902081</t>
  </si>
  <si>
    <t>[高雄]康桥大饭店(高雄站前馆)(Kindness Hotel (Kaohsiung Station))(80942320)</t>
  </si>
  <si>
    <t>商务双人房&lt;2人入住&gt;&lt;早餐&gt;</t>
  </si>
  <si>
    <t>LI/TSUNG HSIEN,LI/TSUNG HSIEN,LI/TSUNG HSIEN</t>
  </si>
  <si>
    <t>OK</t>
  </si>
  <si>
    <t>[香港]香港港岛海逸君绰酒店(Harbour Grand Hong Kong)(77148609)</t>
  </si>
  <si>
    <t>高级海景客房&lt;2人入住&gt;</t>
  </si>
  <si>
    <t>WU/QIJUN</t>
  </si>
  <si>
    <t>[开平]维也纳酒店(开平水口店)(68348747)</t>
  </si>
  <si>
    <t>黄美娟</t>
  </si>
  <si>
    <t>[天津]天津梅江中心皇冠假日酒店(80894913)</t>
  </si>
  <si>
    <t>皇冠豪华房&lt;2人入住&gt;</t>
  </si>
  <si>
    <t>许桂静</t>
  </si>
  <si>
    <t>[济南]格林豪泰酒店(济南大明湖西南门店)(80244677)</t>
  </si>
  <si>
    <t>特价双床房(无窗)&lt;2人入住&gt;</t>
  </si>
  <si>
    <t>何旭</t>
  </si>
  <si>
    <t>陈秋羽</t>
  </si>
  <si>
    <t>[null](80244677)</t>
  </si>
  <si>
    <t>[合肥]格美酒店（合肥第一人民医院三孝口步行街店）(80895283)</t>
  </si>
  <si>
    <t>高级大床房&lt;2人入住&gt;</t>
  </si>
  <si>
    <t>李强</t>
  </si>
  <si>
    <t>[南昌]尚客优快捷酒店(南昌红谷滩凤凰洲店)(79042762)</t>
  </si>
  <si>
    <t>标准双床房&lt;2人入住&gt;</t>
  </si>
  <si>
    <t>李海东</t>
  </si>
  <si>
    <t>[香港]香港8度海逸酒店(Harbour Plaza 8 Degrees)(80248119)</t>
  </si>
  <si>
    <t>高级客房&lt;2人入住&gt;</t>
  </si>
  <si>
    <t>Lai/Ming Fung</t>
  </si>
  <si>
    <t>acknowledge</t>
  </si>
  <si>
    <t>Louie/yuenhung</t>
  </si>
  <si>
    <t>[汕尾]麗枫酒店(汕尾四马路城市广场店)(80246102)</t>
  </si>
  <si>
    <t>高级大床房(无窗)&lt;2人入住&gt;</t>
  </si>
  <si>
    <t>廖俊锋</t>
  </si>
  <si>
    <t>[null](80248502)</t>
  </si>
  <si>
    <t>[上海]上海森景大酒店(76480208)</t>
  </si>
  <si>
    <t>商务大床房&lt;2人入住&gt;&lt;早餐&gt;</t>
  </si>
  <si>
    <t>向伟</t>
  </si>
  <si>
    <t>[赣州]尚客优连锁酒店(赣州火车站九里峰山店)(81209664)</t>
  </si>
  <si>
    <t>高宁宁</t>
  </si>
  <si>
    <t>[香港]M1酒店(M1 Hotel)(77151759)</t>
  </si>
  <si>
    <t>标准客房&lt;2人入住&gt;</t>
  </si>
  <si>
    <t>CHAN/Tak Wing</t>
  </si>
  <si>
    <t>[上海]格林联盟酒店(上海大学丰翔路地铁站店)(80250528)</t>
  </si>
  <si>
    <t>双床房&lt;2人入住&gt;</t>
  </si>
  <si>
    <t>苏忠</t>
  </si>
  <si>
    <t>(GRT)72475871;</t>
  </si>
  <si>
    <t>[佛山]佛山南海雅乐轩酒店(81211359)</t>
  </si>
  <si>
    <t>乐舍套房&lt;2人入住&gt;</t>
  </si>
  <si>
    <t>程光星</t>
  </si>
  <si>
    <t>[杭州]杭州云鲤悦酒店(80249522)</t>
  </si>
  <si>
    <t>舒适大床房(无窗)&lt;2人入住&gt;&lt;早餐&gt;</t>
  </si>
  <si>
    <t>杨代宝</t>
  </si>
  <si>
    <t>[广州]锦江都城酒店(广州万达广场店)(79042808)</t>
  </si>
  <si>
    <t>时尚商务房&lt;2人入住&gt;</t>
  </si>
  <si>
    <t>王保丰</t>
  </si>
  <si>
    <t>程永安</t>
  </si>
  <si>
    <t>(GRT)72478085;</t>
  </si>
  <si>
    <t>，</t>
  </si>
  <si>
    <t>10602 CNY</t>
  </si>
  <si>
    <t>A211112100218481</t>
  </si>
  <si>
    <t>总计：10602元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</si>
  <si>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</si>
  <si>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</si>
  <si>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</si>
  <si>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</si>
  <si>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</si>
  <si>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</si>
  <si>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</si>
  <si>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</si>
  <si>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</si>
  <si>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</si>
  <si>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</si>
  <si>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</si>
  <si>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</si>
  <si>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</si>
  <si>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</si>
  <si>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</si>
  <si>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</si>
  <si>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2021-10-27</t>
  </si>
  <si>
    <t>2284175</t>
  </si>
  <si>
    <t>格林联盟(上海大学祁华路地铁站店)</t>
  </si>
  <si>
    <t>2021-10-28</t>
  </si>
  <si>
    <t>退房日月结</t>
  </si>
  <si>
    <t>191.00</t>
  </si>
  <si>
    <t>RMB</t>
  </si>
  <si>
    <t>0</t>
  </si>
  <si>
    <t>0.00</t>
  </si>
  <si>
    <t>携程汇登国内直连</t>
  </si>
  <si>
    <t>2021-10-27 22:14:48</t>
  </si>
  <si>
    <t>否</t>
  </si>
  <si>
    <t>广州汇登信息科技有限公司</t>
  </si>
  <si>
    <t>直连</t>
  </si>
  <si>
    <t>2284168</t>
  </si>
  <si>
    <t>锦江都城酒店(广州万达广场店)</t>
  </si>
  <si>
    <t>301.00</t>
  </si>
  <si>
    <t>2021-10-27 22:01:43</t>
  </si>
  <si>
    <t>2284157</t>
  </si>
  <si>
    <t>杭州云鲤悦酒店</t>
  </si>
  <si>
    <t>452.00</t>
  </si>
  <si>
    <t>2021-10-27 21:29:30</t>
  </si>
  <si>
    <t>2284153</t>
  </si>
  <si>
    <t>佛山南海雅乐轩酒店</t>
  </si>
  <si>
    <t>447.00</t>
  </si>
  <si>
    <t>2021-10-27 21:14:32</t>
  </si>
  <si>
    <t>2284144</t>
  </si>
  <si>
    <t>2021-10-27 20:54:02</t>
  </si>
  <si>
    <t>2284137</t>
  </si>
  <si>
    <t>M1酒店</t>
  </si>
  <si>
    <t>CHAN Tak Wing</t>
  </si>
  <si>
    <t>178.00</t>
  </si>
  <si>
    <t>2021-10-27 20:32:08</t>
  </si>
  <si>
    <t>2284132</t>
  </si>
  <si>
    <t>尚客优连锁酒店(赣州火车站九里峰山店)</t>
  </si>
  <si>
    <t>136.00</t>
  </si>
  <si>
    <t>2021-10-27 20:26:17</t>
  </si>
  <si>
    <t>2284125</t>
  </si>
  <si>
    <t>上海森景大酒店</t>
  </si>
  <si>
    <t>300.00</t>
  </si>
  <si>
    <t>2021-10-27 19:59:21</t>
  </si>
  <si>
    <t>2284124</t>
  </si>
  <si>
    <t>尚客优精选酒店(唐山茂源东街店)</t>
  </si>
  <si>
    <t>王静静</t>
  </si>
  <si>
    <t>119.00</t>
  </si>
  <si>
    <t>2021-10-27 20:00:53</t>
  </si>
  <si>
    <t>2284103</t>
  </si>
  <si>
    <t>麗枫酒店(汕尾四马路城市广场店)</t>
  </si>
  <si>
    <t>246.00</t>
  </si>
  <si>
    <t>2021-10-27 19:02:03</t>
  </si>
  <si>
    <t>2284096</t>
  </si>
  <si>
    <t>香港8度海逸酒店</t>
  </si>
  <si>
    <t>Louie yuenhung</t>
  </si>
  <si>
    <t>336.00</t>
  </si>
  <si>
    <t>2021-10-27 18:57:30</t>
  </si>
  <si>
    <t>2284054</t>
  </si>
  <si>
    <t>Lai Ming Fung</t>
  </si>
  <si>
    <t>2021-10-27 17:22:58</t>
  </si>
  <si>
    <t>2283957</t>
  </si>
  <si>
    <t>尚客优快捷酒店(南昌红谷滩凤凰洲店)</t>
  </si>
  <si>
    <t>140.00</t>
  </si>
  <si>
    <t>2021-10-27 12:40:07</t>
  </si>
  <si>
    <t>2283944</t>
  </si>
  <si>
    <t>格林豪泰(济南大明湖店)</t>
  </si>
  <si>
    <t>崔兰英</t>
  </si>
  <si>
    <t>157.00</t>
  </si>
  <si>
    <t>2021-10-27 12:11:44</t>
  </si>
  <si>
    <t>2283940</t>
  </si>
  <si>
    <t>格美酒店(合肥淮河路步行街三孝口店)</t>
  </si>
  <si>
    <t>203.00</t>
  </si>
  <si>
    <t>2021-10-27 12:07:18</t>
  </si>
  <si>
    <t>2283931</t>
  </si>
  <si>
    <t>天津梅江中心皇冠假日酒店</t>
  </si>
  <si>
    <t>561.00</t>
  </si>
  <si>
    <t>2021-10-27 11:54:40</t>
  </si>
  <si>
    <t>2283925</t>
  </si>
  <si>
    <t>2021-10-27 11:33:21</t>
  </si>
  <si>
    <t>2283831</t>
  </si>
  <si>
    <t>维也纳酒店(开平水口店)</t>
  </si>
  <si>
    <t>285.00</t>
  </si>
  <si>
    <t>2021-10-27 06:39:21</t>
  </si>
  <si>
    <t>2021-10-26</t>
  </si>
  <si>
    <t>2283612</t>
  </si>
  <si>
    <t>香港港岛海逸君绰酒店</t>
  </si>
  <si>
    <t>WU QIJUN</t>
  </si>
  <si>
    <t>570.00</t>
  </si>
  <si>
    <t>2021-10-26 20:08:33</t>
  </si>
  <si>
    <t>2283585</t>
  </si>
  <si>
    <t>康桥大饭店 - 站前馆</t>
  </si>
  <si>
    <t>LI TSUNG HSIEN,LI TSUNG HSIEN,LI TSUNG HSIEN</t>
  </si>
  <si>
    <t>1179.00</t>
  </si>
  <si>
    <t>2021-10-26 19:24:05</t>
  </si>
  <si>
    <t>2283460</t>
  </si>
  <si>
    <t>城市便捷酒店(南宁会展中心地铁站店)</t>
  </si>
  <si>
    <t>2021-10-26 12:44:46</t>
  </si>
  <si>
    <t>2283396</t>
  </si>
  <si>
    <t>厦门悦华酒店</t>
  </si>
  <si>
    <t>998.00</t>
  </si>
  <si>
    <t>2021-10-26 10:12:45</t>
  </si>
  <si>
    <t>2283292</t>
  </si>
  <si>
    <t>维也纳酒店(上海浦东机场新国际博览中心店)</t>
  </si>
  <si>
    <t>293.00</t>
  </si>
  <si>
    <t>2021-10-26 01:23:40</t>
  </si>
  <si>
    <t>2021-10-24</t>
  </si>
  <si>
    <t>2282658</t>
  </si>
  <si>
    <t>高雄富野渡假酒店</t>
  </si>
  <si>
    <t>Wu Ching wen,Wu Ching wen</t>
  </si>
  <si>
    <t>485.00</t>
  </si>
  <si>
    <t>2021-10-24 17:43:12</t>
  </si>
  <si>
    <t>2282640</t>
  </si>
  <si>
    <t>青岛西海岸智选假日酒店</t>
  </si>
  <si>
    <t>758.00</t>
  </si>
  <si>
    <t>2021-10-24 16:06:24</t>
  </si>
  <si>
    <t>2282558</t>
  </si>
  <si>
    <t>上海静安宾馆</t>
  </si>
  <si>
    <t>992.00</t>
  </si>
  <si>
    <t>2021-10-24 11:29:41</t>
  </si>
  <si>
    <t>2021-10-15</t>
  </si>
  <si>
    <t>2277866</t>
  </si>
  <si>
    <t>高雄窝饭店</t>
  </si>
  <si>
    <t>wu chihhua,wu chihhua</t>
  </si>
  <si>
    <t>306.00</t>
  </si>
  <si>
    <t>2021-10-15 14:10:18</t>
  </si>
  <si>
    <t>2021-10-11</t>
  </si>
  <si>
    <t>2275555</t>
  </si>
  <si>
    <t>薆悦酒店(台中馆)</t>
  </si>
  <si>
    <t>WANG ININ</t>
  </si>
  <si>
    <t>261.62</t>
  </si>
  <si>
    <t>-261</t>
  </si>
  <si>
    <t>2021-10-11 11:50:02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</si>
</sst>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6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16514467886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44496</v>
      </c>
      <c r="G2" s="5">
        <v>44497</v>
      </c>
      <c r="H2" s="4">
        <v>1</v>
      </c>
      <c r="I2" s="4">
        <v>1</v>
      </c>
      <c r="J2" s="4">
        <v>1</v>
      </c>
      <c r="K2" s="4" t="s">
        <v>29</v>
      </c>
      <c r="L2" s="4">
        <v>261.62</v>
      </c>
      <c r="M2" s="4">
        <v>261.62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44480</v>
      </c>
      <c r="S2" s="5">
        <v>44512</v>
      </c>
      <c r="T2" s="4" t="s">
        <v>33</v>
      </c>
      <c r="U2" s="4">
        <v>261.62</v>
      </c>
      <c r="V2" s="4">
        <v>0</v>
      </c>
      <c r="W2" s="4">
        <v>0</v>
      </c>
      <c r="X2" s="4"/>
      <c r="Y2" s="4">
        <v>61560</v>
      </c>
    </row>
    <row r="3" s="4" customFormat="1" spans="1:25">
      <c r="A3" s="4">
        <v>16551270808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44496</v>
      </c>
      <c r="G3" s="5">
        <v>44497</v>
      </c>
      <c r="H3" s="4">
        <v>1</v>
      </c>
      <c r="I3" s="4">
        <v>1</v>
      </c>
      <c r="J3" s="4">
        <v>1</v>
      </c>
      <c r="K3" s="4" t="s">
        <v>29</v>
      </c>
      <c r="L3" s="4">
        <v>306</v>
      </c>
      <c r="M3" s="4">
        <v>306</v>
      </c>
      <c r="N3" s="4" t="s">
        <v>36</v>
      </c>
      <c r="O3" s="4" t="s">
        <v>31</v>
      </c>
      <c r="P3" s="4" t="s">
        <v>32</v>
      </c>
      <c r="Q3" s="4">
        <v>0</v>
      </c>
      <c r="R3" s="6">
        <v>44484</v>
      </c>
      <c r="S3" s="5">
        <v>44512</v>
      </c>
      <c r="T3" s="4" t="s">
        <v>33</v>
      </c>
      <c r="U3" s="4">
        <v>306</v>
      </c>
      <c r="V3" s="4">
        <v>0</v>
      </c>
      <c r="W3" s="4">
        <v>0</v>
      </c>
      <c r="X3" s="4"/>
      <c r="Y3" s="4" t="s">
        <v>37</v>
      </c>
    </row>
    <row r="4" s="4" customFormat="1" spans="1:25">
      <c r="A4" s="4">
        <v>16648230617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44496</v>
      </c>
      <c r="G4" s="5">
        <v>44497</v>
      </c>
      <c r="H4" s="4">
        <v>2</v>
      </c>
      <c r="I4" s="4">
        <v>1</v>
      </c>
      <c r="J4" s="4">
        <v>2</v>
      </c>
      <c r="K4" s="4" t="s">
        <v>29</v>
      </c>
      <c r="L4" s="4">
        <v>992</v>
      </c>
      <c r="M4" s="4">
        <v>992</v>
      </c>
      <c r="N4" s="4" t="s">
        <v>40</v>
      </c>
      <c r="O4" s="4" t="s">
        <v>31</v>
      </c>
      <c r="P4" s="4" t="s">
        <v>32</v>
      </c>
      <c r="Q4" s="4">
        <v>0</v>
      </c>
      <c r="R4" s="6">
        <v>44493</v>
      </c>
      <c r="S4" s="5">
        <v>44512</v>
      </c>
      <c r="T4" s="4" t="s">
        <v>33</v>
      </c>
      <c r="U4" s="4">
        <v>992</v>
      </c>
      <c r="V4" s="4">
        <v>0</v>
      </c>
      <c r="W4" s="4">
        <v>0</v>
      </c>
      <c r="X4" s="4"/>
      <c r="Y4" s="4" t="s">
        <v>41</v>
      </c>
    </row>
    <row r="5" s="4" customFormat="1" spans="1:23">
      <c r="A5" s="4">
        <v>16649252690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44495</v>
      </c>
      <c r="G5" s="5">
        <v>44497</v>
      </c>
      <c r="H5" s="4">
        <v>1</v>
      </c>
      <c r="I5" s="4">
        <v>2</v>
      </c>
      <c r="J5" s="4">
        <v>2</v>
      </c>
      <c r="K5" s="4" t="s">
        <v>29</v>
      </c>
      <c r="L5" s="4">
        <v>758</v>
      </c>
      <c r="M5" s="4">
        <v>758</v>
      </c>
      <c r="N5" s="4" t="s">
        <v>44</v>
      </c>
      <c r="O5" s="4" t="s">
        <v>31</v>
      </c>
      <c r="P5" s="4" t="s">
        <v>32</v>
      </c>
      <c r="Q5" s="4">
        <v>0</v>
      </c>
      <c r="R5" s="6">
        <v>44493</v>
      </c>
      <c r="S5" s="5">
        <v>44512</v>
      </c>
      <c r="T5" s="4" t="s">
        <v>33</v>
      </c>
      <c r="U5" s="4">
        <v>758</v>
      </c>
      <c r="V5" s="4">
        <v>0</v>
      </c>
      <c r="W5" s="4">
        <v>0</v>
      </c>
    </row>
    <row r="6" s="4" customFormat="1" spans="1:25">
      <c r="A6" s="4">
        <v>16649577122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44496</v>
      </c>
      <c r="G6" s="5">
        <v>44497</v>
      </c>
      <c r="H6" s="4">
        <v>1</v>
      </c>
      <c r="I6" s="4">
        <v>1</v>
      </c>
      <c r="J6" s="4">
        <v>1</v>
      </c>
      <c r="K6" s="4" t="s">
        <v>29</v>
      </c>
      <c r="L6" s="4">
        <v>485</v>
      </c>
      <c r="M6" s="4">
        <v>485</v>
      </c>
      <c r="N6" s="4" t="s">
        <v>47</v>
      </c>
      <c r="O6" s="4" t="s">
        <v>31</v>
      </c>
      <c r="P6" s="4" t="s">
        <v>32</v>
      </c>
      <c r="Q6" s="4">
        <v>0</v>
      </c>
      <c r="R6" s="6">
        <v>44493</v>
      </c>
      <c r="S6" s="5">
        <v>44512</v>
      </c>
      <c r="T6" s="4" t="s">
        <v>33</v>
      </c>
      <c r="U6" s="4">
        <v>485</v>
      </c>
      <c r="V6" s="4">
        <v>0</v>
      </c>
      <c r="W6" s="4">
        <v>0</v>
      </c>
      <c r="X6" s="4"/>
      <c r="Y6" s="4">
        <v>169856</v>
      </c>
    </row>
    <row r="7" s="4" customFormat="1" spans="1:24">
      <c r="A7" s="4">
        <v>16658679477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44496</v>
      </c>
      <c r="G7" s="5">
        <v>44497</v>
      </c>
      <c r="H7" s="4">
        <v>1</v>
      </c>
      <c r="I7" s="4">
        <v>1</v>
      </c>
      <c r="J7" s="4">
        <v>1</v>
      </c>
      <c r="K7" s="4" t="s">
        <v>29</v>
      </c>
      <c r="L7" s="4">
        <v>251</v>
      </c>
      <c r="M7" s="4">
        <v>251</v>
      </c>
      <c r="N7" s="4" t="s">
        <v>50</v>
      </c>
      <c r="O7" s="4" t="s">
        <v>31</v>
      </c>
      <c r="P7" s="4" t="s">
        <v>32</v>
      </c>
      <c r="Q7" s="4">
        <v>0</v>
      </c>
      <c r="R7" s="6">
        <v>44494</v>
      </c>
      <c r="S7" s="5">
        <v>44512</v>
      </c>
      <c r="T7" s="4" t="s">
        <v>33</v>
      </c>
      <c r="U7" s="4">
        <v>251</v>
      </c>
      <c r="V7" s="4">
        <v>0</v>
      </c>
      <c r="W7" s="4">
        <v>0</v>
      </c>
      <c r="X7" s="4">
        <v>2283123</v>
      </c>
    </row>
    <row r="8" s="4" customFormat="1" spans="1:24">
      <c r="A8" s="4">
        <v>16658679477</v>
      </c>
      <c r="B8" s="4" t="s">
        <v>25</v>
      </c>
      <c r="C8" s="4" t="s">
        <v>51</v>
      </c>
      <c r="D8" s="4" t="s">
        <v>48</v>
      </c>
      <c r="E8" s="4" t="s">
        <v>49</v>
      </c>
      <c r="F8" s="5">
        <v>44496</v>
      </c>
      <c r="G8" s="5">
        <v>44497</v>
      </c>
      <c r="H8" s="4">
        <v>1</v>
      </c>
      <c r="I8" s="4">
        <v>1</v>
      </c>
      <c r="J8" s="4">
        <v>1</v>
      </c>
      <c r="K8" s="4" t="s">
        <v>29</v>
      </c>
      <c r="L8" s="4">
        <v>-251</v>
      </c>
      <c r="M8" s="4">
        <v>-251</v>
      </c>
      <c r="N8" s="4" t="s">
        <v>50</v>
      </c>
      <c r="O8" s="4" t="s">
        <v>31</v>
      </c>
      <c r="P8" s="4" t="s">
        <v>32</v>
      </c>
      <c r="Q8" s="4">
        <v>0</v>
      </c>
      <c r="R8" s="6">
        <v>44494</v>
      </c>
      <c r="S8" s="5">
        <v>44512</v>
      </c>
      <c r="T8" s="4" t="s">
        <v>33</v>
      </c>
      <c r="U8" s="4">
        <v>-251</v>
      </c>
      <c r="V8" s="4">
        <v>0</v>
      </c>
      <c r="W8" s="4">
        <v>0</v>
      </c>
      <c r="X8" s="4">
        <v>2283123</v>
      </c>
    </row>
    <row r="9" s="4" customFormat="1" spans="1:23">
      <c r="A9" s="4">
        <v>16665565060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44496</v>
      </c>
      <c r="G9" s="5">
        <v>44497</v>
      </c>
      <c r="H9" s="4">
        <v>1</v>
      </c>
      <c r="I9" s="4">
        <v>1</v>
      </c>
      <c r="J9" s="4">
        <v>1</v>
      </c>
      <c r="K9" s="4" t="s">
        <v>29</v>
      </c>
      <c r="L9" s="4">
        <v>293</v>
      </c>
      <c r="M9" s="4">
        <v>293</v>
      </c>
      <c r="N9" s="4" t="s">
        <v>54</v>
      </c>
      <c r="O9" s="4" t="s">
        <v>31</v>
      </c>
      <c r="P9" s="4" t="s">
        <v>32</v>
      </c>
      <c r="Q9" s="4">
        <v>0</v>
      </c>
      <c r="R9" s="6">
        <v>44495</v>
      </c>
      <c r="S9" s="5">
        <v>44512</v>
      </c>
      <c r="T9" s="4" t="s">
        <v>33</v>
      </c>
      <c r="U9" s="4">
        <v>293</v>
      </c>
      <c r="V9" s="4">
        <v>0</v>
      </c>
      <c r="W9" s="4">
        <v>0</v>
      </c>
    </row>
    <row r="10" s="4" customFormat="1" spans="1:23">
      <c r="A10" s="4">
        <v>16665875852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44495</v>
      </c>
      <c r="G10" s="5">
        <v>44497</v>
      </c>
      <c r="H10" s="4">
        <v>1</v>
      </c>
      <c r="I10" s="4">
        <v>2</v>
      </c>
      <c r="J10" s="4">
        <v>2</v>
      </c>
      <c r="K10" s="4" t="s">
        <v>29</v>
      </c>
      <c r="L10" s="4">
        <v>560</v>
      </c>
      <c r="M10" s="4">
        <v>560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44495</v>
      </c>
      <c r="S10" s="5">
        <v>44512</v>
      </c>
      <c r="T10" s="4" t="s">
        <v>33</v>
      </c>
      <c r="U10" s="4">
        <v>560</v>
      </c>
      <c r="V10" s="4">
        <v>0</v>
      </c>
      <c r="W10" s="4">
        <v>0</v>
      </c>
    </row>
    <row r="11" s="4" customFormat="1" spans="1:25">
      <c r="A11" s="4">
        <v>16666364349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44495</v>
      </c>
      <c r="G11" s="5">
        <v>44497</v>
      </c>
      <c r="H11" s="4">
        <v>1</v>
      </c>
      <c r="I11" s="4">
        <v>2</v>
      </c>
      <c r="J11" s="4">
        <v>2</v>
      </c>
      <c r="K11" s="4" t="s">
        <v>29</v>
      </c>
      <c r="L11" s="4">
        <v>998</v>
      </c>
      <c r="M11" s="4">
        <v>998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44495</v>
      </c>
      <c r="S11" s="5">
        <v>44512</v>
      </c>
      <c r="T11" s="4" t="s">
        <v>33</v>
      </c>
      <c r="U11" s="4">
        <v>998</v>
      </c>
      <c r="V11" s="4">
        <v>0</v>
      </c>
      <c r="W11" s="4">
        <v>0</v>
      </c>
      <c r="X11" s="4"/>
      <c r="Y11" s="4" t="s">
        <v>61</v>
      </c>
    </row>
    <row r="12" s="4" customFormat="1" spans="1:25">
      <c r="A12" s="4">
        <v>16667138565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44496</v>
      </c>
      <c r="G12" s="5">
        <v>44497</v>
      </c>
      <c r="H12" s="4">
        <v>1</v>
      </c>
      <c r="I12" s="4">
        <v>1</v>
      </c>
      <c r="J12" s="4">
        <v>1</v>
      </c>
      <c r="K12" s="4" t="s">
        <v>29</v>
      </c>
      <c r="L12" s="4">
        <v>285</v>
      </c>
      <c r="M12" s="4">
        <v>285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44495</v>
      </c>
      <c r="S12" s="5">
        <v>44512</v>
      </c>
      <c r="T12" s="4" t="s">
        <v>33</v>
      </c>
      <c r="U12" s="4">
        <v>285</v>
      </c>
      <c r="V12" s="4">
        <v>0</v>
      </c>
      <c r="W12" s="4">
        <v>0</v>
      </c>
      <c r="X12" s="4"/>
      <c r="Y12" s="4" t="s">
        <v>65</v>
      </c>
    </row>
    <row r="13" s="4" customFormat="1" spans="1:25">
      <c r="A13" s="4">
        <v>16514467886</v>
      </c>
      <c r="B13" s="4" t="s">
        <v>25</v>
      </c>
      <c r="C13" s="4" t="s">
        <v>51</v>
      </c>
      <c r="D13" s="4" t="s">
        <v>27</v>
      </c>
      <c r="E13" s="4" t="s">
        <v>28</v>
      </c>
      <c r="F13" s="5">
        <v>44496</v>
      </c>
      <c r="G13" s="5">
        <v>44497</v>
      </c>
      <c r="H13" s="4">
        <v>1</v>
      </c>
      <c r="I13" s="4">
        <v>1</v>
      </c>
      <c r="J13" s="4">
        <v>1</v>
      </c>
      <c r="K13" s="4" t="s">
        <v>29</v>
      </c>
      <c r="L13" s="4">
        <v>-261.62</v>
      </c>
      <c r="M13" s="4">
        <v>-261.62</v>
      </c>
      <c r="N13" s="4" t="s">
        <v>30</v>
      </c>
      <c r="O13" s="4" t="s">
        <v>31</v>
      </c>
      <c r="P13" s="4" t="s">
        <v>32</v>
      </c>
      <c r="Q13" s="4">
        <v>0</v>
      </c>
      <c r="R13" s="6">
        <v>44480</v>
      </c>
      <c r="S13" s="5">
        <v>44512</v>
      </c>
      <c r="T13" s="4" t="s">
        <v>33</v>
      </c>
      <c r="U13" s="4">
        <v>-261.62</v>
      </c>
      <c r="V13" s="4">
        <v>0</v>
      </c>
      <c r="W13" s="4">
        <v>0</v>
      </c>
      <c r="X13" s="4"/>
      <c r="Y13" s="4">
        <v>61560</v>
      </c>
    </row>
    <row r="14" s="4" customFormat="1" spans="1:23">
      <c r="A14" s="4">
        <v>16665875852</v>
      </c>
      <c r="B14" s="4" t="s">
        <v>25</v>
      </c>
      <c r="C14" s="4" t="s">
        <v>51</v>
      </c>
      <c r="D14" s="4" t="s">
        <v>55</v>
      </c>
      <c r="E14" s="4" t="s">
        <v>56</v>
      </c>
      <c r="F14" s="5">
        <v>44495</v>
      </c>
      <c r="G14" s="5">
        <v>44497</v>
      </c>
      <c r="H14" s="4">
        <v>1</v>
      </c>
      <c r="I14" s="4">
        <v>2</v>
      </c>
      <c r="J14" s="4">
        <v>2</v>
      </c>
      <c r="K14" s="4" t="s">
        <v>29</v>
      </c>
      <c r="L14" s="4">
        <v>-560</v>
      </c>
      <c r="M14" s="4">
        <v>-560</v>
      </c>
      <c r="N14" s="4" t="s">
        <v>57</v>
      </c>
      <c r="O14" s="4" t="s">
        <v>31</v>
      </c>
      <c r="P14" s="4" t="s">
        <v>32</v>
      </c>
      <c r="Q14" s="4">
        <v>0</v>
      </c>
      <c r="R14" s="6">
        <v>44495</v>
      </c>
      <c r="S14" s="5">
        <v>44512</v>
      </c>
      <c r="T14" s="4" t="s">
        <v>33</v>
      </c>
      <c r="U14" s="4">
        <v>-560</v>
      </c>
      <c r="V14" s="4">
        <v>0</v>
      </c>
      <c r="W14" s="4">
        <v>0</v>
      </c>
    </row>
    <row r="15" s="4" customFormat="1" spans="1:27">
      <c r="A15" s="4">
        <v>16668967556</v>
      </c>
      <c r="B15" s="4" t="s">
        <v>25</v>
      </c>
      <c r="C15" s="4" t="s">
        <v>26</v>
      </c>
      <c r="D15" s="4" t="s">
        <v>66</v>
      </c>
      <c r="E15" s="4" t="s">
        <v>67</v>
      </c>
      <c r="F15" s="5">
        <v>44496</v>
      </c>
      <c r="G15" s="5">
        <v>44497</v>
      </c>
      <c r="H15" s="4">
        <v>3</v>
      </c>
      <c r="I15" s="4">
        <v>1</v>
      </c>
      <c r="J15" s="4">
        <v>3</v>
      </c>
      <c r="K15" s="4" t="s">
        <v>29</v>
      </c>
      <c r="L15" s="4">
        <v>1179</v>
      </c>
      <c r="M15" s="4">
        <v>1179</v>
      </c>
      <c r="N15" s="4" t="s">
        <v>68</v>
      </c>
      <c r="O15" s="4" t="s">
        <v>31</v>
      </c>
      <c r="P15" s="4" t="s">
        <v>32</v>
      </c>
      <c r="Q15" s="4">
        <v>0</v>
      </c>
      <c r="R15" s="6">
        <v>44495</v>
      </c>
      <c r="S15" s="5">
        <v>44512</v>
      </c>
      <c r="T15" s="4" t="s">
        <v>33</v>
      </c>
      <c r="U15" s="4">
        <v>1179</v>
      </c>
      <c r="V15" s="4">
        <v>0</v>
      </c>
      <c r="W15" s="4">
        <v>0</v>
      </c>
      <c r="X15" s="4"/>
      <c r="Y15" s="4" t="s">
        <v>69</v>
      </c>
      <c r="Z15" s="4" t="s">
        <v>69</v>
      </c>
      <c r="AA15" s="4" t="s">
        <v>69</v>
      </c>
    </row>
    <row r="16" s="4" customFormat="1" spans="1:25">
      <c r="A16" s="4">
        <v>16669220444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44496</v>
      </c>
      <c r="G16" s="5">
        <v>44497</v>
      </c>
      <c r="H16" s="4">
        <v>1</v>
      </c>
      <c r="I16" s="4">
        <v>1</v>
      </c>
      <c r="J16" s="4">
        <v>1</v>
      </c>
      <c r="K16" s="4" t="s">
        <v>29</v>
      </c>
      <c r="L16" s="4">
        <v>570</v>
      </c>
      <c r="M16" s="4">
        <v>570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44495</v>
      </c>
      <c r="S16" s="5">
        <v>44512</v>
      </c>
      <c r="T16" s="4" t="s">
        <v>33</v>
      </c>
      <c r="U16" s="4">
        <v>570</v>
      </c>
      <c r="V16" s="4">
        <v>0</v>
      </c>
      <c r="W16" s="4">
        <v>0</v>
      </c>
      <c r="X16" s="4"/>
      <c r="Y16" s="4">
        <v>633355104</v>
      </c>
    </row>
    <row r="17" s="4" customFormat="1" spans="1:23">
      <c r="A17" s="4">
        <v>16670447286</v>
      </c>
      <c r="B17" s="4" t="s">
        <v>25</v>
      </c>
      <c r="C17" s="4" t="s">
        <v>26</v>
      </c>
      <c r="D17" s="4" t="s">
        <v>73</v>
      </c>
      <c r="E17" s="4" t="s">
        <v>53</v>
      </c>
      <c r="F17" s="5">
        <v>44496</v>
      </c>
      <c r="G17" s="5">
        <v>44497</v>
      </c>
      <c r="H17" s="4">
        <v>1</v>
      </c>
      <c r="I17" s="4">
        <v>1</v>
      </c>
      <c r="J17" s="4">
        <v>1</v>
      </c>
      <c r="K17" s="4" t="s">
        <v>29</v>
      </c>
      <c r="L17" s="4">
        <v>285</v>
      </c>
      <c r="M17" s="4">
        <v>285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44496</v>
      </c>
      <c r="S17" s="5">
        <v>44512</v>
      </c>
      <c r="T17" s="4" t="s">
        <v>33</v>
      </c>
      <c r="U17" s="4">
        <v>285</v>
      </c>
      <c r="V17" s="4">
        <v>0</v>
      </c>
      <c r="W17" s="4">
        <v>0</v>
      </c>
    </row>
    <row r="18" s="4" customFormat="1" spans="1:24">
      <c r="A18" s="4">
        <v>16670956704</v>
      </c>
      <c r="B18" s="4" t="s">
        <v>25</v>
      </c>
      <c r="C18" s="4" t="s">
        <v>26</v>
      </c>
      <c r="D18" s="4" t="s">
        <v>75</v>
      </c>
      <c r="E18" s="4" t="s">
        <v>76</v>
      </c>
      <c r="F18" s="5">
        <v>44496</v>
      </c>
      <c r="G18" s="5">
        <v>44497</v>
      </c>
      <c r="H18" s="4">
        <v>1</v>
      </c>
      <c r="I18" s="4">
        <v>1</v>
      </c>
      <c r="J18" s="4">
        <v>1</v>
      </c>
      <c r="K18" s="4" t="s">
        <v>29</v>
      </c>
      <c r="L18" s="4">
        <v>561</v>
      </c>
      <c r="M18" s="4">
        <v>561</v>
      </c>
      <c r="N18" s="4" t="s">
        <v>77</v>
      </c>
      <c r="O18" s="4" t="s">
        <v>31</v>
      </c>
      <c r="P18" s="4" t="s">
        <v>32</v>
      </c>
      <c r="Q18" s="4">
        <v>0</v>
      </c>
      <c r="R18" s="6">
        <v>44496</v>
      </c>
      <c r="S18" s="5">
        <v>44512</v>
      </c>
      <c r="T18" s="4" t="s">
        <v>33</v>
      </c>
      <c r="U18" s="4">
        <v>561</v>
      </c>
      <c r="V18" s="4">
        <v>0</v>
      </c>
      <c r="W18" s="4">
        <v>0</v>
      </c>
      <c r="X18" s="4">
        <v>2283908</v>
      </c>
    </row>
    <row r="19" s="4" customFormat="1" spans="1:23">
      <c r="A19" s="4">
        <v>16671162558</v>
      </c>
      <c r="B19" s="4" t="s">
        <v>25</v>
      </c>
      <c r="C19" s="4" t="s">
        <v>26</v>
      </c>
      <c r="D19" s="4" t="s">
        <v>78</v>
      </c>
      <c r="E19" s="4" t="s">
        <v>79</v>
      </c>
      <c r="F19" s="5">
        <v>44496</v>
      </c>
      <c r="G19" s="5">
        <v>44497</v>
      </c>
      <c r="H19" s="4">
        <v>1</v>
      </c>
      <c r="I19" s="4">
        <v>1</v>
      </c>
      <c r="J19" s="4">
        <v>1</v>
      </c>
      <c r="K19" s="4" t="s">
        <v>29</v>
      </c>
      <c r="L19" s="4">
        <v>157</v>
      </c>
      <c r="M19" s="4">
        <v>157</v>
      </c>
      <c r="N19" s="4" t="s">
        <v>80</v>
      </c>
      <c r="O19" s="4" t="s">
        <v>31</v>
      </c>
      <c r="P19" s="4" t="s">
        <v>32</v>
      </c>
      <c r="Q19" s="4">
        <v>0</v>
      </c>
      <c r="R19" s="6">
        <v>44496</v>
      </c>
      <c r="S19" s="5">
        <v>44512</v>
      </c>
      <c r="T19" s="4" t="s">
        <v>33</v>
      </c>
      <c r="U19" s="4">
        <v>157</v>
      </c>
      <c r="V19" s="4">
        <v>0</v>
      </c>
      <c r="W19" s="4">
        <v>0</v>
      </c>
    </row>
    <row r="20" s="4" customFormat="1" spans="1:23">
      <c r="A20" s="4">
        <v>16671258004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44496</v>
      </c>
      <c r="G20" s="5">
        <v>44497</v>
      </c>
      <c r="H20" s="4">
        <v>1</v>
      </c>
      <c r="I20" s="4">
        <v>1</v>
      </c>
      <c r="J20" s="4">
        <v>1</v>
      </c>
      <c r="K20" s="4" t="s">
        <v>29</v>
      </c>
      <c r="L20" s="4">
        <v>561</v>
      </c>
      <c r="M20" s="4">
        <v>561</v>
      </c>
      <c r="N20" s="4" t="s">
        <v>81</v>
      </c>
      <c r="O20" s="4" t="s">
        <v>31</v>
      </c>
      <c r="P20" s="4" t="s">
        <v>32</v>
      </c>
      <c r="Q20" s="4">
        <v>0</v>
      </c>
      <c r="R20" s="6">
        <v>44496</v>
      </c>
      <c r="S20" s="5">
        <v>44512</v>
      </c>
      <c r="T20" s="4" t="s">
        <v>33</v>
      </c>
      <c r="U20" s="4">
        <v>561</v>
      </c>
      <c r="V20" s="4">
        <v>0</v>
      </c>
      <c r="W20" s="4">
        <v>0</v>
      </c>
    </row>
    <row r="21" s="4" customFormat="1" spans="1:23">
      <c r="A21" s="4">
        <v>16671316312</v>
      </c>
      <c r="B21" s="4" t="s">
        <v>25</v>
      </c>
      <c r="C21" s="4" t="s">
        <v>26</v>
      </c>
      <c r="D21" s="4" t="s">
        <v>82</v>
      </c>
      <c r="E21" s="4"/>
      <c r="F21" s="5">
        <v>44496</v>
      </c>
      <c r="G21" s="5">
        <v>44497</v>
      </c>
      <c r="H21" s="4">
        <v>0</v>
      </c>
      <c r="I21" s="4">
        <v>1</v>
      </c>
      <c r="J21" s="4">
        <v>0</v>
      </c>
      <c r="K21" s="4" t="s">
        <v>29</v>
      </c>
      <c r="L21" s="4">
        <v>157</v>
      </c>
      <c r="M21" s="4">
        <v>157</v>
      </c>
      <c r="N21" s="4"/>
      <c r="O21" s="4" t="s">
        <v>31</v>
      </c>
      <c r="P21" s="4" t="s">
        <v>32</v>
      </c>
      <c r="Q21" s="4">
        <v>0</v>
      </c>
      <c r="R21" s="6">
        <v>44496</v>
      </c>
      <c r="S21" s="5">
        <v>44512</v>
      </c>
      <c r="T21" s="4" t="s">
        <v>33</v>
      </c>
      <c r="U21" s="4">
        <v>157</v>
      </c>
      <c r="V21" s="4">
        <v>0</v>
      </c>
      <c r="W21" s="4">
        <v>0</v>
      </c>
    </row>
    <row r="22" s="4" customFormat="1" spans="1:23">
      <c r="A22" s="4">
        <v>16671319235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44496</v>
      </c>
      <c r="G22" s="5">
        <v>44497</v>
      </c>
      <c r="H22" s="4">
        <v>1</v>
      </c>
      <c r="I22" s="4">
        <v>1</v>
      </c>
      <c r="J22" s="4">
        <v>1</v>
      </c>
      <c r="K22" s="4" t="s">
        <v>29</v>
      </c>
      <c r="L22" s="4">
        <v>203</v>
      </c>
      <c r="M22" s="4">
        <v>203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44496</v>
      </c>
      <c r="S22" s="5">
        <v>44512</v>
      </c>
      <c r="T22" s="4" t="s">
        <v>33</v>
      </c>
      <c r="U22" s="4">
        <v>203</v>
      </c>
      <c r="V22" s="4">
        <v>0</v>
      </c>
      <c r="W22" s="4">
        <v>0</v>
      </c>
    </row>
    <row r="23" s="4" customFormat="1" spans="1:23">
      <c r="A23" s="4">
        <v>16671341104</v>
      </c>
      <c r="B23" s="4" t="s">
        <v>25</v>
      </c>
      <c r="C23" s="4" t="s">
        <v>26</v>
      </c>
      <c r="D23" s="4" t="s">
        <v>82</v>
      </c>
      <c r="E23" s="4"/>
      <c r="F23" s="5">
        <v>44496</v>
      </c>
      <c r="G23" s="5">
        <v>44497</v>
      </c>
      <c r="H23" s="4">
        <v>0</v>
      </c>
      <c r="I23" s="4">
        <v>1</v>
      </c>
      <c r="J23" s="4">
        <v>0</v>
      </c>
      <c r="K23" s="4" t="s">
        <v>29</v>
      </c>
      <c r="L23" s="4">
        <v>157</v>
      </c>
      <c r="M23" s="4">
        <v>157</v>
      </c>
      <c r="N23" s="4"/>
      <c r="O23" s="4" t="s">
        <v>31</v>
      </c>
      <c r="P23" s="4" t="s">
        <v>32</v>
      </c>
      <c r="Q23" s="4">
        <v>0</v>
      </c>
      <c r="R23" s="6">
        <v>44496</v>
      </c>
      <c r="S23" s="5">
        <v>44512</v>
      </c>
      <c r="T23" s="4" t="s">
        <v>33</v>
      </c>
      <c r="U23" s="4">
        <v>157</v>
      </c>
      <c r="V23" s="4">
        <v>0</v>
      </c>
      <c r="W23" s="4">
        <v>0</v>
      </c>
    </row>
    <row r="24" s="4" customFormat="1" spans="1:23">
      <c r="A24" s="4">
        <v>16671316312</v>
      </c>
      <c r="B24" s="4" t="s">
        <v>25</v>
      </c>
      <c r="C24" s="4" t="s">
        <v>51</v>
      </c>
      <c r="D24" s="4" t="s">
        <v>82</v>
      </c>
      <c r="E24" s="4"/>
      <c r="F24" s="5">
        <v>44496</v>
      </c>
      <c r="G24" s="5">
        <v>44497</v>
      </c>
      <c r="H24" s="4">
        <v>0</v>
      </c>
      <c r="I24" s="4">
        <v>1</v>
      </c>
      <c r="J24" s="4">
        <v>0</v>
      </c>
      <c r="K24" s="4" t="s">
        <v>29</v>
      </c>
      <c r="L24" s="4">
        <v>-157</v>
      </c>
      <c r="M24" s="4">
        <v>-157</v>
      </c>
      <c r="N24" s="4"/>
      <c r="O24" s="4" t="s">
        <v>31</v>
      </c>
      <c r="P24" s="4" t="s">
        <v>32</v>
      </c>
      <c r="Q24" s="4">
        <v>0</v>
      </c>
      <c r="R24" s="6">
        <v>44496</v>
      </c>
      <c r="S24" s="5">
        <v>44512</v>
      </c>
      <c r="T24" s="4" t="s">
        <v>33</v>
      </c>
      <c r="U24" s="4">
        <v>-157</v>
      </c>
      <c r="V24" s="4">
        <v>0</v>
      </c>
      <c r="W24" s="4">
        <v>0</v>
      </c>
    </row>
    <row r="25" s="4" customFormat="1" spans="1:24">
      <c r="A25" s="4">
        <v>16671471988</v>
      </c>
      <c r="B25" s="4" t="s">
        <v>25</v>
      </c>
      <c r="C25" s="4" t="s">
        <v>26</v>
      </c>
      <c r="D25" s="4" t="s">
        <v>86</v>
      </c>
      <c r="E25" s="4" t="s">
        <v>87</v>
      </c>
      <c r="F25" s="5">
        <v>44496</v>
      </c>
      <c r="G25" s="5">
        <v>44497</v>
      </c>
      <c r="H25" s="4">
        <v>1</v>
      </c>
      <c r="I25" s="4">
        <v>1</v>
      </c>
      <c r="J25" s="4">
        <v>1</v>
      </c>
      <c r="K25" s="4" t="s">
        <v>29</v>
      </c>
      <c r="L25" s="4">
        <v>140</v>
      </c>
      <c r="M25" s="4">
        <v>140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44496</v>
      </c>
      <c r="S25" s="5">
        <v>44512</v>
      </c>
      <c r="T25" s="4" t="s">
        <v>33</v>
      </c>
      <c r="U25" s="4">
        <v>140</v>
      </c>
      <c r="V25" s="4">
        <v>0</v>
      </c>
      <c r="W25" s="4">
        <v>0</v>
      </c>
      <c r="X25" s="4">
        <v>2283957</v>
      </c>
    </row>
    <row r="26" s="4" customFormat="1" spans="1:25">
      <c r="A26" s="4">
        <v>16677956846</v>
      </c>
      <c r="B26" s="4" t="s">
        <v>25</v>
      </c>
      <c r="C26" s="4" t="s">
        <v>26</v>
      </c>
      <c r="D26" s="4" t="s">
        <v>89</v>
      </c>
      <c r="E26" s="4" t="s">
        <v>90</v>
      </c>
      <c r="F26" s="5">
        <v>44496</v>
      </c>
      <c r="G26" s="5">
        <v>44497</v>
      </c>
      <c r="H26" s="4">
        <v>1</v>
      </c>
      <c r="I26" s="4">
        <v>1</v>
      </c>
      <c r="J26" s="4">
        <v>1</v>
      </c>
      <c r="K26" s="4" t="s">
        <v>29</v>
      </c>
      <c r="L26" s="4">
        <v>336</v>
      </c>
      <c r="M26" s="4">
        <v>336</v>
      </c>
      <c r="N26" s="4" t="s">
        <v>91</v>
      </c>
      <c r="O26" s="4" t="s">
        <v>31</v>
      </c>
      <c r="P26" s="4" t="s">
        <v>32</v>
      </c>
      <c r="Q26" s="4">
        <v>0</v>
      </c>
      <c r="R26" s="6">
        <v>44496</v>
      </c>
      <c r="S26" s="5">
        <v>44512</v>
      </c>
      <c r="T26" s="4" t="s">
        <v>33</v>
      </c>
      <c r="U26" s="4">
        <v>336</v>
      </c>
      <c r="V26" s="4">
        <v>0</v>
      </c>
      <c r="W26" s="4">
        <v>0</v>
      </c>
      <c r="X26" s="4">
        <v>2284054</v>
      </c>
      <c r="Y26" s="4" t="s">
        <v>92</v>
      </c>
    </row>
    <row r="27" s="4" customFormat="1" spans="1:25">
      <c r="A27" s="4">
        <v>16678559229</v>
      </c>
      <c r="B27" s="4" t="s">
        <v>25</v>
      </c>
      <c r="C27" s="4" t="s">
        <v>26</v>
      </c>
      <c r="D27" s="4" t="s">
        <v>89</v>
      </c>
      <c r="E27" s="4" t="s">
        <v>90</v>
      </c>
      <c r="F27" s="5">
        <v>44496</v>
      </c>
      <c r="G27" s="5">
        <v>44497</v>
      </c>
      <c r="H27" s="4">
        <v>1</v>
      </c>
      <c r="I27" s="4">
        <v>1</v>
      </c>
      <c r="J27" s="4">
        <v>1</v>
      </c>
      <c r="K27" s="4" t="s">
        <v>29</v>
      </c>
      <c r="L27" s="4">
        <v>336</v>
      </c>
      <c r="M27" s="4">
        <v>336</v>
      </c>
      <c r="N27" s="4" t="s">
        <v>93</v>
      </c>
      <c r="O27" s="4" t="s">
        <v>31</v>
      </c>
      <c r="P27" s="4" t="s">
        <v>32</v>
      </c>
      <c r="Q27" s="4">
        <v>0</v>
      </c>
      <c r="R27" s="6">
        <v>44496</v>
      </c>
      <c r="S27" s="5">
        <v>44512</v>
      </c>
      <c r="T27" s="4" t="s">
        <v>33</v>
      </c>
      <c r="U27" s="4">
        <v>336</v>
      </c>
      <c r="V27" s="4">
        <v>0</v>
      </c>
      <c r="W27" s="4">
        <v>0</v>
      </c>
      <c r="X27" s="4"/>
      <c r="Y27" s="4" t="s">
        <v>92</v>
      </c>
    </row>
    <row r="28" s="4" customFormat="1" spans="1:23">
      <c r="A28" s="4">
        <v>16678603935</v>
      </c>
      <c r="B28" s="4" t="s">
        <v>25</v>
      </c>
      <c r="C28" s="4" t="s">
        <v>26</v>
      </c>
      <c r="D28" s="4" t="s">
        <v>94</v>
      </c>
      <c r="E28" s="4" t="s">
        <v>95</v>
      </c>
      <c r="F28" s="5">
        <v>44496</v>
      </c>
      <c r="G28" s="5">
        <v>44497</v>
      </c>
      <c r="H28" s="4">
        <v>1</v>
      </c>
      <c r="I28" s="4">
        <v>1</v>
      </c>
      <c r="J28" s="4">
        <v>1</v>
      </c>
      <c r="K28" s="4" t="s">
        <v>29</v>
      </c>
      <c r="L28" s="4">
        <v>246</v>
      </c>
      <c r="M28" s="4">
        <v>246</v>
      </c>
      <c r="N28" s="4" t="s">
        <v>96</v>
      </c>
      <c r="O28" s="4" t="s">
        <v>31</v>
      </c>
      <c r="P28" s="4" t="s">
        <v>32</v>
      </c>
      <c r="Q28" s="4">
        <v>0</v>
      </c>
      <c r="R28" s="6">
        <v>44496</v>
      </c>
      <c r="S28" s="5">
        <v>44512</v>
      </c>
      <c r="T28" s="4" t="s">
        <v>33</v>
      </c>
      <c r="U28" s="4">
        <v>246</v>
      </c>
      <c r="V28" s="4">
        <v>0</v>
      </c>
      <c r="W28" s="4">
        <v>0</v>
      </c>
    </row>
    <row r="29" s="4" customFormat="1" spans="1:24">
      <c r="A29" s="4">
        <v>16670956704</v>
      </c>
      <c r="B29" s="4" t="s">
        <v>25</v>
      </c>
      <c r="C29" s="4" t="s">
        <v>51</v>
      </c>
      <c r="D29" s="4" t="s">
        <v>75</v>
      </c>
      <c r="E29" s="4" t="s">
        <v>76</v>
      </c>
      <c r="F29" s="5">
        <v>44496</v>
      </c>
      <c r="G29" s="5">
        <v>44497</v>
      </c>
      <c r="H29" s="4">
        <v>1</v>
      </c>
      <c r="I29" s="4">
        <v>1</v>
      </c>
      <c r="J29" s="4">
        <v>1</v>
      </c>
      <c r="K29" s="4" t="s">
        <v>29</v>
      </c>
      <c r="L29" s="4">
        <v>-561</v>
      </c>
      <c r="M29" s="4">
        <v>-561</v>
      </c>
      <c r="N29" s="4" t="s">
        <v>77</v>
      </c>
      <c r="O29" s="4" t="s">
        <v>31</v>
      </c>
      <c r="P29" s="4" t="s">
        <v>32</v>
      </c>
      <c r="Q29" s="4">
        <v>0</v>
      </c>
      <c r="R29" s="6">
        <v>44496</v>
      </c>
      <c r="S29" s="5">
        <v>44512</v>
      </c>
      <c r="T29" s="4" t="s">
        <v>33</v>
      </c>
      <c r="U29" s="4">
        <v>-561</v>
      </c>
      <c r="V29" s="4">
        <v>0</v>
      </c>
      <c r="W29" s="4">
        <v>0</v>
      </c>
      <c r="X29" s="4">
        <v>2283908</v>
      </c>
    </row>
    <row r="30" s="4" customFormat="1" spans="1:23">
      <c r="A30" s="4">
        <v>16678860728</v>
      </c>
      <c r="B30" s="4" t="s">
        <v>25</v>
      </c>
      <c r="C30" s="4" t="s">
        <v>26</v>
      </c>
      <c r="D30" s="4" t="s">
        <v>97</v>
      </c>
      <c r="E30" s="4"/>
      <c r="F30" s="5">
        <v>44496</v>
      </c>
      <c r="G30" s="5">
        <v>44497</v>
      </c>
      <c r="H30" s="4">
        <v>0</v>
      </c>
      <c r="I30" s="4">
        <v>1</v>
      </c>
      <c r="J30" s="4">
        <v>0</v>
      </c>
      <c r="K30" s="4" t="s">
        <v>29</v>
      </c>
      <c r="L30" s="4">
        <v>119</v>
      </c>
      <c r="M30" s="4">
        <v>119</v>
      </c>
      <c r="N30" s="4"/>
      <c r="O30" s="4" t="s">
        <v>31</v>
      </c>
      <c r="P30" s="4" t="s">
        <v>32</v>
      </c>
      <c r="Q30" s="4">
        <v>0</v>
      </c>
      <c r="R30" s="6">
        <v>44496</v>
      </c>
      <c r="S30" s="5">
        <v>44512</v>
      </c>
      <c r="T30" s="4" t="s">
        <v>33</v>
      </c>
      <c r="U30" s="4">
        <v>119</v>
      </c>
      <c r="V30" s="4">
        <v>0</v>
      </c>
      <c r="W30" s="4">
        <v>0</v>
      </c>
    </row>
    <row r="31" s="4" customFormat="1" spans="1:25">
      <c r="A31" s="4">
        <v>16678874651</v>
      </c>
      <c r="B31" s="4" t="s">
        <v>25</v>
      </c>
      <c r="C31" s="4" t="s">
        <v>26</v>
      </c>
      <c r="D31" s="4" t="s">
        <v>98</v>
      </c>
      <c r="E31" s="4" t="s">
        <v>99</v>
      </c>
      <c r="F31" s="5">
        <v>44496</v>
      </c>
      <c r="G31" s="5">
        <v>44497</v>
      </c>
      <c r="H31" s="4">
        <v>1</v>
      </c>
      <c r="I31" s="4">
        <v>1</v>
      </c>
      <c r="J31" s="4">
        <v>1</v>
      </c>
      <c r="K31" s="4" t="s">
        <v>29</v>
      </c>
      <c r="L31" s="4">
        <v>300</v>
      </c>
      <c r="M31" s="4">
        <v>300</v>
      </c>
      <c r="N31" s="4" t="s">
        <v>100</v>
      </c>
      <c r="O31" s="4" t="s">
        <v>31</v>
      </c>
      <c r="P31" s="4" t="s">
        <v>32</v>
      </c>
      <c r="Q31" s="4">
        <v>0</v>
      </c>
      <c r="R31" s="6">
        <v>44496</v>
      </c>
      <c r="S31" s="5">
        <v>44512</v>
      </c>
      <c r="T31" s="4" t="s">
        <v>33</v>
      </c>
      <c r="U31" s="4">
        <v>300</v>
      </c>
      <c r="V31" s="4">
        <v>0</v>
      </c>
      <c r="W31" s="4">
        <v>0</v>
      </c>
      <c r="X31" s="4"/>
      <c r="Y31" s="4">
        <v>123</v>
      </c>
    </row>
    <row r="32" s="4" customFormat="1" spans="1:23">
      <c r="A32" s="4">
        <v>16679000794</v>
      </c>
      <c r="B32" s="4" t="s">
        <v>25</v>
      </c>
      <c r="C32" s="4" t="s">
        <v>26</v>
      </c>
      <c r="D32" s="4" t="s">
        <v>101</v>
      </c>
      <c r="E32" s="4" t="s">
        <v>84</v>
      </c>
      <c r="F32" s="5">
        <v>44496</v>
      </c>
      <c r="G32" s="5">
        <v>44497</v>
      </c>
      <c r="H32" s="4">
        <v>1</v>
      </c>
      <c r="I32" s="4">
        <v>1</v>
      </c>
      <c r="J32" s="4">
        <v>1</v>
      </c>
      <c r="K32" s="4" t="s">
        <v>29</v>
      </c>
      <c r="L32" s="4">
        <v>136</v>
      </c>
      <c r="M32" s="4">
        <v>136</v>
      </c>
      <c r="N32" s="4" t="s">
        <v>102</v>
      </c>
      <c r="O32" s="4" t="s">
        <v>31</v>
      </c>
      <c r="P32" s="4" t="s">
        <v>32</v>
      </c>
      <c r="Q32" s="4">
        <v>0</v>
      </c>
      <c r="R32" s="6">
        <v>44496</v>
      </c>
      <c r="S32" s="5">
        <v>44512</v>
      </c>
      <c r="T32" s="4" t="s">
        <v>33</v>
      </c>
      <c r="U32" s="4">
        <v>136</v>
      </c>
      <c r="V32" s="4">
        <v>0</v>
      </c>
      <c r="W32" s="4">
        <v>0</v>
      </c>
    </row>
    <row r="33" s="4" customFormat="1" spans="1:23">
      <c r="A33" s="4">
        <v>16679026861</v>
      </c>
      <c r="B33" s="4" t="s">
        <v>25</v>
      </c>
      <c r="C33" s="4" t="s">
        <v>26</v>
      </c>
      <c r="D33" s="4" t="s">
        <v>103</v>
      </c>
      <c r="E33" s="4" t="s">
        <v>104</v>
      </c>
      <c r="F33" s="5">
        <v>44496</v>
      </c>
      <c r="G33" s="5">
        <v>44497</v>
      </c>
      <c r="H33" s="4">
        <v>1</v>
      </c>
      <c r="I33" s="4">
        <v>1</v>
      </c>
      <c r="J33" s="4">
        <v>1</v>
      </c>
      <c r="K33" s="4" t="s">
        <v>29</v>
      </c>
      <c r="L33" s="4">
        <v>178</v>
      </c>
      <c r="M33" s="4">
        <v>178</v>
      </c>
      <c r="N33" s="4" t="s">
        <v>105</v>
      </c>
      <c r="O33" s="4" t="s">
        <v>31</v>
      </c>
      <c r="P33" s="4" t="s">
        <v>32</v>
      </c>
      <c r="Q33" s="4">
        <v>0</v>
      </c>
      <c r="R33" s="6">
        <v>44496</v>
      </c>
      <c r="S33" s="5">
        <v>44512</v>
      </c>
      <c r="T33" s="4" t="s">
        <v>33</v>
      </c>
      <c r="U33" s="4">
        <v>178</v>
      </c>
      <c r="V33" s="4">
        <v>0</v>
      </c>
      <c r="W33" s="4">
        <v>0</v>
      </c>
    </row>
    <row r="34" s="4" customFormat="1" spans="1:25">
      <c r="A34" s="4">
        <v>16679127426</v>
      </c>
      <c r="B34" s="4" t="s">
        <v>25</v>
      </c>
      <c r="C34" s="4" t="s">
        <v>26</v>
      </c>
      <c r="D34" s="4" t="s">
        <v>106</v>
      </c>
      <c r="E34" s="4" t="s">
        <v>107</v>
      </c>
      <c r="F34" s="5">
        <v>44496</v>
      </c>
      <c r="G34" s="5">
        <v>44497</v>
      </c>
      <c r="H34" s="4">
        <v>1</v>
      </c>
      <c r="I34" s="4">
        <v>1</v>
      </c>
      <c r="J34" s="4">
        <v>1</v>
      </c>
      <c r="K34" s="4" t="s">
        <v>29</v>
      </c>
      <c r="L34" s="4">
        <v>191</v>
      </c>
      <c r="M34" s="4">
        <v>191</v>
      </c>
      <c r="N34" s="4" t="s">
        <v>108</v>
      </c>
      <c r="O34" s="4" t="s">
        <v>31</v>
      </c>
      <c r="P34" s="4" t="s">
        <v>32</v>
      </c>
      <c r="Q34" s="4">
        <v>0</v>
      </c>
      <c r="R34" s="6">
        <v>44496</v>
      </c>
      <c r="S34" s="5">
        <v>44512</v>
      </c>
      <c r="T34" s="4" t="s">
        <v>33</v>
      </c>
      <c r="U34" s="4">
        <v>191</v>
      </c>
      <c r="V34" s="4">
        <v>0</v>
      </c>
      <c r="W34" s="4">
        <v>0</v>
      </c>
      <c r="X34" s="4"/>
      <c r="Y34" s="4" t="s">
        <v>109</v>
      </c>
    </row>
    <row r="35" s="4" customFormat="1" spans="1:25">
      <c r="A35" s="4">
        <v>16679220595</v>
      </c>
      <c r="B35" s="4" t="s">
        <v>25</v>
      </c>
      <c r="C35" s="4" t="s">
        <v>26</v>
      </c>
      <c r="D35" s="4" t="s">
        <v>110</v>
      </c>
      <c r="E35" s="4" t="s">
        <v>111</v>
      </c>
      <c r="F35" s="5">
        <v>44496</v>
      </c>
      <c r="G35" s="5">
        <v>44497</v>
      </c>
      <c r="H35" s="4">
        <v>1</v>
      </c>
      <c r="I35" s="4">
        <v>1</v>
      </c>
      <c r="J35" s="4">
        <v>1</v>
      </c>
      <c r="K35" s="4" t="s">
        <v>29</v>
      </c>
      <c r="L35" s="4">
        <v>447</v>
      </c>
      <c r="M35" s="4">
        <v>447</v>
      </c>
      <c r="N35" s="4" t="s">
        <v>112</v>
      </c>
      <c r="O35" s="4" t="s">
        <v>31</v>
      </c>
      <c r="P35" s="4" t="s">
        <v>32</v>
      </c>
      <c r="Q35" s="4">
        <v>0</v>
      </c>
      <c r="R35" s="6">
        <v>44496</v>
      </c>
      <c r="S35" s="5">
        <v>44512</v>
      </c>
      <c r="T35" s="4" t="s">
        <v>33</v>
      </c>
      <c r="U35" s="4">
        <v>447</v>
      </c>
      <c r="V35" s="4">
        <v>0</v>
      </c>
      <c r="W35" s="4">
        <v>0</v>
      </c>
      <c r="X35" s="4"/>
      <c r="Y35" s="4">
        <v>94293331</v>
      </c>
    </row>
    <row r="36" s="4" customFormat="1" spans="1:23">
      <c r="A36" s="4">
        <v>16679287639</v>
      </c>
      <c r="B36" s="4" t="s">
        <v>25</v>
      </c>
      <c r="C36" s="4" t="s">
        <v>26</v>
      </c>
      <c r="D36" s="4" t="s">
        <v>113</v>
      </c>
      <c r="E36" s="4" t="s">
        <v>114</v>
      </c>
      <c r="F36" s="5">
        <v>44496</v>
      </c>
      <c r="G36" s="5">
        <v>44497</v>
      </c>
      <c r="H36" s="4">
        <v>1</v>
      </c>
      <c r="I36" s="4">
        <v>1</v>
      </c>
      <c r="J36" s="4">
        <v>1</v>
      </c>
      <c r="K36" s="4" t="s">
        <v>29</v>
      </c>
      <c r="L36" s="4">
        <v>452</v>
      </c>
      <c r="M36" s="4">
        <v>452</v>
      </c>
      <c r="N36" s="4" t="s">
        <v>115</v>
      </c>
      <c r="O36" s="4" t="s">
        <v>31</v>
      </c>
      <c r="P36" s="4" t="s">
        <v>32</v>
      </c>
      <c r="Q36" s="4">
        <v>0</v>
      </c>
      <c r="R36" s="6">
        <v>44496</v>
      </c>
      <c r="S36" s="5">
        <v>44512</v>
      </c>
      <c r="T36" s="4" t="s">
        <v>33</v>
      </c>
      <c r="U36" s="4">
        <v>452</v>
      </c>
      <c r="V36" s="4">
        <v>0</v>
      </c>
      <c r="W36" s="4">
        <v>0</v>
      </c>
    </row>
    <row r="37" s="4" customFormat="1" spans="1:25">
      <c r="A37" s="4">
        <v>16679426705</v>
      </c>
      <c r="B37" s="4" t="s">
        <v>25</v>
      </c>
      <c r="C37" s="4" t="s">
        <v>26</v>
      </c>
      <c r="D37" s="4" t="s">
        <v>116</v>
      </c>
      <c r="E37" s="4" t="s">
        <v>117</v>
      </c>
      <c r="F37" s="5">
        <v>44496</v>
      </c>
      <c r="G37" s="5">
        <v>44497</v>
      </c>
      <c r="H37" s="4">
        <v>1</v>
      </c>
      <c r="I37" s="4">
        <v>1</v>
      </c>
      <c r="J37" s="4">
        <v>1</v>
      </c>
      <c r="K37" s="4" t="s">
        <v>29</v>
      </c>
      <c r="L37" s="4">
        <v>301</v>
      </c>
      <c r="M37" s="4">
        <v>301</v>
      </c>
      <c r="N37" s="4" t="s">
        <v>118</v>
      </c>
      <c r="O37" s="4" t="s">
        <v>31</v>
      </c>
      <c r="P37" s="4" t="s">
        <v>32</v>
      </c>
      <c r="Q37" s="4">
        <v>0</v>
      </c>
      <c r="R37" s="6">
        <v>44496</v>
      </c>
      <c r="S37" s="5">
        <v>44512</v>
      </c>
      <c r="T37" s="4" t="s">
        <v>33</v>
      </c>
      <c r="U37" s="4">
        <v>301</v>
      </c>
      <c r="V37" s="4">
        <v>0</v>
      </c>
      <c r="W37" s="4">
        <v>0</v>
      </c>
      <c r="X37" s="4">
        <v>2284168</v>
      </c>
      <c r="Y37" s="4">
        <v>103984723614</v>
      </c>
    </row>
    <row r="38" s="4" customFormat="1" spans="1:25">
      <c r="A38" s="4">
        <v>16679479923</v>
      </c>
      <c r="B38" s="4" t="s">
        <v>25</v>
      </c>
      <c r="C38" s="4" t="s">
        <v>26</v>
      </c>
      <c r="D38" s="4" t="s">
        <v>106</v>
      </c>
      <c r="E38" s="4" t="s">
        <v>63</v>
      </c>
      <c r="F38" s="5">
        <v>44496</v>
      </c>
      <c r="G38" s="5">
        <v>44497</v>
      </c>
      <c r="H38" s="4">
        <v>1</v>
      </c>
      <c r="I38" s="4">
        <v>1</v>
      </c>
      <c r="J38" s="4">
        <v>1</v>
      </c>
      <c r="K38" s="4" t="s">
        <v>29</v>
      </c>
      <c r="L38" s="4">
        <v>191</v>
      </c>
      <c r="M38" s="4">
        <v>191</v>
      </c>
      <c r="N38" s="4" t="s">
        <v>119</v>
      </c>
      <c r="O38" s="4" t="s">
        <v>31</v>
      </c>
      <c r="P38" s="4" t="s">
        <v>32</v>
      </c>
      <c r="Q38" s="4">
        <v>0</v>
      </c>
      <c r="R38" s="6">
        <v>44496</v>
      </c>
      <c r="S38" s="5">
        <v>44512</v>
      </c>
      <c r="T38" s="4" t="s">
        <v>33</v>
      </c>
      <c r="U38" s="4">
        <v>191</v>
      </c>
      <c r="V38" s="4">
        <v>0</v>
      </c>
      <c r="W38" s="4">
        <v>0</v>
      </c>
      <c r="X38" s="4"/>
      <c r="Y38" s="4" t="s">
        <v>120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"/>
  <sheetViews>
    <sheetView tabSelected="1" workbookViewId="0">
      <selection activeCell="F35" sqref="F35"/>
    </sheetView>
  </sheetViews>
  <sheetFormatPr defaultColWidth="9" defaultRowHeight="13.5"/>
  <cols>
    <col min="1" max="1" width="12.7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hidden="1" spans="1:9">
      <c r="A2" s="4">
        <v>16514467886</v>
      </c>
      <c r="B2" s="5">
        <v>44496</v>
      </c>
      <c r="C2" s="5">
        <v>44497</v>
      </c>
      <c r="D2" s="4">
        <v>0</v>
      </c>
      <c r="E2" s="4" t="str">
        <f>VLOOKUP(A2,HOP!A:L,12,0)</f>
        <v>0.00</v>
      </c>
      <c r="F2" s="4" t="str">
        <f>VLOOKUP(A2,HOP!A:C,3,0)</f>
        <v>2275555</v>
      </c>
      <c r="G2" s="4">
        <f>D2-E2</f>
        <v>0</v>
      </c>
      <c r="H2" s="4" t="str">
        <f>$H$1&amp;F2</f>
        <v>，2275555</v>
      </c>
      <c r="I2" s="4" t="str">
        <f>VLOOKUP(A2,HOP!A:T,20,0)</f>
        <v>直连</v>
      </c>
    </row>
    <row r="3" s="4" customFormat="1" spans="1:9">
      <c r="A3" s="4">
        <v>16551270808</v>
      </c>
      <c r="B3" s="5">
        <v>44496</v>
      </c>
      <c r="C3" s="5">
        <v>44497</v>
      </c>
      <c r="D3" s="4">
        <v>306</v>
      </c>
      <c r="E3" s="4" t="str">
        <f>VLOOKUP(A3,HOP!A:L,12,0)</f>
        <v>306.00</v>
      </c>
      <c r="F3" s="4" t="str">
        <f>VLOOKUP(A3,HOP!A:C,3,0)</f>
        <v>2277866</v>
      </c>
      <c r="G3" s="4">
        <f t="shared" ref="G3:G33" si="0">D3-E3</f>
        <v>0</v>
      </c>
      <c r="H3" s="4" t="str">
        <f t="shared" ref="H3:H33" si="1">$H$1&amp;F3</f>
        <v>，2277866</v>
      </c>
      <c r="I3" s="4" t="str">
        <f>VLOOKUP(A3,HOP!A:T,20,0)</f>
        <v>直连</v>
      </c>
    </row>
    <row r="4" s="4" customFormat="1" spans="1:9">
      <c r="A4" s="4">
        <v>16648230617</v>
      </c>
      <c r="B4" s="5">
        <v>44496</v>
      </c>
      <c r="C4" s="5">
        <v>44497</v>
      </c>
      <c r="D4" s="4">
        <v>992</v>
      </c>
      <c r="E4" s="4" t="str">
        <f>VLOOKUP(A4,HOP!A:L,12,0)</f>
        <v>992.00</v>
      </c>
      <c r="F4" s="4" t="str">
        <f>VLOOKUP(A4,HOP!A:C,3,0)</f>
        <v>2282558</v>
      </c>
      <c r="G4" s="4">
        <f t="shared" si="0"/>
        <v>0</v>
      </c>
      <c r="H4" s="4" t="str">
        <f t="shared" si="1"/>
        <v>，2282558</v>
      </c>
      <c r="I4" s="4" t="str">
        <f>VLOOKUP(A4,HOP!A:T,20,0)</f>
        <v>直连</v>
      </c>
    </row>
    <row r="5" s="4" customFormat="1" spans="1:9">
      <c r="A5" s="4">
        <v>16649252690</v>
      </c>
      <c r="B5" s="5">
        <v>44495</v>
      </c>
      <c r="C5" s="5">
        <v>44497</v>
      </c>
      <c r="D5" s="4">
        <v>758</v>
      </c>
      <c r="E5" s="4" t="str">
        <f>VLOOKUP(A5,HOP!A:L,12,0)</f>
        <v>758.00</v>
      </c>
      <c r="F5" s="4" t="str">
        <f>VLOOKUP(A5,HOP!A:C,3,0)</f>
        <v>2282640</v>
      </c>
      <c r="G5" s="4">
        <f t="shared" si="0"/>
        <v>0</v>
      </c>
      <c r="H5" s="4" t="str">
        <f t="shared" si="1"/>
        <v>，2282640</v>
      </c>
      <c r="I5" s="4" t="str">
        <f>VLOOKUP(A5,HOP!A:T,20,0)</f>
        <v>直连</v>
      </c>
    </row>
    <row r="6" s="4" customFormat="1" spans="1:9">
      <c r="A6" s="4">
        <v>16649577122</v>
      </c>
      <c r="B6" s="5">
        <v>44496</v>
      </c>
      <c r="C6" s="5">
        <v>44497</v>
      </c>
      <c r="D6" s="4">
        <v>485</v>
      </c>
      <c r="E6" s="4" t="str">
        <f>VLOOKUP(A6,HOP!A:L,12,0)</f>
        <v>485.00</v>
      </c>
      <c r="F6" s="4" t="str">
        <f>VLOOKUP(A6,HOP!A:C,3,0)</f>
        <v>2282658</v>
      </c>
      <c r="G6" s="4">
        <f t="shared" si="0"/>
        <v>0</v>
      </c>
      <c r="H6" s="4" t="str">
        <f t="shared" si="1"/>
        <v>，2282658</v>
      </c>
      <c r="I6" s="4" t="str">
        <f>VLOOKUP(A6,HOP!A:T,20,0)</f>
        <v>直连</v>
      </c>
    </row>
    <row r="7" s="4" customFormat="1" hidden="1" spans="1:9">
      <c r="A7" s="4">
        <v>16658679477</v>
      </c>
      <c r="B7" s="5">
        <v>44496</v>
      </c>
      <c r="C7" s="5">
        <v>44497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16665565060</v>
      </c>
      <c r="B8" s="5">
        <v>44496</v>
      </c>
      <c r="C8" s="5">
        <v>44497</v>
      </c>
      <c r="D8" s="4">
        <v>293</v>
      </c>
      <c r="E8" s="4" t="str">
        <f>VLOOKUP(A8,HOP!A:L,12,0)</f>
        <v>293.00</v>
      </c>
      <c r="F8" s="4" t="str">
        <f>VLOOKUP(A8,HOP!A:C,3,0)</f>
        <v>2283292</v>
      </c>
      <c r="G8" s="4">
        <f t="shared" si="0"/>
        <v>0</v>
      </c>
      <c r="H8" s="4" t="str">
        <f t="shared" si="1"/>
        <v>，2283292</v>
      </c>
      <c r="I8" s="4" t="str">
        <f>VLOOKUP(A8,HOP!A:T,20,0)</f>
        <v>直连</v>
      </c>
    </row>
    <row r="9" s="4" customFormat="1" hidden="1" spans="1:9">
      <c r="A9" s="4">
        <v>16665875852</v>
      </c>
      <c r="B9" s="5">
        <v>44495</v>
      </c>
      <c r="C9" s="5">
        <v>44497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16666364349</v>
      </c>
      <c r="B10" s="5">
        <v>44495</v>
      </c>
      <c r="C10" s="5">
        <v>44497</v>
      </c>
      <c r="D10" s="4">
        <v>998</v>
      </c>
      <c r="E10" s="4" t="str">
        <f>VLOOKUP(A10,HOP!A:L,12,0)</f>
        <v>998.00</v>
      </c>
      <c r="F10" s="4" t="str">
        <f>VLOOKUP(A10,HOP!A:C,3,0)</f>
        <v>2283396</v>
      </c>
      <c r="G10" s="4">
        <f t="shared" si="0"/>
        <v>0</v>
      </c>
      <c r="H10" s="4" t="str">
        <f t="shared" si="1"/>
        <v>，2283396</v>
      </c>
      <c r="I10" s="4" t="str">
        <f>VLOOKUP(A10,HOP!A:T,20,0)</f>
        <v>直连</v>
      </c>
    </row>
    <row r="11" s="4" customFormat="1" spans="1:9">
      <c r="A11" s="4">
        <v>16667138565</v>
      </c>
      <c r="B11" s="5">
        <v>44496</v>
      </c>
      <c r="C11" s="5">
        <v>44497</v>
      </c>
      <c r="D11" s="4">
        <v>285</v>
      </c>
      <c r="E11" s="4" t="str">
        <f>VLOOKUP(A11,HOP!A:L,12,0)</f>
        <v>285.00</v>
      </c>
      <c r="F11" s="4" t="str">
        <f>VLOOKUP(A11,HOP!A:C,3,0)</f>
        <v>2283460</v>
      </c>
      <c r="G11" s="4">
        <f t="shared" si="0"/>
        <v>0</v>
      </c>
      <c r="H11" s="4" t="str">
        <f t="shared" si="1"/>
        <v>，2283460</v>
      </c>
      <c r="I11" s="4" t="str">
        <f>VLOOKUP(A11,HOP!A:T,20,0)</f>
        <v>直连</v>
      </c>
    </row>
    <row r="12" s="4" customFormat="1" spans="1:9">
      <c r="A12" s="4">
        <v>16668967556</v>
      </c>
      <c r="B12" s="5">
        <v>44496</v>
      </c>
      <c r="C12" s="5">
        <v>44497</v>
      </c>
      <c r="D12" s="4">
        <v>1179</v>
      </c>
      <c r="E12" s="4" t="str">
        <f>VLOOKUP(A12,HOP!A:L,12,0)</f>
        <v>1179.00</v>
      </c>
      <c r="F12" s="4" t="str">
        <f>VLOOKUP(A12,HOP!A:C,3,0)</f>
        <v>2283585</v>
      </c>
      <c r="G12" s="4">
        <f t="shared" si="0"/>
        <v>0</v>
      </c>
      <c r="H12" s="4" t="str">
        <f t="shared" si="1"/>
        <v>，2283585</v>
      </c>
      <c r="I12" s="4" t="str">
        <f>VLOOKUP(A12,HOP!A:T,20,0)</f>
        <v>直连</v>
      </c>
    </row>
    <row r="13" s="4" customFormat="1" spans="1:9">
      <c r="A13" s="4">
        <v>16669220444</v>
      </c>
      <c r="B13" s="5">
        <v>44496</v>
      </c>
      <c r="C13" s="5">
        <v>44497</v>
      </c>
      <c r="D13" s="4">
        <v>570</v>
      </c>
      <c r="E13" s="4" t="str">
        <f>VLOOKUP(A13,HOP!A:L,12,0)</f>
        <v>570.00</v>
      </c>
      <c r="F13" s="4" t="str">
        <f>VLOOKUP(A13,HOP!A:C,3,0)</f>
        <v>2283612</v>
      </c>
      <c r="G13" s="4">
        <f t="shared" si="0"/>
        <v>0</v>
      </c>
      <c r="H13" s="4" t="str">
        <f t="shared" si="1"/>
        <v>，2283612</v>
      </c>
      <c r="I13" s="4" t="str">
        <f>VLOOKUP(A13,HOP!A:T,20,0)</f>
        <v>直连</v>
      </c>
    </row>
    <row r="14" s="4" customFormat="1" spans="1:9">
      <c r="A14" s="4">
        <v>16670447286</v>
      </c>
      <c r="B14" s="5">
        <v>44496</v>
      </c>
      <c r="C14" s="5">
        <v>44497</v>
      </c>
      <c r="D14" s="4">
        <v>285</v>
      </c>
      <c r="E14" s="4" t="str">
        <f>VLOOKUP(A14,HOP!A:L,12,0)</f>
        <v>285.00</v>
      </c>
      <c r="F14" s="4" t="str">
        <f>VLOOKUP(A14,HOP!A:C,3,0)</f>
        <v>2283831</v>
      </c>
      <c r="G14" s="4">
        <f t="shared" si="0"/>
        <v>0</v>
      </c>
      <c r="H14" s="4" t="str">
        <f t="shared" si="1"/>
        <v>，2283831</v>
      </c>
      <c r="I14" s="4" t="str">
        <f>VLOOKUP(A14,HOP!A:T,20,0)</f>
        <v>直连</v>
      </c>
    </row>
    <row r="15" s="4" customFormat="1" hidden="1" spans="1:9">
      <c r="A15" s="4">
        <v>16670956704</v>
      </c>
      <c r="B15" s="5">
        <v>44496</v>
      </c>
      <c r="C15" s="5">
        <v>44497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16671162558</v>
      </c>
      <c r="B16" s="5">
        <v>44496</v>
      </c>
      <c r="C16" s="5">
        <v>44497</v>
      </c>
      <c r="D16" s="4">
        <v>157</v>
      </c>
      <c r="E16" s="4" t="str">
        <f>VLOOKUP(A16,HOP!A:L,12,0)</f>
        <v>157.00</v>
      </c>
      <c r="F16" s="4" t="str">
        <f>VLOOKUP(A16,HOP!A:C,3,0)</f>
        <v>2283925</v>
      </c>
      <c r="G16" s="4">
        <f t="shared" si="0"/>
        <v>0</v>
      </c>
      <c r="H16" s="4" t="str">
        <f t="shared" si="1"/>
        <v>，2283925</v>
      </c>
      <c r="I16" s="4" t="str">
        <f>VLOOKUP(A16,HOP!A:T,20,0)</f>
        <v>直连</v>
      </c>
    </row>
    <row r="17" s="4" customFormat="1" spans="1:9">
      <c r="A17" s="4">
        <v>16671258004</v>
      </c>
      <c r="B17" s="5">
        <v>44496</v>
      </c>
      <c r="C17" s="5">
        <v>44497</v>
      </c>
      <c r="D17" s="4">
        <v>561</v>
      </c>
      <c r="E17" s="4" t="str">
        <f>VLOOKUP(A17,HOP!A:L,12,0)</f>
        <v>561.00</v>
      </c>
      <c r="F17" s="4" t="str">
        <f>VLOOKUP(A17,HOP!A:C,3,0)</f>
        <v>2283931</v>
      </c>
      <c r="G17" s="4">
        <f t="shared" si="0"/>
        <v>0</v>
      </c>
      <c r="H17" s="4" t="str">
        <f t="shared" si="1"/>
        <v>，2283931</v>
      </c>
      <c r="I17" s="4" t="str">
        <f>VLOOKUP(A17,HOP!A:T,20,0)</f>
        <v>直连</v>
      </c>
    </row>
    <row r="18" s="4" customFormat="1" hidden="1" spans="1:9">
      <c r="A18" s="4">
        <v>16671316312</v>
      </c>
      <c r="B18" s="5">
        <v>44496</v>
      </c>
      <c r="C18" s="5">
        <v>44497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16671319235</v>
      </c>
      <c r="B19" s="5">
        <v>44496</v>
      </c>
      <c r="C19" s="5">
        <v>44497</v>
      </c>
      <c r="D19" s="4">
        <v>203</v>
      </c>
      <c r="E19" s="4" t="str">
        <f>VLOOKUP(A19,HOP!A:L,12,0)</f>
        <v>203.00</v>
      </c>
      <c r="F19" s="4" t="str">
        <f>VLOOKUP(A19,HOP!A:C,3,0)</f>
        <v>2283940</v>
      </c>
      <c r="G19" s="4">
        <f t="shared" si="0"/>
        <v>0</v>
      </c>
      <c r="H19" s="4" t="str">
        <f t="shared" si="1"/>
        <v>，2283940</v>
      </c>
      <c r="I19" s="4" t="str">
        <f>VLOOKUP(A19,HOP!A:T,20,0)</f>
        <v>直连</v>
      </c>
    </row>
    <row r="20" s="4" customFormat="1" spans="1:9">
      <c r="A20" s="4">
        <v>16671341104</v>
      </c>
      <c r="B20" s="5">
        <v>44496</v>
      </c>
      <c r="C20" s="5">
        <v>44497</v>
      </c>
      <c r="D20" s="4">
        <v>157</v>
      </c>
      <c r="E20" s="4" t="str">
        <f>VLOOKUP(A20,HOP!A:L,12,0)</f>
        <v>157.00</v>
      </c>
      <c r="F20" s="4" t="str">
        <f>VLOOKUP(A20,HOP!A:C,3,0)</f>
        <v>2283944</v>
      </c>
      <c r="G20" s="4">
        <f t="shared" si="0"/>
        <v>0</v>
      </c>
      <c r="H20" s="4" t="str">
        <f t="shared" si="1"/>
        <v>，2283944</v>
      </c>
      <c r="I20" s="4" t="str">
        <f>VLOOKUP(A20,HOP!A:T,20,0)</f>
        <v>直连</v>
      </c>
    </row>
    <row r="21" s="4" customFormat="1" spans="1:9">
      <c r="A21" s="4">
        <v>16671471988</v>
      </c>
      <c r="B21" s="5">
        <v>44496</v>
      </c>
      <c r="C21" s="5">
        <v>44497</v>
      </c>
      <c r="D21" s="4">
        <v>140</v>
      </c>
      <c r="E21" s="4" t="str">
        <f>VLOOKUP(A21,HOP!A:L,12,0)</f>
        <v>140.00</v>
      </c>
      <c r="F21" s="4" t="str">
        <f>VLOOKUP(A21,HOP!A:C,3,0)</f>
        <v>2283957</v>
      </c>
      <c r="G21" s="4">
        <f t="shared" si="0"/>
        <v>0</v>
      </c>
      <c r="H21" s="4" t="str">
        <f t="shared" si="1"/>
        <v>，2283957</v>
      </c>
      <c r="I21" s="4" t="str">
        <f>VLOOKUP(A21,HOP!A:T,20,0)</f>
        <v>直连</v>
      </c>
    </row>
    <row r="22" s="4" customFormat="1" spans="1:9">
      <c r="A22" s="4">
        <v>16677956846</v>
      </c>
      <c r="B22" s="5">
        <v>44496</v>
      </c>
      <c r="C22" s="5">
        <v>44497</v>
      </c>
      <c r="D22" s="4">
        <v>336</v>
      </c>
      <c r="E22" s="4" t="str">
        <f>VLOOKUP(A22,HOP!A:L,12,0)</f>
        <v>336.00</v>
      </c>
      <c r="F22" s="4" t="str">
        <f>VLOOKUP(A22,HOP!A:C,3,0)</f>
        <v>2284054</v>
      </c>
      <c r="G22" s="4">
        <f t="shared" si="0"/>
        <v>0</v>
      </c>
      <c r="H22" s="4" t="str">
        <f t="shared" si="1"/>
        <v>，2284054</v>
      </c>
      <c r="I22" s="4" t="str">
        <f>VLOOKUP(A22,HOP!A:T,20,0)</f>
        <v>直连</v>
      </c>
    </row>
    <row r="23" s="4" customFormat="1" spans="1:9">
      <c r="A23" s="4">
        <v>16678559229</v>
      </c>
      <c r="B23" s="5">
        <v>44496</v>
      </c>
      <c r="C23" s="5">
        <v>44497</v>
      </c>
      <c r="D23" s="4">
        <v>336</v>
      </c>
      <c r="E23" s="4" t="str">
        <f>VLOOKUP(A23,HOP!A:L,12,0)</f>
        <v>336.00</v>
      </c>
      <c r="F23" s="4" t="str">
        <f>VLOOKUP(A23,HOP!A:C,3,0)</f>
        <v>2284096</v>
      </c>
      <c r="G23" s="4">
        <f t="shared" si="0"/>
        <v>0</v>
      </c>
      <c r="H23" s="4" t="str">
        <f t="shared" si="1"/>
        <v>，2284096</v>
      </c>
      <c r="I23" s="4" t="str">
        <f>VLOOKUP(A23,HOP!A:T,20,0)</f>
        <v>直连</v>
      </c>
    </row>
    <row r="24" s="4" customFormat="1" spans="1:9">
      <c r="A24" s="4">
        <v>16678603935</v>
      </c>
      <c r="B24" s="5">
        <v>44496</v>
      </c>
      <c r="C24" s="5">
        <v>44497</v>
      </c>
      <c r="D24" s="4">
        <v>246</v>
      </c>
      <c r="E24" s="4" t="str">
        <f>VLOOKUP(A24,HOP!A:L,12,0)</f>
        <v>246.00</v>
      </c>
      <c r="F24" s="4" t="str">
        <f>VLOOKUP(A24,HOP!A:C,3,0)</f>
        <v>2284103</v>
      </c>
      <c r="G24" s="4">
        <f t="shared" si="0"/>
        <v>0</v>
      </c>
      <c r="H24" s="4" t="str">
        <f t="shared" si="1"/>
        <v>，2284103</v>
      </c>
      <c r="I24" s="4" t="str">
        <f>VLOOKUP(A24,HOP!A:T,20,0)</f>
        <v>直连</v>
      </c>
    </row>
    <row r="25" s="4" customFormat="1" spans="1:9">
      <c r="A25" s="4">
        <v>16678860728</v>
      </c>
      <c r="B25" s="5">
        <v>44496</v>
      </c>
      <c r="C25" s="5">
        <v>44497</v>
      </c>
      <c r="D25" s="4">
        <v>119</v>
      </c>
      <c r="E25" s="4" t="str">
        <f>VLOOKUP(A25,HOP!A:L,12,0)</f>
        <v>119.00</v>
      </c>
      <c r="F25" s="4" t="str">
        <f>VLOOKUP(A25,HOP!A:C,3,0)</f>
        <v>2284124</v>
      </c>
      <c r="G25" s="4">
        <f t="shared" si="0"/>
        <v>0</v>
      </c>
      <c r="H25" s="4" t="str">
        <f t="shared" si="1"/>
        <v>，2284124</v>
      </c>
      <c r="I25" s="4" t="str">
        <f>VLOOKUP(A25,HOP!A:T,20,0)</f>
        <v>直连</v>
      </c>
    </row>
    <row r="26" s="4" customFormat="1" spans="1:9">
      <c r="A26" s="4">
        <v>16678874651</v>
      </c>
      <c r="B26" s="5">
        <v>44496</v>
      </c>
      <c r="C26" s="5">
        <v>44497</v>
      </c>
      <c r="D26" s="4">
        <v>300</v>
      </c>
      <c r="E26" s="4" t="str">
        <f>VLOOKUP(A26,HOP!A:L,12,0)</f>
        <v>300.00</v>
      </c>
      <c r="F26" s="4" t="str">
        <f>VLOOKUP(A26,HOP!A:C,3,0)</f>
        <v>2284125</v>
      </c>
      <c r="G26" s="4">
        <f t="shared" si="0"/>
        <v>0</v>
      </c>
      <c r="H26" s="4" t="str">
        <f t="shared" si="1"/>
        <v>，2284125</v>
      </c>
      <c r="I26" s="4" t="str">
        <f>VLOOKUP(A26,HOP!A:T,20,0)</f>
        <v>直连</v>
      </c>
    </row>
    <row r="27" s="4" customFormat="1" spans="1:9">
      <c r="A27" s="4">
        <v>16679000794</v>
      </c>
      <c r="B27" s="5">
        <v>44496</v>
      </c>
      <c r="C27" s="5">
        <v>44497</v>
      </c>
      <c r="D27" s="4">
        <v>136</v>
      </c>
      <c r="E27" s="4" t="str">
        <f>VLOOKUP(A27,HOP!A:L,12,0)</f>
        <v>136.00</v>
      </c>
      <c r="F27" s="4" t="str">
        <f>VLOOKUP(A27,HOP!A:C,3,0)</f>
        <v>2284132</v>
      </c>
      <c r="G27" s="4">
        <f t="shared" si="0"/>
        <v>0</v>
      </c>
      <c r="H27" s="4" t="str">
        <f t="shared" si="1"/>
        <v>，2284132</v>
      </c>
      <c r="I27" s="4" t="str">
        <f>VLOOKUP(A27,HOP!A:T,20,0)</f>
        <v>直连</v>
      </c>
    </row>
    <row r="28" s="4" customFormat="1" spans="1:9">
      <c r="A28" s="4">
        <v>16679026861</v>
      </c>
      <c r="B28" s="5">
        <v>44496</v>
      </c>
      <c r="C28" s="5">
        <v>44497</v>
      </c>
      <c r="D28" s="4">
        <v>178</v>
      </c>
      <c r="E28" s="4" t="str">
        <f>VLOOKUP(A28,HOP!A:L,12,0)</f>
        <v>178.00</v>
      </c>
      <c r="F28" s="4" t="str">
        <f>VLOOKUP(A28,HOP!A:C,3,0)</f>
        <v>2284137</v>
      </c>
      <c r="G28" s="4">
        <f t="shared" si="0"/>
        <v>0</v>
      </c>
      <c r="H28" s="4" t="str">
        <f t="shared" si="1"/>
        <v>，2284137</v>
      </c>
      <c r="I28" s="4" t="str">
        <f>VLOOKUP(A28,HOP!A:T,20,0)</f>
        <v>直连</v>
      </c>
    </row>
    <row r="29" s="4" customFormat="1" spans="1:9">
      <c r="A29" s="4">
        <v>16679127426</v>
      </c>
      <c r="B29" s="5">
        <v>44496</v>
      </c>
      <c r="C29" s="5">
        <v>44497</v>
      </c>
      <c r="D29" s="4">
        <v>191</v>
      </c>
      <c r="E29" s="4" t="str">
        <f>VLOOKUP(A29,HOP!A:L,12,0)</f>
        <v>191.00</v>
      </c>
      <c r="F29" s="4" t="str">
        <f>VLOOKUP(A29,HOP!A:C,3,0)</f>
        <v>2284144</v>
      </c>
      <c r="G29" s="4">
        <f t="shared" si="0"/>
        <v>0</v>
      </c>
      <c r="H29" s="4" t="str">
        <f t="shared" si="1"/>
        <v>，2284144</v>
      </c>
      <c r="I29" s="4" t="str">
        <f>VLOOKUP(A29,HOP!A:T,20,0)</f>
        <v>直连</v>
      </c>
    </row>
    <row r="30" s="4" customFormat="1" spans="1:9">
      <c r="A30" s="4">
        <v>16679220595</v>
      </c>
      <c r="B30" s="5">
        <v>44496</v>
      </c>
      <c r="C30" s="5">
        <v>44497</v>
      </c>
      <c r="D30" s="4">
        <v>447</v>
      </c>
      <c r="E30" s="4" t="str">
        <f>VLOOKUP(A30,HOP!A:L,12,0)</f>
        <v>447.00</v>
      </c>
      <c r="F30" s="4" t="str">
        <f>VLOOKUP(A30,HOP!A:C,3,0)</f>
        <v>2284153</v>
      </c>
      <c r="G30" s="4">
        <f t="shared" si="0"/>
        <v>0</v>
      </c>
      <c r="H30" s="4" t="str">
        <f t="shared" si="1"/>
        <v>，2284153</v>
      </c>
      <c r="I30" s="4" t="str">
        <f>VLOOKUP(A30,HOP!A:T,20,0)</f>
        <v>直连</v>
      </c>
    </row>
    <row r="31" s="4" customFormat="1" spans="1:9">
      <c r="A31" s="4">
        <v>16679287639</v>
      </c>
      <c r="B31" s="5">
        <v>44496</v>
      </c>
      <c r="C31" s="5">
        <v>44497</v>
      </c>
      <c r="D31" s="4">
        <v>452</v>
      </c>
      <c r="E31" s="4" t="str">
        <f>VLOOKUP(A31,HOP!A:L,12,0)</f>
        <v>452.00</v>
      </c>
      <c r="F31" s="4" t="str">
        <f>VLOOKUP(A31,HOP!A:C,3,0)</f>
        <v>2284157</v>
      </c>
      <c r="G31" s="4">
        <f t="shared" si="0"/>
        <v>0</v>
      </c>
      <c r="H31" s="4" t="str">
        <f t="shared" si="1"/>
        <v>，2284157</v>
      </c>
      <c r="I31" s="4" t="str">
        <f>VLOOKUP(A31,HOP!A:T,20,0)</f>
        <v>直连</v>
      </c>
    </row>
    <row r="32" s="4" customFormat="1" spans="1:9">
      <c r="A32" s="4">
        <v>16679426705</v>
      </c>
      <c r="B32" s="5">
        <v>44496</v>
      </c>
      <c r="C32" s="5">
        <v>44497</v>
      </c>
      <c r="D32" s="4">
        <v>301</v>
      </c>
      <c r="E32" s="4" t="str">
        <f>VLOOKUP(A32,HOP!A:L,12,0)</f>
        <v>301.00</v>
      </c>
      <c r="F32" s="4" t="str">
        <f>VLOOKUP(A32,HOP!A:C,3,0)</f>
        <v>2284168</v>
      </c>
      <c r="G32" s="4">
        <f t="shared" si="0"/>
        <v>0</v>
      </c>
      <c r="H32" s="4" t="str">
        <f t="shared" si="1"/>
        <v>，2284168</v>
      </c>
      <c r="I32" s="4" t="str">
        <f>VLOOKUP(A32,HOP!A:T,20,0)</f>
        <v>直连</v>
      </c>
    </row>
    <row r="33" s="4" customFormat="1" spans="1:9">
      <c r="A33" s="4">
        <v>16679479923</v>
      </c>
      <c r="B33" s="5">
        <v>44496</v>
      </c>
      <c r="C33" s="5">
        <v>44497</v>
      </c>
      <c r="D33" s="4">
        <v>191</v>
      </c>
      <c r="E33" s="4" t="str">
        <f>VLOOKUP(A33,HOP!A:L,12,0)</f>
        <v>191.00</v>
      </c>
      <c r="F33" s="4" t="str">
        <f>VLOOKUP(A33,HOP!A:C,3,0)</f>
        <v>2284175</v>
      </c>
      <c r="G33" s="4">
        <f t="shared" si="0"/>
        <v>0</v>
      </c>
      <c r="H33" s="4" t="str">
        <f t="shared" si="1"/>
        <v>，2284175</v>
      </c>
      <c r="I33" s="4" t="str">
        <f>VLOOKUP(A33,HOP!A:T,20,0)</f>
        <v>直连</v>
      </c>
    </row>
    <row r="35" spans="4:4">
      <c r="D35" s="4">
        <f>SUM(D2:D34)</f>
        <v>10602</v>
      </c>
    </row>
    <row r="36" spans="4:4">
      <c r="D36" s="4" t="s">
        <v>122</v>
      </c>
    </row>
    <row r="39" spans="1:1">
      <c r="A39" s="4" t="s">
        <v>123</v>
      </c>
    </row>
    <row r="40" spans="1:1">
      <c r="A40" s="4" t="s">
        <v>124</v>
      </c>
    </row>
  </sheetData>
  <autoFilter ref="A1:XFD36">
    <filterColumn colId="3">
      <filters blank="1">
        <filter val="191"/>
        <filter val="452"/>
        <filter val="992"/>
        <filter val="293"/>
        <filter val="157"/>
        <filter val="758"/>
        <filter val="998"/>
        <filter val="119"/>
        <filter val="10602 CNY"/>
        <filter val="561"/>
        <filter val="570"/>
        <filter val="136"/>
        <filter val="336"/>
        <filter val="178"/>
        <filter val="1179"/>
        <filter val="140"/>
        <filter val="300"/>
        <filter val="301"/>
        <filter val="10602"/>
        <filter val="203"/>
        <filter val="285"/>
        <filter val="485"/>
        <filter val="246"/>
        <filter val="306"/>
        <filter val="4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9.875" style="1" customWidth="1"/>
    <col min="4" max="16383" width="8" style="1"/>
  </cols>
  <sheetData>
    <row r="1" s="1" customFormat="1" spans="1:20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</row>
    <row r="2" s="1" customFormat="1" spans="1:20">
      <c r="A2" s="3">
        <v>16679479923</v>
      </c>
      <c r="B2" s="1" t="s">
        <v>142</v>
      </c>
      <c r="C2" s="1" t="s">
        <v>143</v>
      </c>
      <c r="D2" s="1" t="s">
        <v>144</v>
      </c>
      <c r="E2" s="1" t="s">
        <v>119</v>
      </c>
      <c r="F2" s="1" t="s">
        <v>142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</row>
    <row r="3" s="1" customFormat="1" spans="1:20">
      <c r="A3" s="3">
        <v>16679426705</v>
      </c>
      <c r="B3" s="1" t="s">
        <v>142</v>
      </c>
      <c r="C3" s="1" t="s">
        <v>156</v>
      </c>
      <c r="D3" s="1" t="s">
        <v>157</v>
      </c>
      <c r="E3" s="1" t="s">
        <v>118</v>
      </c>
      <c r="F3" s="1" t="s">
        <v>142</v>
      </c>
      <c r="G3" s="1" t="s">
        <v>145</v>
      </c>
      <c r="H3" s="1" t="s">
        <v>146</v>
      </c>
      <c r="I3" s="1" t="s">
        <v>158</v>
      </c>
      <c r="J3" s="1" t="s">
        <v>148</v>
      </c>
      <c r="K3" s="1" t="s">
        <v>158</v>
      </c>
      <c r="L3" s="1" t="s">
        <v>158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159</v>
      </c>
      <c r="R3" s="1" t="s">
        <v>153</v>
      </c>
      <c r="S3" s="1" t="s">
        <v>154</v>
      </c>
      <c r="T3" s="1" t="s">
        <v>155</v>
      </c>
    </row>
    <row r="4" s="1" customFormat="1" spans="1:20">
      <c r="A4" s="3">
        <v>16679287639</v>
      </c>
      <c r="B4" s="1" t="s">
        <v>142</v>
      </c>
      <c r="C4" s="1" t="s">
        <v>160</v>
      </c>
      <c r="D4" s="1" t="s">
        <v>161</v>
      </c>
      <c r="E4" s="1" t="s">
        <v>115</v>
      </c>
      <c r="F4" s="1" t="s">
        <v>142</v>
      </c>
      <c r="G4" s="1" t="s">
        <v>145</v>
      </c>
      <c r="H4" s="1" t="s">
        <v>146</v>
      </c>
      <c r="I4" s="1" t="s">
        <v>162</v>
      </c>
      <c r="J4" s="1" t="s">
        <v>148</v>
      </c>
      <c r="K4" s="1" t="s">
        <v>162</v>
      </c>
      <c r="L4" s="1" t="s">
        <v>162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163</v>
      </c>
      <c r="R4" s="1" t="s">
        <v>153</v>
      </c>
      <c r="S4" s="1" t="s">
        <v>154</v>
      </c>
      <c r="T4" s="1" t="s">
        <v>155</v>
      </c>
    </row>
    <row r="5" s="1" customFormat="1" spans="1:20">
      <c r="A5" s="3">
        <v>16679220595</v>
      </c>
      <c r="B5" s="1" t="s">
        <v>142</v>
      </c>
      <c r="C5" s="1" t="s">
        <v>164</v>
      </c>
      <c r="D5" s="1" t="s">
        <v>165</v>
      </c>
      <c r="E5" s="1" t="s">
        <v>112</v>
      </c>
      <c r="F5" s="1" t="s">
        <v>142</v>
      </c>
      <c r="G5" s="1" t="s">
        <v>145</v>
      </c>
      <c r="H5" s="1" t="s">
        <v>146</v>
      </c>
      <c r="I5" s="1" t="s">
        <v>166</v>
      </c>
      <c r="J5" s="1" t="s">
        <v>148</v>
      </c>
      <c r="K5" s="1" t="s">
        <v>166</v>
      </c>
      <c r="L5" s="1" t="s">
        <v>166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167</v>
      </c>
      <c r="R5" s="1" t="s">
        <v>153</v>
      </c>
      <c r="S5" s="1" t="s">
        <v>154</v>
      </c>
      <c r="T5" s="1" t="s">
        <v>155</v>
      </c>
    </row>
    <row r="6" s="1" customFormat="1" spans="1:20">
      <c r="A6" s="3">
        <v>16679127426</v>
      </c>
      <c r="B6" s="1" t="s">
        <v>142</v>
      </c>
      <c r="C6" s="1" t="s">
        <v>168</v>
      </c>
      <c r="D6" s="1" t="s">
        <v>144</v>
      </c>
      <c r="E6" s="1" t="s">
        <v>108</v>
      </c>
      <c r="F6" s="1" t="s">
        <v>142</v>
      </c>
      <c r="G6" s="1" t="s">
        <v>145</v>
      </c>
      <c r="H6" s="1" t="s">
        <v>146</v>
      </c>
      <c r="I6" s="1" t="s">
        <v>147</v>
      </c>
      <c r="J6" s="1" t="s">
        <v>148</v>
      </c>
      <c r="K6" s="1" t="s">
        <v>147</v>
      </c>
      <c r="L6" s="1" t="s">
        <v>147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169</v>
      </c>
      <c r="R6" s="1" t="s">
        <v>153</v>
      </c>
      <c r="S6" s="1" t="s">
        <v>154</v>
      </c>
      <c r="T6" s="1" t="s">
        <v>155</v>
      </c>
    </row>
    <row r="7" s="1" customFormat="1" spans="1:20">
      <c r="A7" s="3">
        <v>16679026861</v>
      </c>
      <c r="B7" s="1" t="s">
        <v>142</v>
      </c>
      <c r="C7" s="1" t="s">
        <v>170</v>
      </c>
      <c r="D7" s="1" t="s">
        <v>171</v>
      </c>
      <c r="E7" s="1" t="s">
        <v>172</v>
      </c>
      <c r="F7" s="1" t="s">
        <v>142</v>
      </c>
      <c r="G7" s="1" t="s">
        <v>145</v>
      </c>
      <c r="H7" s="1" t="s">
        <v>146</v>
      </c>
      <c r="I7" s="1" t="s">
        <v>173</v>
      </c>
      <c r="J7" s="1" t="s">
        <v>148</v>
      </c>
      <c r="K7" s="1" t="s">
        <v>173</v>
      </c>
      <c r="L7" s="1" t="s">
        <v>173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174</v>
      </c>
      <c r="R7" s="1" t="s">
        <v>153</v>
      </c>
      <c r="S7" s="1" t="s">
        <v>154</v>
      </c>
      <c r="T7" s="1" t="s">
        <v>155</v>
      </c>
    </row>
    <row r="8" s="1" customFormat="1" spans="1:20">
      <c r="A8" s="3">
        <v>16679000794</v>
      </c>
      <c r="B8" s="1" t="s">
        <v>142</v>
      </c>
      <c r="C8" s="1" t="s">
        <v>175</v>
      </c>
      <c r="D8" s="1" t="s">
        <v>176</v>
      </c>
      <c r="E8" s="1" t="s">
        <v>102</v>
      </c>
      <c r="F8" s="1" t="s">
        <v>142</v>
      </c>
      <c r="G8" s="1" t="s">
        <v>145</v>
      </c>
      <c r="H8" s="1" t="s">
        <v>146</v>
      </c>
      <c r="I8" s="1" t="s">
        <v>177</v>
      </c>
      <c r="J8" s="1" t="s">
        <v>148</v>
      </c>
      <c r="K8" s="1" t="s">
        <v>177</v>
      </c>
      <c r="L8" s="1" t="s">
        <v>177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178</v>
      </c>
      <c r="R8" s="1" t="s">
        <v>153</v>
      </c>
      <c r="S8" s="1" t="s">
        <v>154</v>
      </c>
      <c r="T8" s="1" t="s">
        <v>155</v>
      </c>
    </row>
    <row r="9" s="1" customFormat="1" spans="1:20">
      <c r="A9" s="3">
        <v>16678874651</v>
      </c>
      <c r="B9" s="1" t="s">
        <v>142</v>
      </c>
      <c r="C9" s="1" t="s">
        <v>179</v>
      </c>
      <c r="D9" s="1" t="s">
        <v>180</v>
      </c>
      <c r="E9" s="1" t="s">
        <v>100</v>
      </c>
      <c r="F9" s="1" t="s">
        <v>142</v>
      </c>
      <c r="G9" s="1" t="s">
        <v>145</v>
      </c>
      <c r="H9" s="1" t="s">
        <v>146</v>
      </c>
      <c r="I9" s="1" t="s">
        <v>181</v>
      </c>
      <c r="J9" s="1" t="s">
        <v>148</v>
      </c>
      <c r="K9" s="1" t="s">
        <v>181</v>
      </c>
      <c r="L9" s="1" t="s">
        <v>181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182</v>
      </c>
      <c r="R9" s="1" t="s">
        <v>153</v>
      </c>
      <c r="S9" s="1" t="s">
        <v>154</v>
      </c>
      <c r="T9" s="1" t="s">
        <v>155</v>
      </c>
    </row>
    <row r="10" s="1" customFormat="1" spans="1:20">
      <c r="A10" s="3">
        <v>16678860728</v>
      </c>
      <c r="B10" s="1" t="s">
        <v>142</v>
      </c>
      <c r="C10" s="1" t="s">
        <v>183</v>
      </c>
      <c r="D10" s="1" t="s">
        <v>184</v>
      </c>
      <c r="E10" s="1" t="s">
        <v>185</v>
      </c>
      <c r="F10" s="1" t="s">
        <v>142</v>
      </c>
      <c r="G10" s="1" t="s">
        <v>145</v>
      </c>
      <c r="H10" s="1" t="s">
        <v>146</v>
      </c>
      <c r="I10" s="1" t="s">
        <v>186</v>
      </c>
      <c r="J10" s="1" t="s">
        <v>148</v>
      </c>
      <c r="K10" s="1" t="s">
        <v>186</v>
      </c>
      <c r="L10" s="1" t="s">
        <v>186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187</v>
      </c>
      <c r="R10" s="1" t="s">
        <v>153</v>
      </c>
      <c r="S10" s="1" t="s">
        <v>154</v>
      </c>
      <c r="T10" s="1" t="s">
        <v>155</v>
      </c>
    </row>
    <row r="11" s="1" customFormat="1" spans="1:20">
      <c r="A11" s="3">
        <v>16678603935</v>
      </c>
      <c r="B11" s="1" t="s">
        <v>142</v>
      </c>
      <c r="C11" s="1" t="s">
        <v>188</v>
      </c>
      <c r="D11" s="1" t="s">
        <v>189</v>
      </c>
      <c r="E11" s="1" t="s">
        <v>96</v>
      </c>
      <c r="F11" s="1" t="s">
        <v>142</v>
      </c>
      <c r="G11" s="1" t="s">
        <v>145</v>
      </c>
      <c r="H11" s="1" t="s">
        <v>146</v>
      </c>
      <c r="I11" s="1" t="s">
        <v>190</v>
      </c>
      <c r="J11" s="1" t="s">
        <v>148</v>
      </c>
      <c r="K11" s="1" t="s">
        <v>190</v>
      </c>
      <c r="L11" s="1" t="s">
        <v>190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191</v>
      </c>
      <c r="R11" s="1" t="s">
        <v>153</v>
      </c>
      <c r="S11" s="1" t="s">
        <v>154</v>
      </c>
      <c r="T11" s="1" t="s">
        <v>155</v>
      </c>
    </row>
    <row r="12" s="1" customFormat="1" spans="1:20">
      <c r="A12" s="3">
        <v>16678559229</v>
      </c>
      <c r="B12" s="1" t="s">
        <v>142</v>
      </c>
      <c r="C12" s="1" t="s">
        <v>192</v>
      </c>
      <c r="D12" s="1" t="s">
        <v>193</v>
      </c>
      <c r="E12" s="1" t="s">
        <v>194</v>
      </c>
      <c r="F12" s="1" t="s">
        <v>142</v>
      </c>
      <c r="G12" s="1" t="s">
        <v>145</v>
      </c>
      <c r="H12" s="1" t="s">
        <v>146</v>
      </c>
      <c r="I12" s="1" t="s">
        <v>195</v>
      </c>
      <c r="J12" s="1" t="s">
        <v>148</v>
      </c>
      <c r="K12" s="1" t="s">
        <v>195</v>
      </c>
      <c r="L12" s="1" t="s">
        <v>195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196</v>
      </c>
      <c r="R12" s="1" t="s">
        <v>153</v>
      </c>
      <c r="S12" s="1" t="s">
        <v>154</v>
      </c>
      <c r="T12" s="1" t="s">
        <v>155</v>
      </c>
    </row>
    <row r="13" s="1" customFormat="1" spans="1:20">
      <c r="A13" s="3">
        <v>16677956846</v>
      </c>
      <c r="B13" s="1" t="s">
        <v>142</v>
      </c>
      <c r="C13" s="1" t="s">
        <v>197</v>
      </c>
      <c r="D13" s="1" t="s">
        <v>193</v>
      </c>
      <c r="E13" s="1" t="s">
        <v>198</v>
      </c>
      <c r="F13" s="1" t="s">
        <v>142</v>
      </c>
      <c r="G13" s="1" t="s">
        <v>145</v>
      </c>
      <c r="H13" s="1" t="s">
        <v>146</v>
      </c>
      <c r="I13" s="1" t="s">
        <v>195</v>
      </c>
      <c r="J13" s="1" t="s">
        <v>148</v>
      </c>
      <c r="K13" s="1" t="s">
        <v>195</v>
      </c>
      <c r="L13" s="1" t="s">
        <v>195</v>
      </c>
      <c r="M13" s="1" t="s">
        <v>149</v>
      </c>
      <c r="N13" s="1" t="s">
        <v>149</v>
      </c>
      <c r="O13" s="1" t="s">
        <v>150</v>
      </c>
      <c r="P13" s="1" t="s">
        <v>151</v>
      </c>
      <c r="Q13" s="1" t="s">
        <v>199</v>
      </c>
      <c r="R13" s="1" t="s">
        <v>153</v>
      </c>
      <c r="S13" s="1" t="s">
        <v>154</v>
      </c>
      <c r="T13" s="1" t="s">
        <v>155</v>
      </c>
    </row>
    <row r="14" s="1" customFormat="1" spans="1:20">
      <c r="A14" s="3">
        <v>16671471988</v>
      </c>
      <c r="B14" s="1" t="s">
        <v>142</v>
      </c>
      <c r="C14" s="1" t="s">
        <v>200</v>
      </c>
      <c r="D14" s="1" t="s">
        <v>201</v>
      </c>
      <c r="E14" s="1" t="s">
        <v>88</v>
      </c>
      <c r="F14" s="1" t="s">
        <v>142</v>
      </c>
      <c r="G14" s="1" t="s">
        <v>145</v>
      </c>
      <c r="H14" s="1" t="s">
        <v>146</v>
      </c>
      <c r="I14" s="1" t="s">
        <v>202</v>
      </c>
      <c r="J14" s="1" t="s">
        <v>148</v>
      </c>
      <c r="K14" s="1" t="s">
        <v>202</v>
      </c>
      <c r="L14" s="1" t="s">
        <v>202</v>
      </c>
      <c r="M14" s="1" t="s">
        <v>149</v>
      </c>
      <c r="N14" s="1" t="s">
        <v>149</v>
      </c>
      <c r="O14" s="1" t="s">
        <v>150</v>
      </c>
      <c r="P14" s="1" t="s">
        <v>151</v>
      </c>
      <c r="Q14" s="1" t="s">
        <v>203</v>
      </c>
      <c r="R14" s="1" t="s">
        <v>153</v>
      </c>
      <c r="S14" s="1" t="s">
        <v>154</v>
      </c>
      <c r="T14" s="1" t="s">
        <v>155</v>
      </c>
    </row>
    <row r="15" s="1" customFormat="1" spans="1:20">
      <c r="A15" s="3">
        <v>16671341104</v>
      </c>
      <c r="B15" s="1" t="s">
        <v>142</v>
      </c>
      <c r="C15" s="1" t="s">
        <v>204</v>
      </c>
      <c r="D15" s="1" t="s">
        <v>205</v>
      </c>
      <c r="E15" s="1" t="s">
        <v>206</v>
      </c>
      <c r="F15" s="1" t="s">
        <v>142</v>
      </c>
      <c r="G15" s="1" t="s">
        <v>145</v>
      </c>
      <c r="H15" s="1" t="s">
        <v>146</v>
      </c>
      <c r="I15" s="1" t="s">
        <v>207</v>
      </c>
      <c r="J15" s="1" t="s">
        <v>148</v>
      </c>
      <c r="K15" s="1" t="s">
        <v>207</v>
      </c>
      <c r="L15" s="1" t="s">
        <v>207</v>
      </c>
      <c r="M15" s="1" t="s">
        <v>149</v>
      </c>
      <c r="N15" s="1" t="s">
        <v>149</v>
      </c>
      <c r="O15" s="1" t="s">
        <v>150</v>
      </c>
      <c r="P15" s="1" t="s">
        <v>151</v>
      </c>
      <c r="Q15" s="1" t="s">
        <v>208</v>
      </c>
      <c r="R15" s="1" t="s">
        <v>153</v>
      </c>
      <c r="S15" s="1" t="s">
        <v>154</v>
      </c>
      <c r="T15" s="1" t="s">
        <v>155</v>
      </c>
    </row>
    <row r="16" s="1" customFormat="1" spans="1:20">
      <c r="A16" s="3">
        <v>16671319235</v>
      </c>
      <c r="B16" s="1" t="s">
        <v>142</v>
      </c>
      <c r="C16" s="1" t="s">
        <v>209</v>
      </c>
      <c r="D16" s="1" t="s">
        <v>210</v>
      </c>
      <c r="E16" s="1" t="s">
        <v>85</v>
      </c>
      <c r="F16" s="1" t="s">
        <v>142</v>
      </c>
      <c r="G16" s="1" t="s">
        <v>145</v>
      </c>
      <c r="H16" s="1" t="s">
        <v>146</v>
      </c>
      <c r="I16" s="1" t="s">
        <v>211</v>
      </c>
      <c r="J16" s="1" t="s">
        <v>148</v>
      </c>
      <c r="K16" s="1" t="s">
        <v>211</v>
      </c>
      <c r="L16" s="1" t="s">
        <v>211</v>
      </c>
      <c r="M16" s="1" t="s">
        <v>149</v>
      </c>
      <c r="N16" s="1" t="s">
        <v>149</v>
      </c>
      <c r="O16" s="1" t="s">
        <v>150</v>
      </c>
      <c r="P16" s="1" t="s">
        <v>151</v>
      </c>
      <c r="Q16" s="1" t="s">
        <v>212</v>
      </c>
      <c r="R16" s="1" t="s">
        <v>153</v>
      </c>
      <c r="S16" s="1" t="s">
        <v>154</v>
      </c>
      <c r="T16" s="1" t="s">
        <v>155</v>
      </c>
    </row>
    <row r="17" s="1" customFormat="1" spans="1:20">
      <c r="A17" s="3">
        <v>16671258004</v>
      </c>
      <c r="B17" s="1" t="s">
        <v>142</v>
      </c>
      <c r="C17" s="1" t="s">
        <v>213</v>
      </c>
      <c r="D17" s="1" t="s">
        <v>214</v>
      </c>
      <c r="E17" s="1" t="s">
        <v>81</v>
      </c>
      <c r="F17" s="1" t="s">
        <v>142</v>
      </c>
      <c r="G17" s="1" t="s">
        <v>145</v>
      </c>
      <c r="H17" s="1" t="s">
        <v>146</v>
      </c>
      <c r="I17" s="1" t="s">
        <v>215</v>
      </c>
      <c r="J17" s="1" t="s">
        <v>148</v>
      </c>
      <c r="K17" s="1" t="s">
        <v>215</v>
      </c>
      <c r="L17" s="1" t="s">
        <v>215</v>
      </c>
      <c r="M17" s="1" t="s">
        <v>149</v>
      </c>
      <c r="N17" s="1" t="s">
        <v>149</v>
      </c>
      <c r="O17" s="1" t="s">
        <v>150</v>
      </c>
      <c r="P17" s="1" t="s">
        <v>151</v>
      </c>
      <c r="Q17" s="1" t="s">
        <v>216</v>
      </c>
      <c r="R17" s="1" t="s">
        <v>153</v>
      </c>
      <c r="S17" s="1" t="s">
        <v>154</v>
      </c>
      <c r="T17" s="1" t="s">
        <v>155</v>
      </c>
    </row>
    <row r="18" s="1" customFormat="1" spans="1:20">
      <c r="A18" s="3">
        <v>16671162558</v>
      </c>
      <c r="B18" s="1" t="s">
        <v>142</v>
      </c>
      <c r="C18" s="1" t="s">
        <v>217</v>
      </c>
      <c r="D18" s="1" t="s">
        <v>205</v>
      </c>
      <c r="E18" s="1" t="s">
        <v>80</v>
      </c>
      <c r="F18" s="1" t="s">
        <v>142</v>
      </c>
      <c r="G18" s="1" t="s">
        <v>145</v>
      </c>
      <c r="H18" s="1" t="s">
        <v>146</v>
      </c>
      <c r="I18" s="1" t="s">
        <v>207</v>
      </c>
      <c r="J18" s="1" t="s">
        <v>148</v>
      </c>
      <c r="K18" s="1" t="s">
        <v>207</v>
      </c>
      <c r="L18" s="1" t="s">
        <v>207</v>
      </c>
      <c r="M18" s="1" t="s">
        <v>149</v>
      </c>
      <c r="N18" s="1" t="s">
        <v>149</v>
      </c>
      <c r="O18" s="1" t="s">
        <v>150</v>
      </c>
      <c r="P18" s="1" t="s">
        <v>151</v>
      </c>
      <c r="Q18" s="1" t="s">
        <v>218</v>
      </c>
      <c r="R18" s="1" t="s">
        <v>153</v>
      </c>
      <c r="S18" s="1" t="s">
        <v>154</v>
      </c>
      <c r="T18" s="1" t="s">
        <v>155</v>
      </c>
    </row>
    <row r="19" s="1" customFormat="1" spans="1:20">
      <c r="A19" s="3">
        <v>16670447286</v>
      </c>
      <c r="B19" s="1" t="s">
        <v>142</v>
      </c>
      <c r="C19" s="1" t="s">
        <v>219</v>
      </c>
      <c r="D19" s="1" t="s">
        <v>220</v>
      </c>
      <c r="E19" s="1" t="s">
        <v>74</v>
      </c>
      <c r="F19" s="1" t="s">
        <v>142</v>
      </c>
      <c r="G19" s="1" t="s">
        <v>145</v>
      </c>
      <c r="H19" s="1" t="s">
        <v>146</v>
      </c>
      <c r="I19" s="1" t="s">
        <v>221</v>
      </c>
      <c r="J19" s="1" t="s">
        <v>148</v>
      </c>
      <c r="K19" s="1" t="s">
        <v>221</v>
      </c>
      <c r="L19" s="1" t="s">
        <v>221</v>
      </c>
      <c r="M19" s="1" t="s">
        <v>149</v>
      </c>
      <c r="N19" s="1" t="s">
        <v>149</v>
      </c>
      <c r="O19" s="1" t="s">
        <v>150</v>
      </c>
      <c r="P19" s="1" t="s">
        <v>151</v>
      </c>
      <c r="Q19" s="1" t="s">
        <v>222</v>
      </c>
      <c r="R19" s="1" t="s">
        <v>153</v>
      </c>
      <c r="S19" s="1" t="s">
        <v>154</v>
      </c>
      <c r="T19" s="1" t="s">
        <v>155</v>
      </c>
    </row>
    <row r="20" s="1" customFormat="1" spans="1:20">
      <c r="A20" s="3">
        <v>16669220444</v>
      </c>
      <c r="B20" s="1" t="s">
        <v>223</v>
      </c>
      <c r="C20" s="1" t="s">
        <v>224</v>
      </c>
      <c r="D20" s="1" t="s">
        <v>225</v>
      </c>
      <c r="E20" s="1" t="s">
        <v>226</v>
      </c>
      <c r="F20" s="1" t="s">
        <v>142</v>
      </c>
      <c r="G20" s="1" t="s">
        <v>145</v>
      </c>
      <c r="H20" s="1" t="s">
        <v>146</v>
      </c>
      <c r="I20" s="1" t="s">
        <v>227</v>
      </c>
      <c r="J20" s="1" t="s">
        <v>148</v>
      </c>
      <c r="K20" s="1" t="s">
        <v>227</v>
      </c>
      <c r="L20" s="1" t="s">
        <v>227</v>
      </c>
      <c r="M20" s="1" t="s">
        <v>149</v>
      </c>
      <c r="N20" s="1" t="s">
        <v>149</v>
      </c>
      <c r="O20" s="1" t="s">
        <v>150</v>
      </c>
      <c r="P20" s="1" t="s">
        <v>151</v>
      </c>
      <c r="Q20" s="1" t="s">
        <v>228</v>
      </c>
      <c r="R20" s="1" t="s">
        <v>153</v>
      </c>
      <c r="S20" s="1" t="s">
        <v>154</v>
      </c>
      <c r="T20" s="1" t="s">
        <v>155</v>
      </c>
    </row>
    <row r="21" s="1" customFormat="1" spans="1:20">
      <c r="A21" s="3">
        <v>16668967556</v>
      </c>
      <c r="B21" s="1" t="s">
        <v>223</v>
      </c>
      <c r="C21" s="1" t="s">
        <v>229</v>
      </c>
      <c r="D21" s="1" t="s">
        <v>230</v>
      </c>
      <c r="E21" s="1" t="s">
        <v>231</v>
      </c>
      <c r="F21" s="1" t="s">
        <v>142</v>
      </c>
      <c r="G21" s="1" t="s">
        <v>145</v>
      </c>
      <c r="H21" s="1" t="s">
        <v>146</v>
      </c>
      <c r="I21" s="1" t="s">
        <v>232</v>
      </c>
      <c r="J21" s="1" t="s">
        <v>148</v>
      </c>
      <c r="K21" s="1" t="s">
        <v>232</v>
      </c>
      <c r="L21" s="1" t="s">
        <v>232</v>
      </c>
      <c r="M21" s="1" t="s">
        <v>149</v>
      </c>
      <c r="N21" s="1" t="s">
        <v>149</v>
      </c>
      <c r="O21" s="1" t="s">
        <v>150</v>
      </c>
      <c r="P21" s="1" t="s">
        <v>151</v>
      </c>
      <c r="Q21" s="1" t="s">
        <v>233</v>
      </c>
      <c r="R21" s="1" t="s">
        <v>153</v>
      </c>
      <c r="S21" s="1" t="s">
        <v>154</v>
      </c>
      <c r="T21" s="1" t="s">
        <v>155</v>
      </c>
    </row>
    <row r="22" s="1" customFormat="1" spans="1:20">
      <c r="A22" s="3">
        <v>16667138565</v>
      </c>
      <c r="B22" s="1" t="s">
        <v>223</v>
      </c>
      <c r="C22" s="1" t="s">
        <v>234</v>
      </c>
      <c r="D22" s="1" t="s">
        <v>235</v>
      </c>
      <c r="E22" s="1" t="s">
        <v>64</v>
      </c>
      <c r="F22" s="1" t="s">
        <v>142</v>
      </c>
      <c r="G22" s="1" t="s">
        <v>145</v>
      </c>
      <c r="H22" s="1" t="s">
        <v>146</v>
      </c>
      <c r="I22" s="1" t="s">
        <v>221</v>
      </c>
      <c r="J22" s="1" t="s">
        <v>148</v>
      </c>
      <c r="K22" s="1" t="s">
        <v>221</v>
      </c>
      <c r="L22" s="1" t="s">
        <v>221</v>
      </c>
      <c r="M22" s="1" t="s">
        <v>149</v>
      </c>
      <c r="N22" s="1" t="s">
        <v>149</v>
      </c>
      <c r="O22" s="1" t="s">
        <v>150</v>
      </c>
      <c r="P22" s="1" t="s">
        <v>151</v>
      </c>
      <c r="Q22" s="1" t="s">
        <v>236</v>
      </c>
      <c r="R22" s="1" t="s">
        <v>153</v>
      </c>
      <c r="S22" s="1" t="s">
        <v>154</v>
      </c>
      <c r="T22" s="1" t="s">
        <v>155</v>
      </c>
    </row>
    <row r="23" s="1" customFormat="1" spans="1:20">
      <c r="A23" s="3">
        <v>16666364349</v>
      </c>
      <c r="B23" s="1" t="s">
        <v>223</v>
      </c>
      <c r="C23" s="1" t="s">
        <v>237</v>
      </c>
      <c r="D23" s="1" t="s">
        <v>238</v>
      </c>
      <c r="E23" s="1" t="s">
        <v>60</v>
      </c>
      <c r="F23" s="1" t="s">
        <v>223</v>
      </c>
      <c r="G23" s="1" t="s">
        <v>145</v>
      </c>
      <c r="H23" s="1" t="s">
        <v>146</v>
      </c>
      <c r="I23" s="1" t="s">
        <v>239</v>
      </c>
      <c r="J23" s="1" t="s">
        <v>148</v>
      </c>
      <c r="K23" s="1" t="s">
        <v>239</v>
      </c>
      <c r="L23" s="1" t="s">
        <v>239</v>
      </c>
      <c r="M23" s="1" t="s">
        <v>149</v>
      </c>
      <c r="N23" s="1" t="s">
        <v>149</v>
      </c>
      <c r="O23" s="1" t="s">
        <v>150</v>
      </c>
      <c r="P23" s="1" t="s">
        <v>151</v>
      </c>
      <c r="Q23" s="1" t="s">
        <v>240</v>
      </c>
      <c r="R23" s="1" t="s">
        <v>153</v>
      </c>
      <c r="S23" s="1" t="s">
        <v>154</v>
      </c>
      <c r="T23" s="1" t="s">
        <v>155</v>
      </c>
    </row>
    <row r="24" s="1" customFormat="1" spans="1:20">
      <c r="A24" s="3">
        <v>16665565060</v>
      </c>
      <c r="B24" s="1" t="s">
        <v>223</v>
      </c>
      <c r="C24" s="1" t="s">
        <v>241</v>
      </c>
      <c r="D24" s="1" t="s">
        <v>242</v>
      </c>
      <c r="E24" s="1" t="s">
        <v>54</v>
      </c>
      <c r="F24" s="1" t="s">
        <v>142</v>
      </c>
      <c r="G24" s="1" t="s">
        <v>145</v>
      </c>
      <c r="H24" s="1" t="s">
        <v>146</v>
      </c>
      <c r="I24" s="1" t="s">
        <v>243</v>
      </c>
      <c r="J24" s="1" t="s">
        <v>148</v>
      </c>
      <c r="K24" s="1" t="s">
        <v>243</v>
      </c>
      <c r="L24" s="1" t="s">
        <v>243</v>
      </c>
      <c r="M24" s="1" t="s">
        <v>149</v>
      </c>
      <c r="N24" s="1" t="s">
        <v>149</v>
      </c>
      <c r="O24" s="1" t="s">
        <v>150</v>
      </c>
      <c r="P24" s="1" t="s">
        <v>151</v>
      </c>
      <c r="Q24" s="1" t="s">
        <v>244</v>
      </c>
      <c r="R24" s="1" t="s">
        <v>153</v>
      </c>
      <c r="S24" s="1" t="s">
        <v>154</v>
      </c>
      <c r="T24" s="1" t="s">
        <v>155</v>
      </c>
    </row>
    <row r="25" s="1" customFormat="1" spans="1:20">
      <c r="A25" s="3">
        <v>16649577122</v>
      </c>
      <c r="B25" s="1" t="s">
        <v>245</v>
      </c>
      <c r="C25" s="1" t="s">
        <v>246</v>
      </c>
      <c r="D25" s="1" t="s">
        <v>247</v>
      </c>
      <c r="E25" s="1" t="s">
        <v>248</v>
      </c>
      <c r="F25" s="1" t="s">
        <v>142</v>
      </c>
      <c r="G25" s="1" t="s">
        <v>145</v>
      </c>
      <c r="H25" s="1" t="s">
        <v>146</v>
      </c>
      <c r="I25" s="1" t="s">
        <v>249</v>
      </c>
      <c r="J25" s="1" t="s">
        <v>148</v>
      </c>
      <c r="K25" s="1" t="s">
        <v>249</v>
      </c>
      <c r="L25" s="1" t="s">
        <v>249</v>
      </c>
      <c r="M25" s="1" t="s">
        <v>149</v>
      </c>
      <c r="N25" s="1" t="s">
        <v>149</v>
      </c>
      <c r="O25" s="1" t="s">
        <v>150</v>
      </c>
      <c r="P25" s="1" t="s">
        <v>151</v>
      </c>
      <c r="Q25" s="1" t="s">
        <v>250</v>
      </c>
      <c r="R25" s="1" t="s">
        <v>153</v>
      </c>
      <c r="S25" s="1" t="s">
        <v>154</v>
      </c>
      <c r="T25" s="1" t="s">
        <v>155</v>
      </c>
    </row>
    <row r="26" s="1" customFormat="1" spans="1:20">
      <c r="A26" s="3">
        <v>16649252690</v>
      </c>
      <c r="B26" s="1" t="s">
        <v>245</v>
      </c>
      <c r="C26" s="1" t="s">
        <v>251</v>
      </c>
      <c r="D26" s="1" t="s">
        <v>252</v>
      </c>
      <c r="E26" s="1" t="s">
        <v>44</v>
      </c>
      <c r="F26" s="1" t="s">
        <v>223</v>
      </c>
      <c r="G26" s="1" t="s">
        <v>145</v>
      </c>
      <c r="H26" s="1" t="s">
        <v>146</v>
      </c>
      <c r="I26" s="1" t="s">
        <v>253</v>
      </c>
      <c r="J26" s="1" t="s">
        <v>148</v>
      </c>
      <c r="K26" s="1" t="s">
        <v>253</v>
      </c>
      <c r="L26" s="1" t="s">
        <v>253</v>
      </c>
      <c r="M26" s="1" t="s">
        <v>149</v>
      </c>
      <c r="N26" s="1" t="s">
        <v>149</v>
      </c>
      <c r="O26" s="1" t="s">
        <v>150</v>
      </c>
      <c r="P26" s="1" t="s">
        <v>151</v>
      </c>
      <c r="Q26" s="1" t="s">
        <v>254</v>
      </c>
      <c r="R26" s="1" t="s">
        <v>153</v>
      </c>
      <c r="S26" s="1" t="s">
        <v>154</v>
      </c>
      <c r="T26" s="1" t="s">
        <v>155</v>
      </c>
    </row>
    <row r="27" s="1" customFormat="1" spans="1:20">
      <c r="A27" s="3">
        <v>16648230617</v>
      </c>
      <c r="B27" s="1" t="s">
        <v>245</v>
      </c>
      <c r="C27" s="1" t="s">
        <v>255</v>
      </c>
      <c r="D27" s="1" t="s">
        <v>256</v>
      </c>
      <c r="E27" s="1" t="s">
        <v>40</v>
      </c>
      <c r="F27" s="1" t="s">
        <v>142</v>
      </c>
      <c r="G27" s="1" t="s">
        <v>145</v>
      </c>
      <c r="H27" s="1" t="s">
        <v>146</v>
      </c>
      <c r="I27" s="1" t="s">
        <v>257</v>
      </c>
      <c r="J27" s="1" t="s">
        <v>148</v>
      </c>
      <c r="K27" s="1" t="s">
        <v>257</v>
      </c>
      <c r="L27" s="1" t="s">
        <v>257</v>
      </c>
      <c r="M27" s="1" t="s">
        <v>149</v>
      </c>
      <c r="N27" s="1" t="s">
        <v>149</v>
      </c>
      <c r="O27" s="1" t="s">
        <v>150</v>
      </c>
      <c r="P27" s="1" t="s">
        <v>151</v>
      </c>
      <c r="Q27" s="1" t="s">
        <v>258</v>
      </c>
      <c r="R27" s="1" t="s">
        <v>153</v>
      </c>
      <c r="S27" s="1" t="s">
        <v>154</v>
      </c>
      <c r="T27" s="1" t="s">
        <v>155</v>
      </c>
    </row>
    <row r="28" s="1" customFormat="1" spans="1:20">
      <c r="A28" s="3">
        <v>16551270808</v>
      </c>
      <c r="B28" s="1" t="s">
        <v>259</v>
      </c>
      <c r="C28" s="1" t="s">
        <v>260</v>
      </c>
      <c r="D28" s="1" t="s">
        <v>261</v>
      </c>
      <c r="E28" s="1" t="s">
        <v>262</v>
      </c>
      <c r="F28" s="1" t="s">
        <v>142</v>
      </c>
      <c r="G28" s="1" t="s">
        <v>145</v>
      </c>
      <c r="H28" s="1" t="s">
        <v>146</v>
      </c>
      <c r="I28" s="1" t="s">
        <v>263</v>
      </c>
      <c r="J28" s="1" t="s">
        <v>148</v>
      </c>
      <c r="K28" s="1" t="s">
        <v>263</v>
      </c>
      <c r="L28" s="1" t="s">
        <v>263</v>
      </c>
      <c r="M28" s="1" t="s">
        <v>149</v>
      </c>
      <c r="N28" s="1" t="s">
        <v>149</v>
      </c>
      <c r="O28" s="1" t="s">
        <v>150</v>
      </c>
      <c r="P28" s="1" t="s">
        <v>151</v>
      </c>
      <c r="Q28" s="1" t="s">
        <v>264</v>
      </c>
      <c r="R28" s="1" t="s">
        <v>153</v>
      </c>
      <c r="S28" s="1" t="s">
        <v>154</v>
      </c>
      <c r="T28" s="1" t="s">
        <v>155</v>
      </c>
    </row>
    <row r="29" s="1" customFormat="1" spans="1:20">
      <c r="A29" s="3">
        <v>16514467886</v>
      </c>
      <c r="B29" s="1" t="s">
        <v>265</v>
      </c>
      <c r="C29" s="1" t="s">
        <v>266</v>
      </c>
      <c r="D29" s="1" t="s">
        <v>267</v>
      </c>
      <c r="E29" s="1" t="s">
        <v>268</v>
      </c>
      <c r="F29" s="1" t="s">
        <v>142</v>
      </c>
      <c r="G29" s="1" t="s">
        <v>145</v>
      </c>
      <c r="H29" s="1" t="s">
        <v>146</v>
      </c>
      <c r="I29" s="1" t="s">
        <v>269</v>
      </c>
      <c r="J29" s="1" t="s">
        <v>148</v>
      </c>
      <c r="K29" s="1" t="s">
        <v>269</v>
      </c>
      <c r="L29" s="1" t="s">
        <v>150</v>
      </c>
      <c r="M29" s="1" t="s">
        <v>270</v>
      </c>
      <c r="N29" s="1" t="s">
        <v>270</v>
      </c>
      <c r="O29" s="1" t="s">
        <v>150</v>
      </c>
      <c r="P29" s="1" t="s">
        <v>151</v>
      </c>
      <c r="Q29" s="1" t="s">
        <v>271</v>
      </c>
      <c r="R29" s="1" t="s">
        <v>153</v>
      </c>
      <c r="S29" s="1" t="s">
        <v>154</v>
      </c>
      <c r="T29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2021-11-12T01:56:01Z</dcterms:created>
  <dcterms:modified xsi:type="dcterms:W3CDTF">2021-11-12T02:00:53Z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6F0EA2606E6646EEA917034234A2E7C8</vt:lpwstr>
  </property>
  <property fmtid="{D5CDD505-2E9C-101B-9397-08002B2CF9AE}" pid="3" name="KSOProductBuildVer">
    <vt:lpwstr>2052-11.1.0.11045</vt:lpwstr>
  </property>
</Properties>
</file>