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<sst xmlns="http://schemas.openxmlformats.org/spreadsheetml/2006/main" count="445" uniqueCount="187">
  <si>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</si>
  <si>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</si>
  <si>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</si>
  <si>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</si>
  <si>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</si>
  <si>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</si>
  <si>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</si>
  <si>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</si>
  <si>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</si>
  <si>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</si>
  <si>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</si>
  <si>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</si>
  <si>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</si>
  <si>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</si>
  <si>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</si>
  <si>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</si>
  <si>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</si>
  <si>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</si>
  <si>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</si>
  <si>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</si>
  <si>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</si>
  <si>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</si>
  <si>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</si>
  <si>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</si>
  <si>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</si>
  <si>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</si>
  <si>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</si>
  <si>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[西归浦市]济州岛春和秋度假村(Spring &amp; Autumn Resort Jeju)(77372147)</t>
  </si>
  <si>
    <t>家庭双床房, 2 张双人床, 花园景观&lt;不退款&gt;&lt;2人入住&gt;</t>
  </si>
  <si>
    <t>HKD</t>
  </si>
  <si>
    <t>kim/gilsu</t>
  </si>
  <si>
    <t>CA13030211112HKD</t>
  </si>
  <si>
    <t>未提现</t>
  </si>
  <si>
    <t>携程开票</t>
  </si>
  <si>
    <t>取消</t>
  </si>
  <si>
    <t>[万锦]多伦多马克姆万豪酒店(Toronto Marriott Markham)(60480442)</t>
  </si>
  <si>
    <t>庭景特大床房&lt;不退款&gt;&lt;2人入住&gt;</t>
  </si>
  <si>
    <t>ZHAO/BAOHONG</t>
  </si>
  <si>
    <t>[坎昆]坎昆JW万豪水疗度假村(JW Marriott Cancun Resort &amp; Spa)(60467526)</t>
  </si>
  <si>
    <t>海景豪华特大床房(带阳台)&lt;不退款&gt;&lt;2人入住&gt;</t>
  </si>
  <si>
    <t>Tsukerman/Yury</t>
  </si>
  <si>
    <t>[班达楠榜]喜来登楠榜酒店(Sheraton Lampung Hotel)(68026183)</t>
  </si>
  <si>
    <t>直通泳池豪华双床房带露台&lt;2人入住&gt;&lt;不退款&gt;&lt;早餐&gt;</t>
  </si>
  <si>
    <t>djaja/brigita rafela</t>
  </si>
  <si>
    <t>[万锦]万锦市中心蒙地卡罗及套房酒店(Monte Carlo Inns and Suites Downtown Markham)(55586204)</t>
  </si>
  <si>
    <t>两张大床房&lt;2人入住&gt;&lt;不退款&gt;&lt;早餐&gt;</t>
  </si>
  <si>
    <t>Woodman/Carl W,Woodman/Carol L</t>
  </si>
  <si>
    <t>[塔尔萨]塔尔萨南山万豪酒店(Tulsa Marriott Southern Hills)(68028635)</t>
  </si>
  <si>
    <t>特大床房&lt;不退款&gt;&lt;2人入住&gt;</t>
  </si>
  <si>
    <t>paulson/Ronnie,Paulson/april</t>
  </si>
  <si>
    <t>[多瓦尔]蒙特利尔 - 多瓦尔欢朋套房酒店(Hampton Inn &amp; Suites Montreal-Dorval)(55426334)</t>
  </si>
  <si>
    <t>无障碍特大床房&lt;1&gt;&lt;不退款&gt;&lt;2人入住&gt;</t>
  </si>
  <si>
    <t>Good/Kimberley Patricia</t>
  </si>
  <si>
    <t>[吉隆坡]吉隆坡大华酒店，傲途格精选酒店(The Majestic Hotel Kuala Lumpur, Autograph Collection)(68025853)</t>
  </si>
  <si>
    <t>豪华特大床房塔楼翼&lt;不退款&gt;&lt;2人入住&gt;</t>
  </si>
  <si>
    <t>Mohamed/Mohd Fauzan</t>
  </si>
  <si>
    <t>[里昂]里昂塞特万豪国际酒店(Lyon Marriott Hotel Cité Internationale)(55299331)</t>
  </si>
  <si>
    <t>豪华房&lt;不退款&gt;&lt;2人入住&gt;</t>
  </si>
  <si>
    <t>Saidi/Kamal</t>
  </si>
  <si>
    <t>[马德里]米拉斯拉欧洲之星套房酒店(Eurostars Suites Mirasierra)(55402722)</t>
  </si>
  <si>
    <t>豪华套房&lt;不退款&gt;&lt;2人入住&gt;</t>
  </si>
  <si>
    <t>Colomer/Irene</t>
  </si>
  <si>
    <t>[圣罗莎]AC Hotel Santa Rosa Sonoma Wine Country(71608593)</t>
  </si>
  <si>
    <t>Slack/Phill</t>
  </si>
  <si>
    <t>[清莱]泰国清莱艾美度假酒店(Le Meridien Chiang Rai Resort, Thailand)(68026701)</t>
  </si>
  <si>
    <t>豪华园景双床客房&lt;2人入住&gt;&lt;不退款&gt;&lt;早餐&gt;</t>
  </si>
  <si>
    <t>DUANGLOM/SURACHET,BUALOI/WANCHALEAM</t>
  </si>
  <si>
    <t>[新加坡]新加坡京华酒店 (Staycation Approved)(Hotel Royal Singapore (Staycation Approved))(55465127)</t>
  </si>
  <si>
    <t>高级双人房&lt;不退款&gt;&lt;2人入住&gt;</t>
  </si>
  <si>
    <t>Tesrin/Nuur</t>
  </si>
  <si>
    <t>，</t>
  </si>
  <si>
    <t xml:space="preserve"> 10847 HKD</t>
  </si>
  <si>
    <t>A211112155621481</t>
  </si>
  <si>
    <t>总计：10847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</si>
  <si>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</si>
  <si>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</si>
  <si>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</si>
  <si>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</si>
  <si>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</si>
  <si>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</si>
  <si>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</si>
  <si>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</si>
  <si>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</si>
  <si>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</si>
  <si>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</si>
  <si>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</si>
  <si>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</si>
  <si>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</si>
  <si>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</si>
  <si>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</si>
  <si>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</si>
  <si>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2021-11-08</t>
  </si>
  <si>
    <t>2293271</t>
  </si>
  <si>
    <t>新加坡京华酒店</t>
  </si>
  <si>
    <t>Tesrin Nuur</t>
  </si>
  <si>
    <t>2021-11-09</t>
  </si>
  <si>
    <t>退房日周结</t>
  </si>
  <si>
    <t>425.13</t>
  </si>
  <si>
    <t>516.00</t>
  </si>
  <si>
    <t>0</t>
  </si>
  <si>
    <t>0.00</t>
  </si>
  <si>
    <t>携程汇智国际直连</t>
  </si>
  <si>
    <t>2021-11-08 18:03:14</t>
  </si>
  <si>
    <t>否</t>
  </si>
  <si>
    <t>汇智国际旅游发展有限公司</t>
  </si>
  <si>
    <t>直连</t>
  </si>
  <si>
    <t>2293102</t>
  </si>
  <si>
    <t>清莱艾美度假酒店</t>
  </si>
  <si>
    <t>DUANGLOM SURACHET,BUALOI WANCHALEAM</t>
  </si>
  <si>
    <t>652.53</t>
  </si>
  <si>
    <t>792.00</t>
  </si>
  <si>
    <t>2021-11-08 16:18:11</t>
  </si>
  <si>
    <t>2292722</t>
  </si>
  <si>
    <t>AC Santa Rosa Downtown</t>
  </si>
  <si>
    <t>Slack Phill</t>
  </si>
  <si>
    <t>809.89</t>
  </si>
  <si>
    <t>983.00</t>
  </si>
  <si>
    <t>2021-11-08 10:06:23</t>
  </si>
  <si>
    <t>2292620</t>
  </si>
  <si>
    <t>米拉斯拉欧洲之星套房酒店</t>
  </si>
  <si>
    <t>Colomer Irene</t>
  </si>
  <si>
    <t>767.87</t>
  </si>
  <si>
    <t>932.00</t>
  </si>
  <si>
    <t>2021-11-08 05:48:52</t>
  </si>
  <si>
    <t>2292609</t>
  </si>
  <si>
    <t>里昂塞特万豪国际酒店</t>
  </si>
  <si>
    <t>Saidi Kamal</t>
  </si>
  <si>
    <t>945.84</t>
  </si>
  <si>
    <t>1148.00</t>
  </si>
  <si>
    <t>2021-11-08 04:56:43</t>
  </si>
  <si>
    <t>2292595</t>
  </si>
  <si>
    <t>吉隆坡大华酒店 - 傲途格精选酒店</t>
  </si>
  <si>
    <t>Mohamed Mohd Fauzan</t>
  </si>
  <si>
    <t>541.30</t>
  </si>
  <si>
    <t>657.00</t>
  </si>
  <si>
    <t>2021-11-08 03:34:21</t>
  </si>
  <si>
    <t>2021-11-07</t>
  </si>
  <si>
    <t>2292509</t>
  </si>
  <si>
    <t>蒙特利尔 - 多瓦尔欢朋套房酒店</t>
  </si>
  <si>
    <t>Good Kimberley Patricia</t>
  </si>
  <si>
    <t>2021-11-07 22:37:56</t>
  </si>
  <si>
    <t>2291934</t>
  </si>
  <si>
    <t>塔尔萨南山万豪酒店</t>
  </si>
  <si>
    <t>paulson Ronnie,Paulson april</t>
  </si>
  <si>
    <t>720.09</t>
  </si>
  <si>
    <t>874.00</t>
  </si>
  <si>
    <t>2021-11-07 09:28:23</t>
  </si>
  <si>
    <t>2291837</t>
  </si>
  <si>
    <t xml:space="preserve">万锦市中心蒙地卡罗及套房酒店 </t>
  </si>
  <si>
    <t>Woodman Carl W,Woodman Carol L</t>
  </si>
  <si>
    <t>594.03</t>
  </si>
  <si>
    <t>721.00</t>
  </si>
  <si>
    <t>2021-11-07 04:08:24</t>
  </si>
  <si>
    <t>2021-11-05</t>
  </si>
  <si>
    <t>2290009</t>
  </si>
  <si>
    <t>喜来登楠榜酒店</t>
  </si>
  <si>
    <t>djaja brigita rafela</t>
  </si>
  <si>
    <t>316.11</t>
  </si>
  <si>
    <t>384.00</t>
  </si>
  <si>
    <t>2021-11-05 07:21:35</t>
  </si>
  <si>
    <t>2021-11-01</t>
  </si>
  <si>
    <t>2286952</t>
  </si>
  <si>
    <t>坎昆 JW 万豪度假酒店及水疗中心</t>
  </si>
  <si>
    <t>Tsukerman Yury</t>
  </si>
  <si>
    <t>1206.00</t>
  </si>
  <si>
    <t>1462.00</t>
  </si>
  <si>
    <t>2021-11-01 06:38:11</t>
  </si>
  <si>
    <t>2021-10-21</t>
  </si>
  <si>
    <t>2281424</t>
  </si>
  <si>
    <t>多伦多马克姆万豪酒店</t>
  </si>
  <si>
    <t>ZHAO BAOHONG</t>
  </si>
  <si>
    <t>1149.20</t>
  </si>
  <si>
    <t>1395.00</t>
  </si>
  <si>
    <t>2021-10-21 23:48:19</t>
  </si>
  <si>
    <t>2021-10-11</t>
  </si>
  <si>
    <t>2275643</t>
  </si>
  <si>
    <t>春秋酒店及度假村</t>
  </si>
  <si>
    <t>kim gilsu</t>
  </si>
  <si>
    <t>2021-10-11 15:31:41</t>
  </si>
  <si>
    <t>2021-09-11</t>
  </si>
  <si>
    <t>2250024</t>
  </si>
  <si>
    <t>玛格丽特维尔好莱坞海滩渡假村</t>
  </si>
  <si>
    <t>Comstock Sydney</t>
  </si>
  <si>
    <t>2021-11-06</t>
  </si>
  <si>
    <t>7417.84</t>
  </si>
  <si>
    <t>8935.00</t>
  </si>
  <si>
    <t>2021-09-11 08:37:39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</si>
</sst>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16518860973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44508</v>
      </c>
      <c r="G2" s="5">
        <v>44509</v>
      </c>
      <c r="H2" s="4">
        <v>1</v>
      </c>
      <c r="I2" s="4">
        <v>1</v>
      </c>
      <c r="J2" s="4">
        <v>1</v>
      </c>
      <c r="K2" s="4" t="s">
        <v>29</v>
      </c>
      <c r="L2" s="4">
        <v>547</v>
      </c>
      <c r="M2" s="4">
        <v>547</v>
      </c>
      <c r="N2" s="4" t="s">
        <v>30</v>
      </c>
      <c r="O2" s="4" t="s">
        <v>31</v>
      </c>
      <c r="P2" s="4" t="s">
        <v>32</v>
      </c>
      <c r="Q2" s="4">
        <v>0</v>
      </c>
      <c r="R2" s="6">
        <v>44480</v>
      </c>
      <c r="S2" s="5">
        <v>44512</v>
      </c>
      <c r="T2" s="4" t="s">
        <v>33</v>
      </c>
      <c r="U2" s="4">
        <v>547</v>
      </c>
      <c r="V2" s="4">
        <v>0</v>
      </c>
      <c r="W2" s="4">
        <v>0</v>
      </c>
      <c r="X2" s="4">
        <v>2275643</v>
      </c>
      <c r="Y2" s="4">
        <v>21141300</v>
      </c>
    </row>
    <row r="3" s="4" customFormat="1" spans="1:25">
      <c r="A3" s="4">
        <v>16518860973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44508</v>
      </c>
      <c r="G3" s="5">
        <v>44509</v>
      </c>
      <c r="H3" s="4">
        <v>1</v>
      </c>
      <c r="I3" s="4">
        <v>1</v>
      </c>
      <c r="J3" s="4">
        <v>1</v>
      </c>
      <c r="K3" s="4" t="s">
        <v>29</v>
      </c>
      <c r="L3" s="4">
        <v>-547</v>
      </c>
      <c r="M3" s="4">
        <v>-547</v>
      </c>
      <c r="N3" s="4" t="s">
        <v>30</v>
      </c>
      <c r="O3" s="4" t="s">
        <v>31</v>
      </c>
      <c r="P3" s="4" t="s">
        <v>32</v>
      </c>
      <c r="Q3" s="4">
        <v>0</v>
      </c>
      <c r="R3" s="6">
        <v>44480</v>
      </c>
      <c r="S3" s="5">
        <v>44512</v>
      </c>
      <c r="T3" s="4" t="s">
        <v>33</v>
      </c>
      <c r="U3" s="4">
        <v>-547</v>
      </c>
      <c r="V3" s="4">
        <v>0</v>
      </c>
      <c r="W3" s="4">
        <v>0</v>
      </c>
      <c r="X3" s="4">
        <v>2275643</v>
      </c>
      <c r="Y3" s="4">
        <v>21141300</v>
      </c>
    </row>
    <row r="4" s="4" customFormat="1" spans="1:25">
      <c r="A4" s="4">
        <v>16624348274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44507</v>
      </c>
      <c r="G4" s="5">
        <v>44509</v>
      </c>
      <c r="H4" s="4">
        <v>1</v>
      </c>
      <c r="I4" s="4">
        <v>2</v>
      </c>
      <c r="J4" s="4">
        <v>2</v>
      </c>
      <c r="K4" s="4" t="s">
        <v>29</v>
      </c>
      <c r="L4" s="4">
        <v>1395</v>
      </c>
      <c r="M4" s="4">
        <v>1395</v>
      </c>
      <c r="N4" s="4" t="s">
        <v>37</v>
      </c>
      <c r="O4" s="4" t="s">
        <v>31</v>
      </c>
      <c r="P4" s="4" t="s">
        <v>32</v>
      </c>
      <c r="Q4" s="4">
        <v>0</v>
      </c>
      <c r="R4" s="6">
        <v>44490</v>
      </c>
      <c r="S4" s="5">
        <v>44512</v>
      </c>
      <c r="T4" s="4" t="s">
        <v>33</v>
      </c>
      <c r="U4" s="4">
        <v>1395</v>
      </c>
      <c r="V4" s="4">
        <v>0</v>
      </c>
      <c r="W4" s="4">
        <v>0</v>
      </c>
      <c r="X4" s="4">
        <v>2281424</v>
      </c>
      <c r="Y4" s="4">
        <v>89128776</v>
      </c>
    </row>
    <row r="5" s="4" customFormat="1" spans="1:25">
      <c r="A5" s="4">
        <v>16711215073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44508</v>
      </c>
      <c r="G5" s="5">
        <v>44509</v>
      </c>
      <c r="H5" s="4">
        <v>1</v>
      </c>
      <c r="I5" s="4">
        <v>1</v>
      </c>
      <c r="J5" s="4">
        <v>1</v>
      </c>
      <c r="K5" s="4" t="s">
        <v>29</v>
      </c>
      <c r="L5" s="4">
        <v>1462</v>
      </c>
      <c r="M5" s="4">
        <v>1462</v>
      </c>
      <c r="N5" s="4" t="s">
        <v>40</v>
      </c>
      <c r="O5" s="4" t="s">
        <v>31</v>
      </c>
      <c r="P5" s="4" t="s">
        <v>32</v>
      </c>
      <c r="Q5" s="4">
        <v>0</v>
      </c>
      <c r="R5" s="6">
        <v>44501</v>
      </c>
      <c r="S5" s="5">
        <v>44512</v>
      </c>
      <c r="T5" s="4" t="s">
        <v>33</v>
      </c>
      <c r="U5" s="4">
        <v>1462</v>
      </c>
      <c r="V5" s="4">
        <v>0</v>
      </c>
      <c r="W5" s="4">
        <v>0</v>
      </c>
      <c r="X5" s="4">
        <v>2286952</v>
      </c>
      <c r="Y5" s="4">
        <v>97878704</v>
      </c>
    </row>
    <row r="6" s="4" customFormat="1" spans="1:25">
      <c r="A6" s="4">
        <v>16741361623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44508</v>
      </c>
      <c r="G6" s="5">
        <v>44509</v>
      </c>
      <c r="H6" s="4">
        <v>1</v>
      </c>
      <c r="I6" s="4">
        <v>1</v>
      </c>
      <c r="J6" s="4">
        <v>1</v>
      </c>
      <c r="K6" s="4" t="s">
        <v>29</v>
      </c>
      <c r="L6" s="4">
        <v>384</v>
      </c>
      <c r="M6" s="4">
        <v>384</v>
      </c>
      <c r="N6" s="4" t="s">
        <v>43</v>
      </c>
      <c r="O6" s="4" t="s">
        <v>31</v>
      </c>
      <c r="P6" s="4" t="s">
        <v>32</v>
      </c>
      <c r="Q6" s="4">
        <v>0</v>
      </c>
      <c r="R6" s="6">
        <v>44505</v>
      </c>
      <c r="S6" s="5">
        <v>44512</v>
      </c>
      <c r="T6" s="4" t="s">
        <v>33</v>
      </c>
      <c r="U6" s="4">
        <v>384</v>
      </c>
      <c r="V6" s="4">
        <v>0</v>
      </c>
      <c r="W6" s="4">
        <v>0</v>
      </c>
      <c r="X6" s="4">
        <v>2290009</v>
      </c>
      <c r="Y6" s="4">
        <v>71633508</v>
      </c>
    </row>
    <row r="7" s="4" customFormat="1" spans="1:25">
      <c r="A7" s="4">
        <v>16750866267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44508</v>
      </c>
      <c r="G7" s="5">
        <v>44509</v>
      </c>
      <c r="H7" s="4">
        <v>1</v>
      </c>
      <c r="I7" s="4">
        <v>1</v>
      </c>
      <c r="J7" s="4">
        <v>1</v>
      </c>
      <c r="K7" s="4" t="s">
        <v>29</v>
      </c>
      <c r="L7" s="4">
        <v>721</v>
      </c>
      <c r="M7" s="4">
        <v>721</v>
      </c>
      <c r="N7" s="4" t="s">
        <v>46</v>
      </c>
      <c r="O7" s="4" t="s">
        <v>31</v>
      </c>
      <c r="P7" s="4" t="s">
        <v>32</v>
      </c>
      <c r="Q7" s="4">
        <v>0</v>
      </c>
      <c r="R7" s="6">
        <v>44507</v>
      </c>
      <c r="S7" s="5">
        <v>44512</v>
      </c>
      <c r="T7" s="4" t="s">
        <v>33</v>
      </c>
      <c r="U7" s="4">
        <v>721</v>
      </c>
      <c r="V7" s="4">
        <v>0</v>
      </c>
      <c r="W7" s="4">
        <v>0</v>
      </c>
      <c r="X7" s="4">
        <v>2291837</v>
      </c>
      <c r="Y7" s="4">
        <v>100129880</v>
      </c>
    </row>
    <row r="8" s="4" customFormat="1" spans="1:25">
      <c r="A8" s="4">
        <v>16751088359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44508</v>
      </c>
      <c r="G8" s="5">
        <v>44509</v>
      </c>
      <c r="H8" s="4">
        <v>1</v>
      </c>
      <c r="I8" s="4">
        <v>1</v>
      </c>
      <c r="J8" s="4">
        <v>1</v>
      </c>
      <c r="K8" s="4" t="s">
        <v>29</v>
      </c>
      <c r="L8" s="4">
        <v>874</v>
      </c>
      <c r="M8" s="4">
        <v>874</v>
      </c>
      <c r="N8" s="4" t="s">
        <v>49</v>
      </c>
      <c r="O8" s="4" t="s">
        <v>31</v>
      </c>
      <c r="P8" s="4" t="s">
        <v>32</v>
      </c>
      <c r="Q8" s="4">
        <v>0</v>
      </c>
      <c r="R8" s="6">
        <v>44507</v>
      </c>
      <c r="S8" s="5">
        <v>44512</v>
      </c>
      <c r="T8" s="4" t="s">
        <v>33</v>
      </c>
      <c r="U8" s="4">
        <v>874</v>
      </c>
      <c r="V8" s="4">
        <v>0</v>
      </c>
      <c r="W8" s="4">
        <v>0</v>
      </c>
      <c r="X8" s="4"/>
      <c r="Y8" s="4">
        <v>73182963</v>
      </c>
    </row>
    <row r="9" s="4" customFormat="1" spans="1:25">
      <c r="A9" s="4">
        <v>16754965451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44508</v>
      </c>
      <c r="G9" s="5">
        <v>44509</v>
      </c>
      <c r="H9" s="4">
        <v>1</v>
      </c>
      <c r="I9" s="4">
        <v>1</v>
      </c>
      <c r="J9" s="4">
        <v>1</v>
      </c>
      <c r="K9" s="4" t="s">
        <v>29</v>
      </c>
      <c r="L9" s="4">
        <v>983</v>
      </c>
      <c r="M9" s="4">
        <v>983</v>
      </c>
      <c r="N9" s="4" t="s">
        <v>52</v>
      </c>
      <c r="O9" s="4" t="s">
        <v>31</v>
      </c>
      <c r="P9" s="4" t="s">
        <v>32</v>
      </c>
      <c r="Q9" s="4">
        <v>0</v>
      </c>
      <c r="R9" s="6">
        <v>44507</v>
      </c>
      <c r="S9" s="5">
        <v>44512</v>
      </c>
      <c r="T9" s="4" t="s">
        <v>33</v>
      </c>
      <c r="U9" s="4">
        <v>983</v>
      </c>
      <c r="V9" s="4">
        <v>0</v>
      </c>
      <c r="W9" s="4">
        <v>0</v>
      </c>
      <c r="X9" s="4"/>
      <c r="Y9" s="4">
        <v>83899535</v>
      </c>
    </row>
    <row r="10" s="4" customFormat="1" spans="1:25">
      <c r="A10" s="4">
        <v>16755505068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44508</v>
      </c>
      <c r="G10" s="5">
        <v>44509</v>
      </c>
      <c r="H10" s="4">
        <v>1</v>
      </c>
      <c r="I10" s="4">
        <v>1</v>
      </c>
      <c r="J10" s="4">
        <v>1</v>
      </c>
      <c r="K10" s="4" t="s">
        <v>29</v>
      </c>
      <c r="L10" s="4">
        <v>657</v>
      </c>
      <c r="M10" s="4">
        <v>657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44508</v>
      </c>
      <c r="S10" s="5">
        <v>44512</v>
      </c>
      <c r="T10" s="4" t="s">
        <v>33</v>
      </c>
      <c r="U10" s="4">
        <v>657</v>
      </c>
      <c r="V10" s="4">
        <v>0</v>
      </c>
      <c r="W10" s="4">
        <v>0</v>
      </c>
      <c r="X10" s="4">
        <v>2292595</v>
      </c>
      <c r="Y10" s="4">
        <v>73540983</v>
      </c>
    </row>
    <row r="11" s="4" customFormat="1" spans="1:25">
      <c r="A11" s="4">
        <v>16755539868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44508</v>
      </c>
      <c r="G11" s="5">
        <v>44509</v>
      </c>
      <c r="H11" s="4">
        <v>1</v>
      </c>
      <c r="I11" s="4">
        <v>1</v>
      </c>
      <c r="J11" s="4">
        <v>1</v>
      </c>
      <c r="K11" s="4" t="s">
        <v>29</v>
      </c>
      <c r="L11" s="4">
        <v>1148</v>
      </c>
      <c r="M11" s="4">
        <v>1148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44508</v>
      </c>
      <c r="S11" s="5">
        <v>44512</v>
      </c>
      <c r="T11" s="4" t="s">
        <v>33</v>
      </c>
      <c r="U11" s="4">
        <v>1148</v>
      </c>
      <c r="V11" s="4">
        <v>0</v>
      </c>
      <c r="W11" s="4">
        <v>0</v>
      </c>
      <c r="X11" s="4"/>
      <c r="Y11" s="4">
        <v>73586003</v>
      </c>
    </row>
    <row r="12" s="4" customFormat="1" spans="1:23">
      <c r="A12" s="4">
        <v>16755555357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44508</v>
      </c>
      <c r="G12" s="5">
        <v>44509</v>
      </c>
      <c r="H12" s="4">
        <v>1</v>
      </c>
      <c r="I12" s="4">
        <v>1</v>
      </c>
      <c r="J12" s="4">
        <v>1</v>
      </c>
      <c r="K12" s="4" t="s">
        <v>29</v>
      </c>
      <c r="L12" s="4">
        <v>932</v>
      </c>
      <c r="M12" s="4">
        <v>932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44508</v>
      </c>
      <c r="S12" s="5">
        <v>44512</v>
      </c>
      <c r="T12" s="4" t="s">
        <v>33</v>
      </c>
      <c r="U12" s="4">
        <v>932</v>
      </c>
      <c r="V12" s="4">
        <v>0</v>
      </c>
      <c r="W12" s="4">
        <v>0</v>
      </c>
    </row>
    <row r="13" s="4" customFormat="1" spans="1:25">
      <c r="A13" s="4">
        <v>16755968890</v>
      </c>
      <c r="B13" s="4" t="s">
        <v>25</v>
      </c>
      <c r="C13" s="4" t="s">
        <v>26</v>
      </c>
      <c r="D13" s="4" t="s">
        <v>62</v>
      </c>
      <c r="E13" s="4" t="s">
        <v>36</v>
      </c>
      <c r="F13" s="5">
        <v>44508</v>
      </c>
      <c r="G13" s="5">
        <v>44509</v>
      </c>
      <c r="H13" s="4">
        <v>1</v>
      </c>
      <c r="I13" s="4">
        <v>1</v>
      </c>
      <c r="J13" s="4">
        <v>1</v>
      </c>
      <c r="K13" s="4" t="s">
        <v>29</v>
      </c>
      <c r="L13" s="4">
        <v>983</v>
      </c>
      <c r="M13" s="4">
        <v>983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44508</v>
      </c>
      <c r="S13" s="5">
        <v>44512</v>
      </c>
      <c r="T13" s="4" t="s">
        <v>33</v>
      </c>
      <c r="U13" s="4">
        <v>983</v>
      </c>
      <c r="V13" s="4">
        <v>0</v>
      </c>
      <c r="W13" s="4">
        <v>0</v>
      </c>
      <c r="X13" s="4">
        <v>2292722</v>
      </c>
      <c r="Y13" s="4">
        <v>73769312</v>
      </c>
    </row>
    <row r="14" s="4" customFormat="1" spans="1:25">
      <c r="A14" s="4">
        <v>16757425087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44508</v>
      </c>
      <c r="G14" s="5">
        <v>44509</v>
      </c>
      <c r="H14" s="4">
        <v>1</v>
      </c>
      <c r="I14" s="4">
        <v>1</v>
      </c>
      <c r="J14" s="4">
        <v>1</v>
      </c>
      <c r="K14" s="4" t="s">
        <v>29</v>
      </c>
      <c r="L14" s="4">
        <v>792</v>
      </c>
      <c r="M14" s="4">
        <v>792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44508</v>
      </c>
      <c r="S14" s="5">
        <v>44512</v>
      </c>
      <c r="T14" s="4" t="s">
        <v>33</v>
      </c>
      <c r="U14" s="4">
        <v>792</v>
      </c>
      <c r="V14" s="4">
        <v>0</v>
      </c>
      <c r="W14" s="4">
        <v>0</v>
      </c>
      <c r="X14" s="4"/>
      <c r="Y14" s="4">
        <v>73934584</v>
      </c>
    </row>
    <row r="15" s="4" customFormat="1" spans="1:23">
      <c r="A15" s="4">
        <v>16757945875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44508</v>
      </c>
      <c r="G15" s="5">
        <v>44509</v>
      </c>
      <c r="H15" s="4">
        <v>1</v>
      </c>
      <c r="I15" s="4">
        <v>1</v>
      </c>
      <c r="J15" s="4">
        <v>1</v>
      </c>
      <c r="K15" s="4" t="s">
        <v>29</v>
      </c>
      <c r="L15" s="4">
        <v>516</v>
      </c>
      <c r="M15" s="4">
        <v>516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44508</v>
      </c>
      <c r="S15" s="5">
        <v>44512</v>
      </c>
      <c r="T15" s="4" t="s">
        <v>33</v>
      </c>
      <c r="U15" s="4">
        <v>516</v>
      </c>
      <c r="V15" s="4">
        <v>0</v>
      </c>
      <c r="W1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20" sqref="A20:A21"/>
    </sheetView>
  </sheetViews>
  <sheetFormatPr defaultColWidth="9" defaultRowHeight="13.5"/>
  <cols>
    <col min="1" max="1" width="12.12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4">
        <v>16518860973</v>
      </c>
      <c r="B2" s="5">
        <v>44508</v>
      </c>
      <c r="C2" s="5">
        <v>44509</v>
      </c>
      <c r="D2" s="4">
        <v>0</v>
      </c>
      <c r="E2" s="4" t="str">
        <f>VLOOKUP(A2,HOP!A:L,12,0)</f>
        <v>0.00</v>
      </c>
      <c r="F2" s="4" t="str">
        <f>VLOOKUP(A2,HOP!A:C,3,0)</f>
        <v>2275643</v>
      </c>
      <c r="G2" s="4">
        <f>D2-E2</f>
        <v>0</v>
      </c>
      <c r="H2" s="4" t="str">
        <f>$H$1&amp;F2</f>
        <v>，2275643</v>
      </c>
      <c r="I2" s="4" t="str">
        <f>VLOOKUP(A2,HOP!A:T,20,0)</f>
        <v>直连</v>
      </c>
    </row>
    <row r="3" s="4" customFormat="1" spans="1:9">
      <c r="A3" s="4">
        <v>16624348274</v>
      </c>
      <c r="B3" s="5">
        <v>44507</v>
      </c>
      <c r="C3" s="5">
        <v>44509</v>
      </c>
      <c r="D3" s="4">
        <v>1395</v>
      </c>
      <c r="E3" s="4" t="str">
        <f>VLOOKUP(A3,HOP!A:L,12,0)</f>
        <v>1395.00</v>
      </c>
      <c r="F3" s="4" t="str">
        <f>VLOOKUP(A3,HOP!A:C,3,0)</f>
        <v>2281424</v>
      </c>
      <c r="G3" s="4">
        <f t="shared" ref="G3:G14" si="0">D3-E3</f>
        <v>0</v>
      </c>
      <c r="H3" s="4" t="str">
        <f t="shared" ref="H3:H14" si="1">$H$1&amp;F3</f>
        <v>，2281424</v>
      </c>
      <c r="I3" s="4" t="str">
        <f>VLOOKUP(A3,HOP!A:T,20,0)</f>
        <v>直连</v>
      </c>
    </row>
    <row r="4" s="4" customFormat="1" spans="1:9">
      <c r="A4" s="4">
        <v>16711215073</v>
      </c>
      <c r="B4" s="5">
        <v>44508</v>
      </c>
      <c r="C4" s="5">
        <v>44509</v>
      </c>
      <c r="D4" s="4">
        <v>1462</v>
      </c>
      <c r="E4" s="4" t="str">
        <f>VLOOKUP(A4,HOP!A:L,12,0)</f>
        <v>1462.00</v>
      </c>
      <c r="F4" s="4" t="str">
        <f>VLOOKUP(A4,HOP!A:C,3,0)</f>
        <v>2286952</v>
      </c>
      <c r="G4" s="4">
        <f t="shared" si="0"/>
        <v>0</v>
      </c>
      <c r="H4" s="4" t="str">
        <f t="shared" si="1"/>
        <v>，2286952</v>
      </c>
      <c r="I4" s="4" t="str">
        <f>VLOOKUP(A4,HOP!A:T,20,0)</f>
        <v>直连</v>
      </c>
    </row>
    <row r="5" s="4" customFormat="1" spans="1:9">
      <c r="A5" s="4">
        <v>16741361623</v>
      </c>
      <c r="B5" s="5">
        <v>44508</v>
      </c>
      <c r="C5" s="5">
        <v>44509</v>
      </c>
      <c r="D5" s="4">
        <v>384</v>
      </c>
      <c r="E5" s="4" t="str">
        <f>VLOOKUP(A5,HOP!A:L,12,0)</f>
        <v>384.00</v>
      </c>
      <c r="F5" s="4" t="str">
        <f>VLOOKUP(A5,HOP!A:C,3,0)</f>
        <v>2290009</v>
      </c>
      <c r="G5" s="4">
        <f t="shared" si="0"/>
        <v>0</v>
      </c>
      <c r="H5" s="4" t="str">
        <f t="shared" si="1"/>
        <v>，2290009</v>
      </c>
      <c r="I5" s="4" t="str">
        <f>VLOOKUP(A5,HOP!A:T,20,0)</f>
        <v>直连</v>
      </c>
    </row>
    <row r="6" s="4" customFormat="1" spans="1:9">
      <c r="A6" s="4">
        <v>16750866267</v>
      </c>
      <c r="B6" s="5">
        <v>44508</v>
      </c>
      <c r="C6" s="5">
        <v>44509</v>
      </c>
      <c r="D6" s="4">
        <v>721</v>
      </c>
      <c r="E6" s="4" t="str">
        <f>VLOOKUP(A6,HOP!A:L,12,0)</f>
        <v>721.00</v>
      </c>
      <c r="F6" s="4" t="str">
        <f>VLOOKUP(A6,HOP!A:C,3,0)</f>
        <v>2291837</v>
      </c>
      <c r="G6" s="4">
        <f t="shared" si="0"/>
        <v>0</v>
      </c>
      <c r="H6" s="4" t="str">
        <f t="shared" si="1"/>
        <v>，2291837</v>
      </c>
      <c r="I6" s="4" t="str">
        <f>VLOOKUP(A6,HOP!A:T,20,0)</f>
        <v>直连</v>
      </c>
    </row>
    <row r="7" s="4" customFormat="1" spans="1:9">
      <c r="A7" s="4">
        <v>16751088359</v>
      </c>
      <c r="B7" s="5">
        <v>44508</v>
      </c>
      <c r="C7" s="5">
        <v>44509</v>
      </c>
      <c r="D7" s="4">
        <v>874</v>
      </c>
      <c r="E7" s="4" t="str">
        <f>VLOOKUP(A7,HOP!A:L,12,0)</f>
        <v>874.00</v>
      </c>
      <c r="F7" s="4" t="str">
        <f>VLOOKUP(A7,HOP!A:C,3,0)</f>
        <v>2291934</v>
      </c>
      <c r="G7" s="4">
        <f t="shared" si="0"/>
        <v>0</v>
      </c>
      <c r="H7" s="4" t="str">
        <f t="shared" si="1"/>
        <v>，2291934</v>
      </c>
      <c r="I7" s="4" t="str">
        <f>VLOOKUP(A7,HOP!A:T,20,0)</f>
        <v>直连</v>
      </c>
    </row>
    <row r="8" s="4" customFormat="1" spans="1:9">
      <c r="A8" s="4">
        <v>16754965451</v>
      </c>
      <c r="B8" s="5">
        <v>44508</v>
      </c>
      <c r="C8" s="5">
        <v>44509</v>
      </c>
      <c r="D8" s="4">
        <v>983</v>
      </c>
      <c r="E8" s="4" t="str">
        <f>VLOOKUP(A8,HOP!A:L,12,0)</f>
        <v>983.00</v>
      </c>
      <c r="F8" s="4" t="str">
        <f>VLOOKUP(A8,HOP!A:C,3,0)</f>
        <v>2292509</v>
      </c>
      <c r="G8" s="4">
        <f t="shared" si="0"/>
        <v>0</v>
      </c>
      <c r="H8" s="4" t="str">
        <f t="shared" si="1"/>
        <v>，2292509</v>
      </c>
      <c r="I8" s="4" t="str">
        <f>VLOOKUP(A8,HOP!A:T,20,0)</f>
        <v>直连</v>
      </c>
    </row>
    <row r="9" s="4" customFormat="1" spans="1:9">
      <c r="A9" s="4">
        <v>16755505068</v>
      </c>
      <c r="B9" s="5">
        <v>44508</v>
      </c>
      <c r="C9" s="5">
        <v>44509</v>
      </c>
      <c r="D9" s="4">
        <v>657</v>
      </c>
      <c r="E9" s="4" t="str">
        <f>VLOOKUP(A9,HOP!A:L,12,0)</f>
        <v>657.00</v>
      </c>
      <c r="F9" s="4" t="str">
        <f>VLOOKUP(A9,HOP!A:C,3,0)</f>
        <v>2292595</v>
      </c>
      <c r="G9" s="4">
        <f t="shared" si="0"/>
        <v>0</v>
      </c>
      <c r="H9" s="4" t="str">
        <f t="shared" si="1"/>
        <v>，2292595</v>
      </c>
      <c r="I9" s="4" t="str">
        <f>VLOOKUP(A9,HOP!A:T,20,0)</f>
        <v>直连</v>
      </c>
    </row>
    <row r="10" s="4" customFormat="1" spans="1:9">
      <c r="A10" s="4">
        <v>16755539868</v>
      </c>
      <c r="B10" s="5">
        <v>44508</v>
      </c>
      <c r="C10" s="5">
        <v>44509</v>
      </c>
      <c r="D10" s="4">
        <v>1148</v>
      </c>
      <c r="E10" s="4" t="str">
        <f>VLOOKUP(A10,HOP!A:L,12,0)</f>
        <v>1148.00</v>
      </c>
      <c r="F10" s="4" t="str">
        <f>VLOOKUP(A10,HOP!A:C,3,0)</f>
        <v>2292609</v>
      </c>
      <c r="G10" s="4">
        <f t="shared" si="0"/>
        <v>0</v>
      </c>
      <c r="H10" s="4" t="str">
        <f t="shared" si="1"/>
        <v>，2292609</v>
      </c>
      <c r="I10" s="4" t="str">
        <f>VLOOKUP(A10,HOP!A:T,20,0)</f>
        <v>直连</v>
      </c>
    </row>
    <row r="11" s="4" customFormat="1" spans="1:9">
      <c r="A11" s="4">
        <v>16755555357</v>
      </c>
      <c r="B11" s="5">
        <v>44508</v>
      </c>
      <c r="C11" s="5">
        <v>44509</v>
      </c>
      <c r="D11" s="4">
        <v>932</v>
      </c>
      <c r="E11" s="4" t="str">
        <f>VLOOKUP(A11,HOP!A:L,12,0)</f>
        <v>932.00</v>
      </c>
      <c r="F11" s="4" t="str">
        <f>VLOOKUP(A11,HOP!A:C,3,0)</f>
        <v>2292620</v>
      </c>
      <c r="G11" s="4">
        <f t="shared" si="0"/>
        <v>0</v>
      </c>
      <c r="H11" s="4" t="str">
        <f t="shared" si="1"/>
        <v>，2292620</v>
      </c>
      <c r="I11" s="4" t="str">
        <f>VLOOKUP(A11,HOP!A:T,20,0)</f>
        <v>直连</v>
      </c>
    </row>
    <row r="12" s="4" customFormat="1" spans="1:9">
      <c r="A12" s="4">
        <v>16755968890</v>
      </c>
      <c r="B12" s="5">
        <v>44508</v>
      </c>
      <c r="C12" s="5">
        <v>44509</v>
      </c>
      <c r="D12" s="4">
        <v>983</v>
      </c>
      <c r="E12" s="4" t="str">
        <f>VLOOKUP(A12,HOP!A:L,12,0)</f>
        <v>983.00</v>
      </c>
      <c r="F12" s="4" t="str">
        <f>VLOOKUP(A12,HOP!A:C,3,0)</f>
        <v>2292722</v>
      </c>
      <c r="G12" s="4">
        <f t="shared" si="0"/>
        <v>0</v>
      </c>
      <c r="H12" s="4" t="str">
        <f t="shared" si="1"/>
        <v>，2292722</v>
      </c>
      <c r="I12" s="4" t="str">
        <f>VLOOKUP(A12,HOP!A:T,20,0)</f>
        <v>直连</v>
      </c>
    </row>
    <row r="13" s="4" customFormat="1" spans="1:9">
      <c r="A13" s="4">
        <v>16757425087</v>
      </c>
      <c r="B13" s="5">
        <v>44508</v>
      </c>
      <c r="C13" s="5">
        <v>44509</v>
      </c>
      <c r="D13" s="4">
        <v>792</v>
      </c>
      <c r="E13" s="4" t="str">
        <f>VLOOKUP(A13,HOP!A:L,12,0)</f>
        <v>792.00</v>
      </c>
      <c r="F13" s="4" t="str">
        <f>VLOOKUP(A13,HOP!A:C,3,0)</f>
        <v>2293102</v>
      </c>
      <c r="G13" s="4">
        <f t="shared" si="0"/>
        <v>0</v>
      </c>
      <c r="H13" s="4" t="str">
        <f t="shared" si="1"/>
        <v>，2293102</v>
      </c>
      <c r="I13" s="4" t="str">
        <f>VLOOKUP(A13,HOP!A:T,20,0)</f>
        <v>直连</v>
      </c>
    </row>
    <row r="14" s="4" customFormat="1" spans="1:9">
      <c r="A14" s="4">
        <v>16757945875</v>
      </c>
      <c r="B14" s="5">
        <v>44508</v>
      </c>
      <c r="C14" s="5">
        <v>44509</v>
      </c>
      <c r="D14" s="4">
        <v>516</v>
      </c>
      <c r="E14" s="4" t="str">
        <f>VLOOKUP(A14,HOP!A:L,12,0)</f>
        <v>516.00</v>
      </c>
      <c r="F14" s="4" t="str">
        <f>VLOOKUP(A14,HOP!A:C,3,0)</f>
        <v>2293271</v>
      </c>
      <c r="G14" s="4">
        <f t="shared" si="0"/>
        <v>0</v>
      </c>
      <c r="H14" s="4" t="str">
        <f t="shared" si="1"/>
        <v>，2293271</v>
      </c>
      <c r="I14" s="4" t="str">
        <f>VLOOKUP(A14,HOP!A:T,20,0)</f>
        <v>直连</v>
      </c>
    </row>
    <row r="16" spans="4:4">
      <c r="D16" s="4">
        <f>SUM(D2:D15)</f>
        <v>10847</v>
      </c>
    </row>
    <row r="17" spans="4:4">
      <c r="D17" s="4" t="s">
        <v>71</v>
      </c>
    </row>
    <row r="20" spans="1:1">
      <c r="A20" s="4" t="s">
        <v>72</v>
      </c>
    </row>
    <row r="21" spans="1:1">
      <c r="A21" s="4" t="s">
        <v>73</v>
      </c>
    </row>
  </sheetData>
  <autoFilter ref="A1:XFD1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K36" sqref="K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</row>
    <row r="2" s="1" customFormat="1" spans="1:20">
      <c r="A2" s="3">
        <v>16757945875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91</v>
      </c>
      <c r="G2" s="1" t="s">
        <v>95</v>
      </c>
      <c r="H2" s="1" t="s">
        <v>96</v>
      </c>
      <c r="I2" s="1" t="s">
        <v>97</v>
      </c>
      <c r="J2" s="1" t="s">
        <v>29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16757425087</v>
      </c>
      <c r="B3" s="1" t="s">
        <v>91</v>
      </c>
      <c r="C3" s="1" t="s">
        <v>106</v>
      </c>
      <c r="D3" s="1" t="s">
        <v>107</v>
      </c>
      <c r="E3" s="1" t="s">
        <v>108</v>
      </c>
      <c r="F3" s="1" t="s">
        <v>91</v>
      </c>
      <c r="G3" s="1" t="s">
        <v>95</v>
      </c>
      <c r="H3" s="1" t="s">
        <v>96</v>
      </c>
      <c r="I3" s="1" t="s">
        <v>109</v>
      </c>
      <c r="J3" s="1" t="s">
        <v>29</v>
      </c>
      <c r="K3" s="1" t="s">
        <v>110</v>
      </c>
      <c r="L3" s="1" t="s">
        <v>110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111</v>
      </c>
      <c r="R3" s="1" t="s">
        <v>103</v>
      </c>
      <c r="S3" s="1" t="s">
        <v>104</v>
      </c>
      <c r="T3" s="1" t="s">
        <v>105</v>
      </c>
    </row>
    <row r="4" s="1" customFormat="1" spans="1:20">
      <c r="A4" s="3">
        <v>16755968890</v>
      </c>
      <c r="B4" s="1" t="s">
        <v>91</v>
      </c>
      <c r="C4" s="1" t="s">
        <v>112</v>
      </c>
      <c r="D4" s="1" t="s">
        <v>113</v>
      </c>
      <c r="E4" s="1" t="s">
        <v>114</v>
      </c>
      <c r="F4" s="1" t="s">
        <v>91</v>
      </c>
      <c r="G4" s="1" t="s">
        <v>95</v>
      </c>
      <c r="H4" s="1" t="s">
        <v>96</v>
      </c>
      <c r="I4" s="1" t="s">
        <v>115</v>
      </c>
      <c r="J4" s="1" t="s">
        <v>29</v>
      </c>
      <c r="K4" s="1" t="s">
        <v>116</v>
      </c>
      <c r="L4" s="1" t="s">
        <v>116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117</v>
      </c>
      <c r="R4" s="1" t="s">
        <v>103</v>
      </c>
      <c r="S4" s="1" t="s">
        <v>104</v>
      </c>
      <c r="T4" s="1" t="s">
        <v>105</v>
      </c>
    </row>
    <row r="5" s="1" customFormat="1" spans="1:20">
      <c r="A5" s="3">
        <v>16755555357</v>
      </c>
      <c r="B5" s="1" t="s">
        <v>91</v>
      </c>
      <c r="C5" s="1" t="s">
        <v>118</v>
      </c>
      <c r="D5" s="1" t="s">
        <v>119</v>
      </c>
      <c r="E5" s="1" t="s">
        <v>120</v>
      </c>
      <c r="F5" s="1" t="s">
        <v>91</v>
      </c>
      <c r="G5" s="1" t="s">
        <v>95</v>
      </c>
      <c r="H5" s="1" t="s">
        <v>96</v>
      </c>
      <c r="I5" s="1" t="s">
        <v>121</v>
      </c>
      <c r="J5" s="1" t="s">
        <v>29</v>
      </c>
      <c r="K5" s="1" t="s">
        <v>122</v>
      </c>
      <c r="L5" s="1" t="s">
        <v>122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123</v>
      </c>
      <c r="R5" s="1" t="s">
        <v>103</v>
      </c>
      <c r="S5" s="1" t="s">
        <v>104</v>
      </c>
      <c r="T5" s="1" t="s">
        <v>105</v>
      </c>
    </row>
    <row r="6" s="1" customFormat="1" spans="1:20">
      <c r="A6" s="3">
        <v>16755539868</v>
      </c>
      <c r="B6" s="1" t="s">
        <v>91</v>
      </c>
      <c r="C6" s="1" t="s">
        <v>124</v>
      </c>
      <c r="D6" s="1" t="s">
        <v>125</v>
      </c>
      <c r="E6" s="1" t="s">
        <v>126</v>
      </c>
      <c r="F6" s="1" t="s">
        <v>91</v>
      </c>
      <c r="G6" s="1" t="s">
        <v>95</v>
      </c>
      <c r="H6" s="1" t="s">
        <v>96</v>
      </c>
      <c r="I6" s="1" t="s">
        <v>127</v>
      </c>
      <c r="J6" s="1" t="s">
        <v>29</v>
      </c>
      <c r="K6" s="1" t="s">
        <v>128</v>
      </c>
      <c r="L6" s="1" t="s">
        <v>128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129</v>
      </c>
      <c r="R6" s="1" t="s">
        <v>103</v>
      </c>
      <c r="S6" s="1" t="s">
        <v>104</v>
      </c>
      <c r="T6" s="1" t="s">
        <v>105</v>
      </c>
    </row>
    <row r="7" s="1" customFormat="1" spans="1:20">
      <c r="A7" s="3">
        <v>16755505068</v>
      </c>
      <c r="B7" s="1" t="s">
        <v>91</v>
      </c>
      <c r="C7" s="1" t="s">
        <v>130</v>
      </c>
      <c r="D7" s="1" t="s">
        <v>131</v>
      </c>
      <c r="E7" s="1" t="s">
        <v>132</v>
      </c>
      <c r="F7" s="1" t="s">
        <v>91</v>
      </c>
      <c r="G7" s="1" t="s">
        <v>95</v>
      </c>
      <c r="H7" s="1" t="s">
        <v>96</v>
      </c>
      <c r="I7" s="1" t="s">
        <v>133</v>
      </c>
      <c r="J7" s="1" t="s">
        <v>29</v>
      </c>
      <c r="K7" s="1" t="s">
        <v>134</v>
      </c>
      <c r="L7" s="1" t="s">
        <v>134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135</v>
      </c>
      <c r="R7" s="1" t="s">
        <v>103</v>
      </c>
      <c r="S7" s="1" t="s">
        <v>104</v>
      </c>
      <c r="T7" s="1" t="s">
        <v>105</v>
      </c>
    </row>
    <row r="8" s="1" customFormat="1" spans="1:20">
      <c r="A8" s="3">
        <v>16754965451</v>
      </c>
      <c r="B8" s="1" t="s">
        <v>136</v>
      </c>
      <c r="C8" s="1" t="s">
        <v>137</v>
      </c>
      <c r="D8" s="1" t="s">
        <v>138</v>
      </c>
      <c r="E8" s="1" t="s">
        <v>139</v>
      </c>
      <c r="F8" s="1" t="s">
        <v>91</v>
      </c>
      <c r="G8" s="1" t="s">
        <v>95</v>
      </c>
      <c r="H8" s="1" t="s">
        <v>96</v>
      </c>
      <c r="I8" s="1" t="s">
        <v>115</v>
      </c>
      <c r="J8" s="1" t="s">
        <v>29</v>
      </c>
      <c r="K8" s="1" t="s">
        <v>116</v>
      </c>
      <c r="L8" s="1" t="s">
        <v>116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140</v>
      </c>
      <c r="R8" s="1" t="s">
        <v>103</v>
      </c>
      <c r="S8" s="1" t="s">
        <v>104</v>
      </c>
      <c r="T8" s="1" t="s">
        <v>105</v>
      </c>
    </row>
    <row r="9" s="1" customFormat="1" spans="1:20">
      <c r="A9" s="3">
        <v>16751088359</v>
      </c>
      <c r="B9" s="1" t="s">
        <v>136</v>
      </c>
      <c r="C9" s="1" t="s">
        <v>141</v>
      </c>
      <c r="D9" s="1" t="s">
        <v>142</v>
      </c>
      <c r="E9" s="1" t="s">
        <v>143</v>
      </c>
      <c r="F9" s="1" t="s">
        <v>91</v>
      </c>
      <c r="G9" s="1" t="s">
        <v>95</v>
      </c>
      <c r="H9" s="1" t="s">
        <v>96</v>
      </c>
      <c r="I9" s="1" t="s">
        <v>144</v>
      </c>
      <c r="J9" s="1" t="s">
        <v>29</v>
      </c>
      <c r="K9" s="1" t="s">
        <v>145</v>
      </c>
      <c r="L9" s="1" t="s">
        <v>145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146</v>
      </c>
      <c r="R9" s="1" t="s">
        <v>103</v>
      </c>
      <c r="S9" s="1" t="s">
        <v>104</v>
      </c>
      <c r="T9" s="1" t="s">
        <v>105</v>
      </c>
    </row>
    <row r="10" s="1" customFormat="1" spans="1:20">
      <c r="A10" s="3">
        <v>16750866267</v>
      </c>
      <c r="B10" s="1" t="s">
        <v>136</v>
      </c>
      <c r="C10" s="1" t="s">
        <v>147</v>
      </c>
      <c r="D10" s="1" t="s">
        <v>148</v>
      </c>
      <c r="E10" s="1" t="s">
        <v>149</v>
      </c>
      <c r="F10" s="1" t="s">
        <v>91</v>
      </c>
      <c r="G10" s="1" t="s">
        <v>95</v>
      </c>
      <c r="H10" s="1" t="s">
        <v>96</v>
      </c>
      <c r="I10" s="1" t="s">
        <v>150</v>
      </c>
      <c r="J10" s="1" t="s">
        <v>29</v>
      </c>
      <c r="K10" s="1" t="s">
        <v>151</v>
      </c>
      <c r="L10" s="1" t="s">
        <v>151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152</v>
      </c>
      <c r="R10" s="1" t="s">
        <v>103</v>
      </c>
      <c r="S10" s="1" t="s">
        <v>104</v>
      </c>
      <c r="T10" s="1" t="s">
        <v>105</v>
      </c>
    </row>
    <row r="11" s="1" customFormat="1" spans="1:20">
      <c r="A11" s="3">
        <v>16741361623</v>
      </c>
      <c r="B11" s="1" t="s">
        <v>153</v>
      </c>
      <c r="C11" s="1" t="s">
        <v>154</v>
      </c>
      <c r="D11" s="1" t="s">
        <v>155</v>
      </c>
      <c r="E11" s="1" t="s">
        <v>156</v>
      </c>
      <c r="F11" s="1" t="s">
        <v>91</v>
      </c>
      <c r="G11" s="1" t="s">
        <v>95</v>
      </c>
      <c r="H11" s="1" t="s">
        <v>96</v>
      </c>
      <c r="I11" s="1" t="s">
        <v>157</v>
      </c>
      <c r="J11" s="1" t="s">
        <v>29</v>
      </c>
      <c r="K11" s="1" t="s">
        <v>158</v>
      </c>
      <c r="L11" s="1" t="s">
        <v>158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159</v>
      </c>
      <c r="R11" s="1" t="s">
        <v>103</v>
      </c>
      <c r="S11" s="1" t="s">
        <v>104</v>
      </c>
      <c r="T11" s="1" t="s">
        <v>105</v>
      </c>
    </row>
    <row r="12" s="1" customFormat="1" spans="1:20">
      <c r="A12" s="3">
        <v>16711215073</v>
      </c>
      <c r="B12" s="1" t="s">
        <v>160</v>
      </c>
      <c r="C12" s="1" t="s">
        <v>161</v>
      </c>
      <c r="D12" s="1" t="s">
        <v>162</v>
      </c>
      <c r="E12" s="1" t="s">
        <v>163</v>
      </c>
      <c r="F12" s="1" t="s">
        <v>91</v>
      </c>
      <c r="G12" s="1" t="s">
        <v>95</v>
      </c>
      <c r="H12" s="1" t="s">
        <v>96</v>
      </c>
      <c r="I12" s="1" t="s">
        <v>164</v>
      </c>
      <c r="J12" s="1" t="s">
        <v>29</v>
      </c>
      <c r="K12" s="1" t="s">
        <v>165</v>
      </c>
      <c r="L12" s="1" t="s">
        <v>165</v>
      </c>
      <c r="M12" s="1" t="s">
        <v>99</v>
      </c>
      <c r="N12" s="1" t="s">
        <v>99</v>
      </c>
      <c r="O12" s="1" t="s">
        <v>100</v>
      </c>
      <c r="P12" s="1" t="s">
        <v>101</v>
      </c>
      <c r="Q12" s="1" t="s">
        <v>166</v>
      </c>
      <c r="R12" s="1" t="s">
        <v>103</v>
      </c>
      <c r="S12" s="1" t="s">
        <v>104</v>
      </c>
      <c r="T12" s="1" t="s">
        <v>105</v>
      </c>
    </row>
    <row r="13" s="1" customFormat="1" spans="1:20">
      <c r="A13" s="3">
        <v>16624348274</v>
      </c>
      <c r="B13" s="1" t="s">
        <v>167</v>
      </c>
      <c r="C13" s="1" t="s">
        <v>168</v>
      </c>
      <c r="D13" s="1" t="s">
        <v>169</v>
      </c>
      <c r="E13" s="1" t="s">
        <v>170</v>
      </c>
      <c r="F13" s="1" t="s">
        <v>136</v>
      </c>
      <c r="G13" s="1" t="s">
        <v>95</v>
      </c>
      <c r="H13" s="1" t="s">
        <v>96</v>
      </c>
      <c r="I13" s="1" t="s">
        <v>171</v>
      </c>
      <c r="J13" s="1" t="s">
        <v>29</v>
      </c>
      <c r="K13" s="1" t="s">
        <v>172</v>
      </c>
      <c r="L13" s="1" t="s">
        <v>172</v>
      </c>
      <c r="M13" s="1" t="s">
        <v>99</v>
      </c>
      <c r="N13" s="1" t="s">
        <v>99</v>
      </c>
      <c r="O13" s="1" t="s">
        <v>100</v>
      </c>
      <c r="P13" s="1" t="s">
        <v>101</v>
      </c>
      <c r="Q13" s="1" t="s">
        <v>173</v>
      </c>
      <c r="R13" s="1" t="s">
        <v>103</v>
      </c>
      <c r="S13" s="1" t="s">
        <v>104</v>
      </c>
      <c r="T13" s="1" t="s">
        <v>105</v>
      </c>
    </row>
    <row r="14" s="1" customFormat="1" spans="1:20">
      <c r="A14" s="3">
        <v>16518860973</v>
      </c>
      <c r="B14" s="1" t="s">
        <v>174</v>
      </c>
      <c r="C14" s="1" t="s">
        <v>175</v>
      </c>
      <c r="D14" s="1" t="s">
        <v>176</v>
      </c>
      <c r="E14" s="1" t="s">
        <v>177</v>
      </c>
      <c r="F14" s="1" t="s">
        <v>91</v>
      </c>
      <c r="G14" s="1" t="s">
        <v>95</v>
      </c>
      <c r="H14" s="1" t="s">
        <v>96</v>
      </c>
      <c r="I14" s="1" t="s">
        <v>100</v>
      </c>
      <c r="J14" s="1" t="s">
        <v>29</v>
      </c>
      <c r="K14" s="1" t="s">
        <v>100</v>
      </c>
      <c r="L14" s="1" t="s">
        <v>100</v>
      </c>
      <c r="M14" s="1" t="s">
        <v>99</v>
      </c>
      <c r="N14" s="1" t="s">
        <v>99</v>
      </c>
      <c r="O14" s="1" t="s">
        <v>100</v>
      </c>
      <c r="P14" s="1" t="s">
        <v>101</v>
      </c>
      <c r="Q14" s="1" t="s">
        <v>178</v>
      </c>
      <c r="R14" s="1" t="s">
        <v>103</v>
      </c>
      <c r="S14" s="1" t="s">
        <v>104</v>
      </c>
      <c r="T14" s="1" t="s">
        <v>105</v>
      </c>
    </row>
    <row r="15" s="1" customFormat="1" spans="1:20">
      <c r="A15" s="3">
        <v>16258300145</v>
      </c>
      <c r="B15" s="1" t="s">
        <v>179</v>
      </c>
      <c r="C15" s="1" t="s">
        <v>180</v>
      </c>
      <c r="D15" s="1" t="s">
        <v>181</v>
      </c>
      <c r="E15" s="1" t="s">
        <v>182</v>
      </c>
      <c r="F15" s="1" t="s">
        <v>183</v>
      </c>
      <c r="G15" s="1" t="s">
        <v>95</v>
      </c>
      <c r="H15" s="1" t="s">
        <v>96</v>
      </c>
      <c r="I15" s="1" t="s">
        <v>184</v>
      </c>
      <c r="J15" s="1" t="s">
        <v>29</v>
      </c>
      <c r="K15" s="1" t="s">
        <v>185</v>
      </c>
      <c r="L15" s="1" t="s">
        <v>185</v>
      </c>
      <c r="M15" s="1" t="s">
        <v>99</v>
      </c>
      <c r="N15" s="1" t="s">
        <v>99</v>
      </c>
      <c r="O15" s="1" t="s">
        <v>100</v>
      </c>
      <c r="P15" s="1" t="s">
        <v>101</v>
      </c>
      <c r="Q15" s="1" t="s">
        <v>186</v>
      </c>
      <c r="R15" s="1" t="s">
        <v>103</v>
      </c>
      <c r="S15" s="1" t="s">
        <v>104</v>
      </c>
      <c r="T15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2021-11-12T03:44:34Z</dcterms:created>
  <dcterms:modified xsi:type="dcterms:W3CDTF">2021-11-12T07:55:08Z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5E213430466945F797254B1BC8DE1DA7</vt:lpwstr>
  </property>
  <property fmtid="{D5CDD505-2E9C-101B-9397-08002B2CF9AE}" pid="3" name="KSOProductBuildVer">
    <vt:lpwstr>2052-11.1.0.11045</vt:lpwstr>
  </property>
</Properties>
</file>