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对账!$A$1:$X$21</definedName>
  </definedNames>
  <calcPr calcId="144525"/>
</workbook>
</file>

<file path=xl/sharedStrings.xml><?xml version="1.0" encoding="utf-8"?>
<sst xmlns="http://schemas.openxmlformats.org/spreadsheetml/2006/main" count="533" uniqueCount="186">
  <si>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</si>
  <si>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</si>
  <si>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</si>
  <si>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</si>
  <si>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</si>
  <si>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</si>
  <si>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</si>
  <si>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</si>
  <si>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</si>
  <si>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</si>
  <si>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</si>
  <si>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</si>
  <si>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</si>
  <si>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</si>
  <si>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</si>
  <si>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</si>
  <si>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</si>
  <si>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</si>
  <si>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</si>
  <si>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</si>
  <si>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</si>
  <si>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</si>
  <si>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</si>
  <si>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</si>
  <si>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</si>
  <si>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</si>
  <si>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</si>
  <si>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[上海]维也纳酒店(上海浦东新国际博览金桥店)(64199115)</t>
  </si>
  <si>
    <t>豪华三人房&lt;双人入住&gt;&lt;内宾&gt;&lt;预付&gt;&lt;无早&gt;</t>
  </si>
  <si>
    <t>CNY</t>
  </si>
  <si>
    <t>黄亮</t>
  </si>
  <si>
    <t>CA11323211112CNY</t>
  </si>
  <si>
    <t>未提现</t>
  </si>
  <si>
    <t>携程开票</t>
  </si>
  <si>
    <t>[武汉]城市便捷酒店(武汉后湖大道店)(71584675)</t>
  </si>
  <si>
    <t>特惠大床房&lt;双人入住&gt;&lt;内宾&gt;&lt;预付&gt;&lt;无早&gt;</t>
  </si>
  <si>
    <t>王金晖</t>
  </si>
  <si>
    <t>Acknowledged</t>
  </si>
  <si>
    <t>[梅州]梅州英思廷酒店(80612726)</t>
  </si>
  <si>
    <t>廷逸大床房&lt;内宾&gt;&lt;双早&gt;</t>
  </si>
  <si>
    <t>薛林</t>
  </si>
  <si>
    <t>[宿迁]格林豪泰(宿迁义乌商贸城富康大道快捷酒店)(71495403)</t>
  </si>
  <si>
    <t>1.5米床大床房&lt;双人入住&gt;&lt;内宾&gt;&lt;预付&gt;&lt;无早&gt;</t>
  </si>
  <si>
    <t>王宇</t>
  </si>
  <si>
    <t>[中山]中山京华世纪酒店(60983834)</t>
  </si>
  <si>
    <t>行政套房&lt;双人入住&gt;&lt;内宾&gt;&lt;预付&gt;&lt;无早&gt;</t>
  </si>
  <si>
    <t>付菁青,江梅秀</t>
  </si>
  <si>
    <t>[乌鲁木齐]IU酒店(乌鲁木齐铁路局西单商场地铁站店)(71498699)</t>
  </si>
  <si>
    <t>小U·超级大床房&lt;双人入住&gt;&lt;内宾&gt;&lt;预付&gt;&lt;无早&gt;</t>
  </si>
  <si>
    <t>王元华</t>
  </si>
  <si>
    <t>[武义]骏怡精选酒店(武义温泉公交总站店)(71988467)</t>
  </si>
  <si>
    <t>商务标准间&lt;双人入住&gt;&lt;内宾&gt;&lt;预付&gt;&lt;无早&gt;</t>
  </si>
  <si>
    <t>毛佳涌</t>
  </si>
  <si>
    <t>[龙门]龙门富力希尔顿度假酒店(60988460)</t>
  </si>
  <si>
    <t>精致景观泡池套房&lt;双人入住&gt;&lt;内宾&gt;&lt;预付&gt;&lt;双早&gt;</t>
  </si>
  <si>
    <t>廖馨仪</t>
  </si>
  <si>
    <t>[平乐]城市便捷酒店(平乐店)(71587361)</t>
  </si>
  <si>
    <t>标准大床房&lt;双人入住&gt;&lt;内宾&gt;&lt;预付&gt;&lt;无早&gt;</t>
  </si>
  <si>
    <t>小小黑</t>
  </si>
  <si>
    <t>[梅州]梅州麓湖山酒店(62500328)</t>
  </si>
  <si>
    <t>公寓标准大床房&lt;大床&gt;&lt;双人入住&gt;&lt;双早&gt;&lt;新酒店礼盒&gt;</t>
  </si>
  <si>
    <t>赖胜蕉,李绪东,郑智军</t>
  </si>
  <si>
    <t>取消</t>
  </si>
  <si>
    <t>[日照]7天优品Premium(日照火车站店)(71451127)</t>
  </si>
  <si>
    <t>悦享双床房&lt;双人入住&gt;&lt;内宾&gt;&lt;预付&gt;&lt;无早&gt;</t>
  </si>
  <si>
    <t>杨作伟</t>
  </si>
  <si>
    <t>[安顺]安顺豪生温泉度假酒店(80625373)</t>
  </si>
  <si>
    <t>轻奢大床房&lt;双人入住&gt;&lt;中宾&gt;&lt;日历房套餐高价值&gt;&lt;双早&gt;&lt;新酒店礼盒&gt;</t>
  </si>
  <si>
    <t>张文彬</t>
  </si>
  <si>
    <t>吴立森</t>
  </si>
  <si>
    <t>[张北]锦江之星风尚(张家口张北草原天路中都南大街店)(71497997)</t>
  </si>
  <si>
    <t>商务房B&lt;双人入住&gt;&lt;内宾&gt;&lt;预付&gt;&lt;无早&gt;</t>
  </si>
  <si>
    <t>杨学梅</t>
  </si>
  <si>
    <t>汪连成</t>
  </si>
  <si>
    <t>[蕲春]柏曼酒店(蕲春齐昌大道大润发店)(72842132)</t>
  </si>
  <si>
    <t>曼享大床房&lt;双人入住&gt;&lt;内宾&gt;&lt;预付&gt;&lt;无早&gt;</t>
  </si>
  <si>
    <t>项威</t>
  </si>
  <si>
    <t>[弥勒]城市便捷酒店(红河弥勒湖泉温泉店)(71586877)</t>
  </si>
  <si>
    <t>商务双床房&lt;双人入住&gt;&lt;内宾&gt;&lt;预付&gt;&lt;无早&gt;</t>
  </si>
  <si>
    <t>王志宾</t>
  </si>
  <si>
    <t>[江门]尚客优精选酒店(江门新会华侨大厦步行街店)(69142533)</t>
  </si>
  <si>
    <t>高级双床房&lt;双人入住&gt;&lt;内宾&gt;&lt;预付&gt;&lt;无早&gt;</t>
  </si>
  <si>
    <t>张永建</t>
  </si>
  <si>
    <t>[上海]锦江之星(上海漕河泾星中路地铁站店)(66072634)</t>
  </si>
  <si>
    <t>单人房A&lt;双人入住&gt;&lt;内宾&gt;&lt;预付&gt;&lt;无早&gt;</t>
  </si>
  <si>
    <t>严鹏飞</t>
  </si>
  <si>
    <t>[贵阳]贵阳溪山里酒店(80624984)</t>
  </si>
  <si>
    <t>高级大床房&lt;双人入住&gt;&lt;中宾&gt;&lt;双早&gt;</t>
  </si>
  <si>
    <t>石浩宇</t>
  </si>
  <si>
    <t>，</t>
  </si>
  <si>
    <t>202111081800170020</t>
  </si>
  <si>
    <t>202111081758400020</t>
  </si>
  <si>
    <t>202111081855550020</t>
  </si>
  <si>
    <t>A211112102415481</t>
  </si>
  <si>
    <t>A211112102504481</t>
  </si>
  <si>
    <t>A211112102547481</t>
  </si>
  <si>
    <t>i211112103509房集：1185.3元 实际生成金额与实收不一致，订单是因为16757885610此单携程打折后金额是373.15元，已核属实，房集录单价格不一致，但因房集无法做更改，所以直接按照原来的金额生成账单，实收金额是1163.35元，谢谢!</t>
  </si>
  <si>
    <t>CNY / HKD 当前参考汇率: 1.21875836</t>
  </si>
  <si>
    <t>总计： 8506.77 CNY/
10367.7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</si>
  <si>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</si>
  <si>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</si>
  <si>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</si>
  <si>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</si>
  <si>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</si>
  <si>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</si>
  <si>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</si>
  <si>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</si>
  <si>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</si>
  <si>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</si>
  <si>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</si>
  <si>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</si>
  <si>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</si>
  <si>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</si>
  <si>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</si>
  <si>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</si>
  <si>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</si>
  <si>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2021-11-08</t>
  </si>
  <si>
    <t>2293687</t>
  </si>
  <si>
    <t>贵阳溪山里酒店</t>
  </si>
  <si>
    <t>2021-11-09</t>
  </si>
  <si>
    <t>退房日月结</t>
  </si>
  <si>
    <t>474.30</t>
  </si>
  <si>
    <t>RMB</t>
  </si>
  <si>
    <t>0</t>
  </si>
  <si>
    <t>0.00</t>
  </si>
  <si>
    <t>携程汇智国内直连</t>
  </si>
  <si>
    <t>2021-11-08 23:30:41</t>
  </si>
  <si>
    <t>否</t>
  </si>
  <si>
    <t>汇智国际旅游发展有限公司</t>
  </si>
  <si>
    <t>直采</t>
  </si>
  <si>
    <t>2293594</t>
  </si>
  <si>
    <t>锦江之星(上海漕河泾星中路地铁站店)</t>
  </si>
  <si>
    <t>206.41</t>
  </si>
  <si>
    <t>2021-11-08 21:51:22</t>
  </si>
  <si>
    <t>直连</t>
  </si>
  <si>
    <t>2293455</t>
  </si>
  <si>
    <t>尚客优精选酒店(江门新会华侨大厦步行街店)</t>
  </si>
  <si>
    <t>107.35</t>
  </si>
  <si>
    <t>2021-11-08 19:57:24</t>
  </si>
  <si>
    <t>2293395</t>
  </si>
  <si>
    <t>城市便捷酒店(红河弥勒湖泉温泉店)</t>
  </si>
  <si>
    <t>130.91</t>
  </si>
  <si>
    <t>2021-11-08 19:14:44</t>
  </si>
  <si>
    <t>2293314</t>
  </si>
  <si>
    <t>锦江之星风尚(张家口张北草原天路中都南大街店)</t>
  </si>
  <si>
    <t>131.04</t>
  </si>
  <si>
    <t>2021-11-08 18:27:41</t>
  </si>
  <si>
    <t>2293111</t>
  </si>
  <si>
    <t>梅州麓湖山酒店</t>
  </si>
  <si>
    <t>930.57</t>
  </si>
  <si>
    <t>2021-11-08 16:26:13</t>
  </si>
  <si>
    <t>Saas酒店</t>
  </si>
  <si>
    <t>2293025</t>
  </si>
  <si>
    <t>龙门富力希尔顿度假酒店</t>
  </si>
  <si>
    <t>1351.37</t>
  </si>
  <si>
    <t>2021-11-08 14:52:24</t>
  </si>
  <si>
    <t>2293006</t>
  </si>
  <si>
    <t>骏怡精选酒店(武义温泉公交总站店)</t>
  </si>
  <si>
    <t>137.35</t>
  </si>
  <si>
    <t>2021-11-08 14:35:40</t>
  </si>
  <si>
    <t>2292975</t>
  </si>
  <si>
    <t>IU酒店（乌鲁木齐铁路局西单商场地铁站店）</t>
  </si>
  <si>
    <t>148.71</t>
  </si>
  <si>
    <t>2021-11-08 14:03:29</t>
  </si>
  <si>
    <t>2292932</t>
  </si>
  <si>
    <t>中山京华世纪酒店</t>
  </si>
  <si>
    <t>1098.90</t>
  </si>
  <si>
    <t>2021-11-08 13:20:27</t>
  </si>
  <si>
    <t>2292910</t>
  </si>
  <si>
    <t>格林豪泰(宿迁义乌商贸城富康大道快捷酒店)</t>
  </si>
  <si>
    <t>140.40</t>
  </si>
  <si>
    <t>2021-11-08 13:03:05</t>
  </si>
  <si>
    <t>2292834</t>
  </si>
  <si>
    <t>梅州英思廷酒店</t>
  </si>
  <si>
    <t>245.15</t>
  </si>
  <si>
    <t>2021-11-08 12:05:37</t>
  </si>
  <si>
    <t>2292660</t>
  </si>
  <si>
    <t>城市便捷酒店(武汉后湖大道店)</t>
  </si>
  <si>
    <t>177.36</t>
  </si>
  <si>
    <t>2021-11-08 08:10:28</t>
  </si>
  <si>
    <t>2021-10-29</t>
  </si>
  <si>
    <t>2285112</t>
  </si>
  <si>
    <t>维也纳酒店(上海浦东新国际博览金桥店)</t>
  </si>
  <si>
    <t>2021-11-05</t>
  </si>
  <si>
    <t>2063.60</t>
  </si>
  <si>
    <t>2021-10-29 14:24:56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</si>
</sst>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2" borderId="5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22" fillId="15" borderId="1" applyNumberFormat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16692515486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44505</v>
      </c>
      <c r="G2" s="5">
        <v>44509</v>
      </c>
      <c r="H2" s="4">
        <v>1</v>
      </c>
      <c r="I2" s="4">
        <v>4</v>
      </c>
      <c r="J2" s="4">
        <v>4</v>
      </c>
      <c r="K2" s="4" t="s">
        <v>29</v>
      </c>
      <c r="L2" s="4">
        <v>2063.6</v>
      </c>
      <c r="M2" s="4">
        <v>2063.6</v>
      </c>
      <c r="N2" s="4" t="s">
        <v>30</v>
      </c>
      <c r="O2" s="4" t="s">
        <v>31</v>
      </c>
      <c r="P2" s="4" t="s">
        <v>32</v>
      </c>
      <c r="Q2" s="4">
        <v>0</v>
      </c>
      <c r="R2" s="6">
        <v>44498</v>
      </c>
      <c r="S2" s="5">
        <v>44512</v>
      </c>
      <c r="T2" s="4" t="s">
        <v>33</v>
      </c>
      <c r="U2" s="4">
        <v>2063.6</v>
      </c>
      <c r="V2" s="4">
        <v>0</v>
      </c>
      <c r="W2" s="4">
        <v>0</v>
      </c>
      <c r="X2" s="4">
        <v>2285112</v>
      </c>
      <c r="Y2" s="4">
        <v>103990845340</v>
      </c>
    </row>
    <row r="3" s="4" customFormat="1" spans="1:25">
      <c r="A3" s="4">
        <v>16755668101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44508</v>
      </c>
      <c r="G3" s="5">
        <v>44509</v>
      </c>
      <c r="H3" s="4">
        <v>1</v>
      </c>
      <c r="I3" s="4">
        <v>1</v>
      </c>
      <c r="J3" s="4">
        <v>1</v>
      </c>
      <c r="K3" s="4" t="s">
        <v>29</v>
      </c>
      <c r="L3" s="4">
        <v>177.36</v>
      </c>
      <c r="M3" s="4">
        <v>177.36</v>
      </c>
      <c r="N3" s="4" t="s">
        <v>36</v>
      </c>
      <c r="O3" s="4" t="s">
        <v>31</v>
      </c>
      <c r="P3" s="4" t="s">
        <v>32</v>
      </c>
      <c r="Q3" s="4">
        <v>0</v>
      </c>
      <c r="R3" s="6">
        <v>44508</v>
      </c>
      <c r="S3" s="5">
        <v>44512</v>
      </c>
      <c r="T3" s="4" t="s">
        <v>33</v>
      </c>
      <c r="U3" s="4">
        <v>177.36</v>
      </c>
      <c r="V3" s="4">
        <v>0</v>
      </c>
      <c r="W3" s="4">
        <v>0</v>
      </c>
      <c r="X3" s="4">
        <v>2292660</v>
      </c>
      <c r="Y3" s="4" t="s">
        <v>37</v>
      </c>
    </row>
    <row r="4" s="4" customFormat="1" spans="1:24">
      <c r="A4" s="4">
        <v>16756432591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44508</v>
      </c>
      <c r="G4" s="5">
        <v>44509</v>
      </c>
      <c r="H4" s="4">
        <v>1</v>
      </c>
      <c r="I4" s="4">
        <v>1</v>
      </c>
      <c r="J4" s="4">
        <v>1</v>
      </c>
      <c r="K4" s="4" t="s">
        <v>29</v>
      </c>
      <c r="L4" s="4">
        <v>245.15</v>
      </c>
      <c r="M4" s="4">
        <v>245.15</v>
      </c>
      <c r="N4" s="4" t="s">
        <v>40</v>
      </c>
      <c r="O4" s="4" t="s">
        <v>31</v>
      </c>
      <c r="P4" s="4" t="s">
        <v>32</v>
      </c>
      <c r="Q4" s="4">
        <v>0</v>
      </c>
      <c r="R4" s="6">
        <v>44508</v>
      </c>
      <c r="S4" s="5">
        <v>44512</v>
      </c>
      <c r="T4" s="4" t="s">
        <v>33</v>
      </c>
      <c r="U4" s="4">
        <v>245.15</v>
      </c>
      <c r="V4" s="4">
        <v>0</v>
      </c>
      <c r="W4" s="4">
        <v>0</v>
      </c>
      <c r="X4" s="4">
        <v>2292834</v>
      </c>
    </row>
    <row r="5" s="4" customFormat="1" spans="1:25">
      <c r="A5" s="4">
        <v>16756688740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44508</v>
      </c>
      <c r="G5" s="5">
        <v>44509</v>
      </c>
      <c r="H5" s="4">
        <v>1</v>
      </c>
      <c r="I5" s="4">
        <v>1</v>
      </c>
      <c r="J5" s="4">
        <v>1</v>
      </c>
      <c r="K5" s="4" t="s">
        <v>29</v>
      </c>
      <c r="L5" s="4">
        <v>140.4</v>
      </c>
      <c r="M5" s="4">
        <v>140.4</v>
      </c>
      <c r="N5" s="4" t="s">
        <v>43</v>
      </c>
      <c r="O5" s="4" t="s">
        <v>31</v>
      </c>
      <c r="P5" s="4" t="s">
        <v>32</v>
      </c>
      <c r="Q5" s="4">
        <v>0</v>
      </c>
      <c r="R5" s="6">
        <v>44508</v>
      </c>
      <c r="S5" s="5">
        <v>44512</v>
      </c>
      <c r="T5" s="4" t="s">
        <v>33</v>
      </c>
      <c r="U5" s="4">
        <v>140.4</v>
      </c>
      <c r="V5" s="4">
        <v>0</v>
      </c>
      <c r="W5" s="4">
        <v>0</v>
      </c>
      <c r="X5" s="4">
        <v>2292910</v>
      </c>
      <c r="Y5" s="4">
        <v>72735371</v>
      </c>
    </row>
    <row r="6" s="4" customFormat="1" spans="1:25">
      <c r="A6" s="4">
        <v>16756763070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44508</v>
      </c>
      <c r="G6" s="5">
        <v>44509</v>
      </c>
      <c r="H6" s="4">
        <v>2</v>
      </c>
      <c r="I6" s="4">
        <v>1</v>
      </c>
      <c r="J6" s="4">
        <v>2</v>
      </c>
      <c r="K6" s="4" t="s">
        <v>29</v>
      </c>
      <c r="L6" s="4">
        <v>1098.9</v>
      </c>
      <c r="M6" s="4">
        <v>1098.9</v>
      </c>
      <c r="N6" s="4" t="s">
        <v>46</v>
      </c>
      <c r="O6" s="4" t="s">
        <v>31</v>
      </c>
      <c r="P6" s="4" t="s">
        <v>32</v>
      </c>
      <c r="Q6" s="4">
        <v>0</v>
      </c>
      <c r="R6" s="6">
        <v>44508</v>
      </c>
      <c r="S6" s="5">
        <v>44512</v>
      </c>
      <c r="T6" s="4" t="s">
        <v>33</v>
      </c>
      <c r="U6" s="4">
        <v>1098.9</v>
      </c>
      <c r="V6" s="4">
        <v>0</v>
      </c>
      <c r="W6" s="4">
        <v>0</v>
      </c>
      <c r="X6" s="4">
        <v>2292932</v>
      </c>
      <c r="Y6" s="4">
        <v>91787</v>
      </c>
    </row>
    <row r="7" s="4" customFormat="1" spans="1:25">
      <c r="A7" s="4">
        <v>16756942012</v>
      </c>
      <c r="B7" s="4" t="s">
        <v>25</v>
      </c>
      <c r="C7" s="4" t="s">
        <v>26</v>
      </c>
      <c r="D7" s="4" t="s">
        <v>47</v>
      </c>
      <c r="E7" s="4" t="s">
        <v>48</v>
      </c>
      <c r="F7" s="5">
        <v>44508</v>
      </c>
      <c r="G7" s="5">
        <v>44509</v>
      </c>
      <c r="H7" s="4">
        <v>1</v>
      </c>
      <c r="I7" s="4">
        <v>1</v>
      </c>
      <c r="J7" s="4">
        <v>1</v>
      </c>
      <c r="K7" s="4" t="s">
        <v>29</v>
      </c>
      <c r="L7" s="4">
        <v>148.71</v>
      </c>
      <c r="M7" s="4">
        <v>148.71</v>
      </c>
      <c r="N7" s="4" t="s">
        <v>49</v>
      </c>
      <c r="O7" s="4" t="s">
        <v>31</v>
      </c>
      <c r="P7" s="4" t="s">
        <v>32</v>
      </c>
      <c r="Q7" s="4">
        <v>0</v>
      </c>
      <c r="R7" s="6">
        <v>44508</v>
      </c>
      <c r="S7" s="5">
        <v>44512</v>
      </c>
      <c r="T7" s="4" t="s">
        <v>33</v>
      </c>
      <c r="U7" s="4">
        <v>148.71</v>
      </c>
      <c r="V7" s="4">
        <v>0</v>
      </c>
      <c r="W7" s="4">
        <v>0</v>
      </c>
      <c r="X7" s="4">
        <v>2292975</v>
      </c>
      <c r="Y7" s="4">
        <v>104012332254</v>
      </c>
    </row>
    <row r="8" s="4" customFormat="1" spans="1:24">
      <c r="A8" s="4">
        <v>16757064401</v>
      </c>
      <c r="B8" s="4" t="s">
        <v>25</v>
      </c>
      <c r="C8" s="4" t="s">
        <v>26</v>
      </c>
      <c r="D8" s="4" t="s">
        <v>50</v>
      </c>
      <c r="E8" s="4" t="s">
        <v>51</v>
      </c>
      <c r="F8" s="5">
        <v>44508</v>
      </c>
      <c r="G8" s="5">
        <v>44509</v>
      </c>
      <c r="H8" s="4">
        <v>1</v>
      </c>
      <c r="I8" s="4">
        <v>1</v>
      </c>
      <c r="J8" s="4">
        <v>1</v>
      </c>
      <c r="K8" s="4" t="s">
        <v>29</v>
      </c>
      <c r="L8" s="4">
        <v>137.35</v>
      </c>
      <c r="M8" s="4">
        <v>137.35</v>
      </c>
      <c r="N8" s="4" t="s">
        <v>52</v>
      </c>
      <c r="O8" s="4" t="s">
        <v>31</v>
      </c>
      <c r="P8" s="4" t="s">
        <v>32</v>
      </c>
      <c r="Q8" s="4">
        <v>0</v>
      </c>
      <c r="R8" s="6">
        <v>44508</v>
      </c>
      <c r="S8" s="5">
        <v>44512</v>
      </c>
      <c r="T8" s="4" t="s">
        <v>33</v>
      </c>
      <c r="U8" s="4">
        <v>137.35</v>
      </c>
      <c r="V8" s="4">
        <v>0</v>
      </c>
      <c r="W8" s="4">
        <v>0</v>
      </c>
      <c r="X8" s="4">
        <v>2293006</v>
      </c>
    </row>
    <row r="9" s="4" customFormat="1" spans="1:25">
      <c r="A9" s="4">
        <v>16757125813</v>
      </c>
      <c r="B9" s="4" t="s">
        <v>25</v>
      </c>
      <c r="C9" s="4" t="s">
        <v>26</v>
      </c>
      <c r="D9" s="4" t="s">
        <v>53</v>
      </c>
      <c r="E9" s="4" t="s">
        <v>54</v>
      </c>
      <c r="F9" s="5">
        <v>44508</v>
      </c>
      <c r="G9" s="5">
        <v>44509</v>
      </c>
      <c r="H9" s="4">
        <v>1</v>
      </c>
      <c r="I9" s="4">
        <v>1</v>
      </c>
      <c r="J9" s="4">
        <v>1</v>
      </c>
      <c r="K9" s="4" t="s">
        <v>29</v>
      </c>
      <c r="L9" s="4">
        <v>1351.37</v>
      </c>
      <c r="M9" s="4">
        <v>1351.37</v>
      </c>
      <c r="N9" s="4" t="s">
        <v>55</v>
      </c>
      <c r="O9" s="4" t="s">
        <v>31</v>
      </c>
      <c r="P9" s="4" t="s">
        <v>32</v>
      </c>
      <c r="Q9" s="4">
        <v>0</v>
      </c>
      <c r="R9" s="6">
        <v>44508</v>
      </c>
      <c r="S9" s="5">
        <v>44512</v>
      </c>
      <c r="T9" s="4" t="s">
        <v>33</v>
      </c>
      <c r="U9" s="4">
        <v>1351.37</v>
      </c>
      <c r="V9" s="4">
        <v>0</v>
      </c>
      <c r="W9" s="4">
        <v>0</v>
      </c>
      <c r="X9" s="4">
        <v>2293025</v>
      </c>
      <c r="Y9" s="4">
        <v>3198450142</v>
      </c>
    </row>
    <row r="10" s="4" customFormat="1" spans="1:23">
      <c r="A10" s="4">
        <v>16757391463</v>
      </c>
      <c r="B10" s="4" t="s">
        <v>25</v>
      </c>
      <c r="C10" s="4" t="s">
        <v>26</v>
      </c>
      <c r="D10" s="4" t="s">
        <v>56</v>
      </c>
      <c r="E10" s="4" t="s">
        <v>57</v>
      </c>
      <c r="F10" s="5">
        <v>44508</v>
      </c>
      <c r="G10" s="5">
        <v>44509</v>
      </c>
      <c r="H10" s="4">
        <v>1</v>
      </c>
      <c r="I10" s="4">
        <v>1</v>
      </c>
      <c r="J10" s="4">
        <v>1</v>
      </c>
      <c r="K10" s="4" t="s">
        <v>29</v>
      </c>
      <c r="L10" s="4">
        <v>172.06</v>
      </c>
      <c r="M10" s="4">
        <v>172.06</v>
      </c>
      <c r="N10" s="4" t="s">
        <v>58</v>
      </c>
      <c r="O10" s="4" t="s">
        <v>31</v>
      </c>
      <c r="P10" s="4" t="s">
        <v>32</v>
      </c>
      <c r="Q10" s="4">
        <v>0</v>
      </c>
      <c r="R10" s="6">
        <v>44508</v>
      </c>
      <c r="S10" s="5">
        <v>44512</v>
      </c>
      <c r="T10" s="4" t="s">
        <v>33</v>
      </c>
      <c r="U10" s="4">
        <v>172.06</v>
      </c>
      <c r="V10" s="4">
        <v>0</v>
      </c>
      <c r="W10" s="4">
        <v>0</v>
      </c>
    </row>
    <row r="11" s="4" customFormat="1" spans="1:25">
      <c r="A11" s="4">
        <v>16757460744</v>
      </c>
      <c r="B11" s="4" t="s">
        <v>25</v>
      </c>
      <c r="C11" s="4" t="s">
        <v>26</v>
      </c>
      <c r="D11" s="4" t="s">
        <v>59</v>
      </c>
      <c r="E11" s="4" t="s">
        <v>60</v>
      </c>
      <c r="F11" s="5">
        <v>44508</v>
      </c>
      <c r="G11" s="5">
        <v>44509</v>
      </c>
      <c r="H11" s="4">
        <v>3</v>
      </c>
      <c r="I11" s="4">
        <v>1</v>
      </c>
      <c r="J11" s="4">
        <v>3</v>
      </c>
      <c r="K11" s="4" t="s">
        <v>29</v>
      </c>
      <c r="L11" s="4">
        <v>930.57</v>
      </c>
      <c r="M11" s="4">
        <v>930.57</v>
      </c>
      <c r="N11" s="4" t="s">
        <v>61</v>
      </c>
      <c r="O11" s="4" t="s">
        <v>31</v>
      </c>
      <c r="P11" s="4" t="s">
        <v>32</v>
      </c>
      <c r="Q11" s="4">
        <v>0</v>
      </c>
      <c r="R11" s="6">
        <v>44508</v>
      </c>
      <c r="S11" s="5">
        <v>44512</v>
      </c>
      <c r="T11" s="4" t="s">
        <v>33</v>
      </c>
      <c r="U11" s="4">
        <v>930.57</v>
      </c>
      <c r="V11" s="4">
        <v>0</v>
      </c>
      <c r="W11" s="4">
        <v>0</v>
      </c>
      <c r="X11" s="4">
        <v>2293111</v>
      </c>
      <c r="Y11" s="4">
        <v>437960</v>
      </c>
    </row>
    <row r="12" s="4" customFormat="1" spans="1:23">
      <c r="A12" s="4">
        <v>16757391463</v>
      </c>
      <c r="B12" s="4" t="s">
        <v>25</v>
      </c>
      <c r="C12" s="4" t="s">
        <v>62</v>
      </c>
      <c r="D12" s="4" t="s">
        <v>56</v>
      </c>
      <c r="E12" s="4" t="s">
        <v>57</v>
      </c>
      <c r="F12" s="5">
        <v>44508</v>
      </c>
      <c r="G12" s="5">
        <v>44509</v>
      </c>
      <c r="H12" s="4">
        <v>1</v>
      </c>
      <c r="I12" s="4">
        <v>1</v>
      </c>
      <c r="J12" s="4">
        <v>1</v>
      </c>
      <c r="K12" s="4" t="s">
        <v>29</v>
      </c>
      <c r="L12" s="4">
        <v>-172.06</v>
      </c>
      <c r="M12" s="4">
        <v>-172.06</v>
      </c>
      <c r="N12" s="4" t="s">
        <v>58</v>
      </c>
      <c r="O12" s="4" t="s">
        <v>31</v>
      </c>
      <c r="P12" s="4" t="s">
        <v>32</v>
      </c>
      <c r="Q12" s="4">
        <v>0</v>
      </c>
      <c r="R12" s="6">
        <v>44508</v>
      </c>
      <c r="S12" s="5">
        <v>44512</v>
      </c>
      <c r="T12" s="4" t="s">
        <v>33</v>
      </c>
      <c r="U12" s="4">
        <v>-172.06</v>
      </c>
      <c r="V12" s="4">
        <v>0</v>
      </c>
      <c r="W12" s="4">
        <v>0</v>
      </c>
    </row>
    <row r="13" s="4" customFormat="1" spans="1:24">
      <c r="A13" s="4">
        <v>16757867665</v>
      </c>
      <c r="B13" s="4" t="s">
        <v>25</v>
      </c>
      <c r="C13" s="4" t="s">
        <v>26</v>
      </c>
      <c r="D13" s="4" t="s">
        <v>63</v>
      </c>
      <c r="E13" s="4" t="s">
        <v>64</v>
      </c>
      <c r="F13" s="5">
        <v>44508</v>
      </c>
      <c r="G13" s="5">
        <v>44509</v>
      </c>
      <c r="H13" s="4">
        <v>1</v>
      </c>
      <c r="I13" s="4">
        <v>1</v>
      </c>
      <c r="J13" s="4">
        <v>1</v>
      </c>
      <c r="K13" s="4" t="s">
        <v>29</v>
      </c>
      <c r="L13" s="4">
        <v>117.11</v>
      </c>
      <c r="M13" s="4">
        <v>117.11</v>
      </c>
      <c r="N13" s="4" t="s">
        <v>65</v>
      </c>
      <c r="O13" s="4" t="s">
        <v>31</v>
      </c>
      <c r="P13" s="4" t="s">
        <v>32</v>
      </c>
      <c r="Q13" s="4">
        <v>0</v>
      </c>
      <c r="R13" s="6">
        <v>44508</v>
      </c>
      <c r="S13" s="5">
        <v>44512</v>
      </c>
      <c r="T13" s="4" t="s">
        <v>33</v>
      </c>
      <c r="U13" s="4">
        <v>117.11</v>
      </c>
      <c r="V13" s="4">
        <v>0</v>
      </c>
      <c r="W13" s="4">
        <v>0</v>
      </c>
      <c r="X13" s="4">
        <v>2293233</v>
      </c>
    </row>
    <row r="14" s="4" customFormat="1" spans="1:23">
      <c r="A14" s="4">
        <v>16757885610</v>
      </c>
      <c r="B14" s="4" t="s">
        <v>25</v>
      </c>
      <c r="C14" s="4" t="s">
        <v>26</v>
      </c>
      <c r="D14" s="4" t="s">
        <v>66</v>
      </c>
      <c r="E14" s="4" t="s">
        <v>67</v>
      </c>
      <c r="F14" s="5">
        <v>44508</v>
      </c>
      <c r="G14" s="5">
        <v>44509</v>
      </c>
      <c r="H14" s="4">
        <v>1</v>
      </c>
      <c r="I14" s="4">
        <v>1</v>
      </c>
      <c r="J14" s="4">
        <v>1</v>
      </c>
      <c r="K14" s="4" t="s">
        <v>29</v>
      </c>
      <c r="L14" s="4">
        <v>373.15</v>
      </c>
      <c r="M14" s="4">
        <v>373.15</v>
      </c>
      <c r="N14" s="4" t="s">
        <v>68</v>
      </c>
      <c r="O14" s="4" t="s">
        <v>31</v>
      </c>
      <c r="P14" s="4" t="s">
        <v>32</v>
      </c>
      <c r="Q14" s="4">
        <v>0</v>
      </c>
      <c r="R14" s="6">
        <v>44508</v>
      </c>
      <c r="S14" s="5">
        <v>44512</v>
      </c>
      <c r="T14" s="4" t="s">
        <v>33</v>
      </c>
      <c r="U14" s="4">
        <v>373.15</v>
      </c>
      <c r="V14" s="4">
        <v>0</v>
      </c>
      <c r="W14" s="4">
        <v>0</v>
      </c>
    </row>
    <row r="15" s="4" customFormat="1" spans="1:23">
      <c r="A15" s="4">
        <v>16757912765</v>
      </c>
      <c r="B15" s="4" t="s">
        <v>25</v>
      </c>
      <c r="C15" s="4" t="s">
        <v>26</v>
      </c>
      <c r="D15" s="4" t="s">
        <v>66</v>
      </c>
      <c r="E15" s="4" t="s">
        <v>67</v>
      </c>
      <c r="F15" s="5">
        <v>44508</v>
      </c>
      <c r="G15" s="5">
        <v>44509</v>
      </c>
      <c r="H15" s="4">
        <v>1</v>
      </c>
      <c r="I15" s="4">
        <v>1</v>
      </c>
      <c r="J15" s="4">
        <v>1</v>
      </c>
      <c r="K15" s="4" t="s">
        <v>29</v>
      </c>
      <c r="L15" s="4">
        <v>395.1</v>
      </c>
      <c r="M15" s="4">
        <v>395.1</v>
      </c>
      <c r="N15" s="4" t="s">
        <v>69</v>
      </c>
      <c r="O15" s="4" t="s">
        <v>31</v>
      </c>
      <c r="P15" s="4" t="s">
        <v>32</v>
      </c>
      <c r="Q15" s="4">
        <v>0</v>
      </c>
      <c r="R15" s="6">
        <v>44508</v>
      </c>
      <c r="S15" s="5">
        <v>44512</v>
      </c>
      <c r="T15" s="4" t="s">
        <v>33</v>
      </c>
      <c r="U15" s="4">
        <v>395.1</v>
      </c>
      <c r="V15" s="4">
        <v>0</v>
      </c>
      <c r="W15" s="4">
        <v>0</v>
      </c>
    </row>
    <row r="16" s="4" customFormat="1" spans="1:24">
      <c r="A16" s="4">
        <v>16757867665</v>
      </c>
      <c r="B16" s="4" t="s">
        <v>25</v>
      </c>
      <c r="C16" s="4" t="s">
        <v>62</v>
      </c>
      <c r="D16" s="4" t="s">
        <v>63</v>
      </c>
      <c r="E16" s="4" t="s">
        <v>64</v>
      </c>
      <c r="F16" s="5">
        <v>44508</v>
      </c>
      <c r="G16" s="5">
        <v>44509</v>
      </c>
      <c r="H16" s="4">
        <v>1</v>
      </c>
      <c r="I16" s="4">
        <v>1</v>
      </c>
      <c r="J16" s="4">
        <v>1</v>
      </c>
      <c r="K16" s="4" t="s">
        <v>29</v>
      </c>
      <c r="L16" s="4">
        <v>-117.11</v>
      </c>
      <c r="M16" s="4">
        <v>-117.11</v>
      </c>
      <c r="N16" s="4" t="s">
        <v>65</v>
      </c>
      <c r="O16" s="4" t="s">
        <v>31</v>
      </c>
      <c r="P16" s="4" t="s">
        <v>32</v>
      </c>
      <c r="Q16" s="4">
        <v>0</v>
      </c>
      <c r="R16" s="6">
        <v>44508</v>
      </c>
      <c r="S16" s="5">
        <v>44512</v>
      </c>
      <c r="T16" s="4" t="s">
        <v>33</v>
      </c>
      <c r="U16" s="4">
        <v>-117.11</v>
      </c>
      <c r="V16" s="4">
        <v>0</v>
      </c>
      <c r="W16" s="4">
        <v>0</v>
      </c>
      <c r="X16" s="4">
        <v>2293233</v>
      </c>
    </row>
    <row r="17" s="4" customFormat="1" spans="1:25">
      <c r="A17" s="4">
        <v>16758049205</v>
      </c>
      <c r="B17" s="4" t="s">
        <v>25</v>
      </c>
      <c r="C17" s="4" t="s">
        <v>26</v>
      </c>
      <c r="D17" s="4" t="s">
        <v>70</v>
      </c>
      <c r="E17" s="4" t="s">
        <v>71</v>
      </c>
      <c r="F17" s="5">
        <v>44508</v>
      </c>
      <c r="G17" s="5">
        <v>44509</v>
      </c>
      <c r="H17" s="4">
        <v>1</v>
      </c>
      <c r="I17" s="4">
        <v>1</v>
      </c>
      <c r="J17" s="4">
        <v>1</v>
      </c>
      <c r="K17" s="4" t="s">
        <v>29</v>
      </c>
      <c r="L17" s="4">
        <v>131.04</v>
      </c>
      <c r="M17" s="4">
        <v>131.04</v>
      </c>
      <c r="N17" s="4" t="s">
        <v>72</v>
      </c>
      <c r="O17" s="4" t="s">
        <v>31</v>
      </c>
      <c r="P17" s="4" t="s">
        <v>32</v>
      </c>
      <c r="Q17" s="4">
        <v>0</v>
      </c>
      <c r="R17" s="6">
        <v>44508</v>
      </c>
      <c r="S17" s="5">
        <v>44512</v>
      </c>
      <c r="T17" s="4" t="s">
        <v>33</v>
      </c>
      <c r="U17" s="4">
        <v>131.04</v>
      </c>
      <c r="V17" s="4">
        <v>0</v>
      </c>
      <c r="W17" s="4">
        <v>0</v>
      </c>
      <c r="X17" s="4">
        <v>2293314</v>
      </c>
      <c r="Y17" s="4">
        <v>104012922884</v>
      </c>
    </row>
    <row r="18" s="4" customFormat="1" spans="1:23">
      <c r="A18" s="4">
        <v>16758141521</v>
      </c>
      <c r="B18" s="4" t="s">
        <v>25</v>
      </c>
      <c r="C18" s="4" t="s">
        <v>26</v>
      </c>
      <c r="D18" s="4" t="s">
        <v>66</v>
      </c>
      <c r="E18" s="4" t="s">
        <v>67</v>
      </c>
      <c r="F18" s="5">
        <v>44508</v>
      </c>
      <c r="G18" s="5">
        <v>44509</v>
      </c>
      <c r="H18" s="4">
        <v>1</v>
      </c>
      <c r="I18" s="4">
        <v>1</v>
      </c>
      <c r="J18" s="4">
        <v>1</v>
      </c>
      <c r="K18" s="4" t="s">
        <v>29</v>
      </c>
      <c r="L18" s="4">
        <v>395.1</v>
      </c>
      <c r="M18" s="4">
        <v>395.1</v>
      </c>
      <c r="N18" s="4" t="s">
        <v>73</v>
      </c>
      <c r="O18" s="4" t="s">
        <v>31</v>
      </c>
      <c r="P18" s="4" t="s">
        <v>32</v>
      </c>
      <c r="Q18" s="4">
        <v>0</v>
      </c>
      <c r="R18" s="6">
        <v>44508</v>
      </c>
      <c r="S18" s="5">
        <v>44512</v>
      </c>
      <c r="T18" s="4" t="s">
        <v>33</v>
      </c>
      <c r="U18" s="4">
        <v>395.1</v>
      </c>
      <c r="V18" s="4">
        <v>0</v>
      </c>
      <c r="W18" s="4">
        <v>0</v>
      </c>
    </row>
    <row r="19" s="4" customFormat="1" spans="1:23">
      <c r="A19" s="4">
        <v>16758177058</v>
      </c>
      <c r="B19" s="4" t="s">
        <v>25</v>
      </c>
      <c r="C19" s="4" t="s">
        <v>26</v>
      </c>
      <c r="D19" s="4" t="s">
        <v>74</v>
      </c>
      <c r="E19" s="4" t="s">
        <v>75</v>
      </c>
      <c r="F19" s="5">
        <v>44508</v>
      </c>
      <c r="G19" s="5">
        <v>44509</v>
      </c>
      <c r="H19" s="4">
        <v>1</v>
      </c>
      <c r="I19" s="4">
        <v>1</v>
      </c>
      <c r="J19" s="4">
        <v>1</v>
      </c>
      <c r="K19" s="4" t="s">
        <v>29</v>
      </c>
      <c r="L19" s="4">
        <v>203.6</v>
      </c>
      <c r="M19" s="4">
        <v>203.6</v>
      </c>
      <c r="N19" s="4" t="s">
        <v>76</v>
      </c>
      <c r="O19" s="4" t="s">
        <v>31</v>
      </c>
      <c r="P19" s="4" t="s">
        <v>32</v>
      </c>
      <c r="Q19" s="4">
        <v>0</v>
      </c>
      <c r="R19" s="6">
        <v>44508</v>
      </c>
      <c r="S19" s="5">
        <v>44512</v>
      </c>
      <c r="T19" s="4" t="s">
        <v>33</v>
      </c>
      <c r="U19" s="4">
        <v>203.6</v>
      </c>
      <c r="V19" s="4">
        <v>0</v>
      </c>
      <c r="W19" s="4">
        <v>0</v>
      </c>
    </row>
    <row r="20" s="4" customFormat="1" spans="1:23">
      <c r="A20" s="4">
        <v>16758230521</v>
      </c>
      <c r="B20" s="4" t="s">
        <v>25</v>
      </c>
      <c r="C20" s="4" t="s">
        <v>26</v>
      </c>
      <c r="D20" s="4" t="s">
        <v>77</v>
      </c>
      <c r="E20" s="4" t="s">
        <v>78</v>
      </c>
      <c r="F20" s="5">
        <v>44508</v>
      </c>
      <c r="G20" s="5">
        <v>44509</v>
      </c>
      <c r="H20" s="4">
        <v>1</v>
      </c>
      <c r="I20" s="4">
        <v>1</v>
      </c>
      <c r="J20" s="4">
        <v>1</v>
      </c>
      <c r="K20" s="4" t="s">
        <v>29</v>
      </c>
      <c r="L20" s="4">
        <v>130.91</v>
      </c>
      <c r="M20" s="4">
        <v>130.91</v>
      </c>
      <c r="N20" s="4" t="s">
        <v>79</v>
      </c>
      <c r="O20" s="4" t="s">
        <v>31</v>
      </c>
      <c r="P20" s="4" t="s">
        <v>32</v>
      </c>
      <c r="Q20" s="4">
        <v>0</v>
      </c>
      <c r="R20" s="6">
        <v>44508</v>
      </c>
      <c r="S20" s="5">
        <v>44512</v>
      </c>
      <c r="T20" s="4" t="s">
        <v>33</v>
      </c>
      <c r="U20" s="4">
        <v>130.91</v>
      </c>
      <c r="V20" s="4">
        <v>0</v>
      </c>
      <c r="W20" s="4">
        <v>0</v>
      </c>
    </row>
    <row r="21" s="4" customFormat="1" spans="1:23">
      <c r="A21" s="4">
        <v>16758177058</v>
      </c>
      <c r="B21" s="4" t="s">
        <v>25</v>
      </c>
      <c r="C21" s="4" t="s">
        <v>62</v>
      </c>
      <c r="D21" s="4" t="s">
        <v>74</v>
      </c>
      <c r="E21" s="4" t="s">
        <v>75</v>
      </c>
      <c r="F21" s="5">
        <v>44508</v>
      </c>
      <c r="G21" s="5">
        <v>44509</v>
      </c>
      <c r="H21" s="4">
        <v>1</v>
      </c>
      <c r="I21" s="4">
        <v>1</v>
      </c>
      <c r="J21" s="4">
        <v>1</v>
      </c>
      <c r="K21" s="4" t="s">
        <v>29</v>
      </c>
      <c r="L21" s="4">
        <v>-203.6</v>
      </c>
      <c r="M21" s="4">
        <v>-203.6</v>
      </c>
      <c r="N21" s="4" t="s">
        <v>76</v>
      </c>
      <c r="O21" s="4" t="s">
        <v>31</v>
      </c>
      <c r="P21" s="4" t="s">
        <v>32</v>
      </c>
      <c r="Q21" s="4">
        <v>0</v>
      </c>
      <c r="R21" s="6">
        <v>44508</v>
      </c>
      <c r="S21" s="5">
        <v>44512</v>
      </c>
      <c r="T21" s="4" t="s">
        <v>33</v>
      </c>
      <c r="U21" s="4">
        <v>-203.6</v>
      </c>
      <c r="V21" s="4">
        <v>0</v>
      </c>
      <c r="W21" s="4">
        <v>0</v>
      </c>
    </row>
    <row r="22" s="4" customFormat="1" spans="1:24">
      <c r="A22" s="4">
        <v>16758379742</v>
      </c>
      <c r="B22" s="4" t="s">
        <v>25</v>
      </c>
      <c r="C22" s="4" t="s">
        <v>26</v>
      </c>
      <c r="D22" s="4" t="s">
        <v>80</v>
      </c>
      <c r="E22" s="4" t="s">
        <v>81</v>
      </c>
      <c r="F22" s="5">
        <v>44508</v>
      </c>
      <c r="G22" s="5">
        <v>44509</v>
      </c>
      <c r="H22" s="4">
        <v>1</v>
      </c>
      <c r="I22" s="4">
        <v>1</v>
      </c>
      <c r="J22" s="4">
        <v>1</v>
      </c>
      <c r="K22" s="4" t="s">
        <v>29</v>
      </c>
      <c r="L22" s="4">
        <v>107.35</v>
      </c>
      <c r="M22" s="4">
        <v>107.35</v>
      </c>
      <c r="N22" s="4" t="s">
        <v>82</v>
      </c>
      <c r="O22" s="4" t="s">
        <v>31</v>
      </c>
      <c r="P22" s="4" t="s">
        <v>32</v>
      </c>
      <c r="Q22" s="4">
        <v>0</v>
      </c>
      <c r="R22" s="6">
        <v>44508</v>
      </c>
      <c r="S22" s="5">
        <v>44512</v>
      </c>
      <c r="T22" s="4" t="s">
        <v>33</v>
      </c>
      <c r="U22" s="4">
        <v>107.35</v>
      </c>
      <c r="V22" s="4">
        <v>0</v>
      </c>
      <c r="W22" s="4">
        <v>0</v>
      </c>
      <c r="X22" s="4">
        <v>2293455</v>
      </c>
    </row>
    <row r="23" s="4" customFormat="1" spans="1:25">
      <c r="A23" s="4">
        <v>16758765027</v>
      </c>
      <c r="B23" s="4" t="s">
        <v>25</v>
      </c>
      <c r="C23" s="4" t="s">
        <v>26</v>
      </c>
      <c r="D23" s="4" t="s">
        <v>83</v>
      </c>
      <c r="E23" s="4" t="s">
        <v>84</v>
      </c>
      <c r="F23" s="5">
        <v>44508</v>
      </c>
      <c r="G23" s="5">
        <v>44509</v>
      </c>
      <c r="H23" s="4">
        <v>1</v>
      </c>
      <c r="I23" s="4">
        <v>1</v>
      </c>
      <c r="J23" s="4">
        <v>1</v>
      </c>
      <c r="K23" s="4" t="s">
        <v>29</v>
      </c>
      <c r="L23" s="4">
        <v>206.41</v>
      </c>
      <c r="M23" s="4">
        <v>206.41</v>
      </c>
      <c r="N23" s="4" t="s">
        <v>85</v>
      </c>
      <c r="O23" s="4" t="s">
        <v>31</v>
      </c>
      <c r="P23" s="4" t="s">
        <v>32</v>
      </c>
      <c r="Q23" s="4">
        <v>0</v>
      </c>
      <c r="R23" s="6">
        <v>44508</v>
      </c>
      <c r="S23" s="5">
        <v>44512</v>
      </c>
      <c r="T23" s="4" t="s">
        <v>33</v>
      </c>
      <c r="U23" s="4">
        <v>206.41</v>
      </c>
      <c r="V23" s="4">
        <v>0</v>
      </c>
      <c r="W23" s="4">
        <v>0</v>
      </c>
      <c r="X23" s="4">
        <v>2293594</v>
      </c>
      <c r="Y23" s="4">
        <v>104013384024</v>
      </c>
    </row>
    <row r="24" s="4" customFormat="1" spans="1:25">
      <c r="A24" s="4">
        <v>16759035783</v>
      </c>
      <c r="B24" s="4" t="s">
        <v>25</v>
      </c>
      <c r="C24" s="4" t="s">
        <v>26</v>
      </c>
      <c r="D24" s="4" t="s">
        <v>86</v>
      </c>
      <c r="E24" s="4" t="s">
        <v>87</v>
      </c>
      <c r="F24" s="5">
        <v>44508</v>
      </c>
      <c r="G24" s="5">
        <v>44509</v>
      </c>
      <c r="H24" s="4">
        <v>1</v>
      </c>
      <c r="I24" s="4">
        <v>1</v>
      </c>
      <c r="J24" s="4">
        <v>1</v>
      </c>
      <c r="K24" s="4" t="s">
        <v>29</v>
      </c>
      <c r="L24" s="4">
        <v>474.3</v>
      </c>
      <c r="M24" s="4">
        <v>474.3</v>
      </c>
      <c r="N24" s="4" t="s">
        <v>88</v>
      </c>
      <c r="O24" s="4" t="s">
        <v>31</v>
      </c>
      <c r="P24" s="4" t="s">
        <v>32</v>
      </c>
      <c r="Q24" s="4">
        <v>0</v>
      </c>
      <c r="R24" s="6">
        <v>44508</v>
      </c>
      <c r="S24" s="5">
        <v>44512</v>
      </c>
      <c r="T24" s="4" t="s">
        <v>33</v>
      </c>
      <c r="U24" s="4">
        <v>474.3</v>
      </c>
      <c r="V24" s="4">
        <v>0</v>
      </c>
      <c r="W24" s="4">
        <v>0</v>
      </c>
      <c r="X24" s="4">
        <v>2293687</v>
      </c>
      <c r="Y24" s="4">
        <v>170167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3"/>
  <sheetViews>
    <sheetView tabSelected="1" workbookViewId="0">
      <selection activeCell="K44" sqref="K44"/>
    </sheetView>
  </sheetViews>
  <sheetFormatPr defaultColWidth="9" defaultRowHeight="13.5"/>
  <cols>
    <col min="1" max="1" width="11.875" style="4" customWidth="1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89</v>
      </c>
    </row>
    <row r="2" s="4" customFormat="1" hidden="1" spans="1:9">
      <c r="A2" s="4">
        <v>16692515486</v>
      </c>
      <c r="B2" s="5">
        <v>44505</v>
      </c>
      <c r="C2" s="5">
        <v>44509</v>
      </c>
      <c r="D2" s="4">
        <v>2063.6</v>
      </c>
      <c r="E2" s="4" t="str">
        <f>VLOOKUP(A2,HOP!A:L,12,0)</f>
        <v>2063.60</v>
      </c>
      <c r="F2" s="4" t="str">
        <f>VLOOKUP(A2,HOP!A:C,3,0)</f>
        <v>2285112</v>
      </c>
      <c r="G2" s="4">
        <f>D2-E2</f>
        <v>0</v>
      </c>
      <c r="H2" s="4" t="str">
        <f>$H$1&amp;F2</f>
        <v>，2285112</v>
      </c>
      <c r="I2" s="4" t="str">
        <f>VLOOKUP(A2,HOP!A:T,20,0)</f>
        <v>直连</v>
      </c>
    </row>
    <row r="3" s="4" customFormat="1" hidden="1" spans="1:9">
      <c r="A3" s="4">
        <v>16755668101</v>
      </c>
      <c r="B3" s="5">
        <v>44508</v>
      </c>
      <c r="C3" s="5">
        <v>44509</v>
      </c>
      <c r="D3" s="4">
        <v>177.36</v>
      </c>
      <c r="E3" s="4" t="str">
        <f>VLOOKUP(A3,HOP!A:L,12,0)</f>
        <v>177.36</v>
      </c>
      <c r="F3" s="4" t="str">
        <f>VLOOKUP(A3,HOP!A:C,3,0)</f>
        <v>2292660</v>
      </c>
      <c r="G3" s="4">
        <f t="shared" ref="G3:G21" si="0">D3-E3</f>
        <v>0</v>
      </c>
      <c r="H3" s="4" t="str">
        <f t="shared" ref="H3:H21" si="1">$H$1&amp;F3</f>
        <v>，2292660</v>
      </c>
      <c r="I3" s="4" t="str">
        <f>VLOOKUP(A3,HOP!A:T,20,0)</f>
        <v>直连</v>
      </c>
    </row>
    <row r="4" s="4" customFormat="1" hidden="1" spans="1:9">
      <c r="A4" s="4">
        <v>16756432591</v>
      </c>
      <c r="B4" s="5">
        <v>44508</v>
      </c>
      <c r="C4" s="5">
        <v>44509</v>
      </c>
      <c r="D4" s="4">
        <v>245.15</v>
      </c>
      <c r="E4" s="4" t="str">
        <f>VLOOKUP(A4,HOP!A:L,12,0)</f>
        <v>245.15</v>
      </c>
      <c r="F4" s="4" t="str">
        <f>VLOOKUP(A4,HOP!A:C,3,0)</f>
        <v>2292834</v>
      </c>
      <c r="G4" s="4">
        <f t="shared" si="0"/>
        <v>0</v>
      </c>
      <c r="H4" s="4" t="str">
        <f t="shared" si="1"/>
        <v>，2292834</v>
      </c>
      <c r="I4" s="4" t="str">
        <f>VLOOKUP(A4,HOP!A:T,20,0)</f>
        <v>直采</v>
      </c>
    </row>
    <row r="5" s="4" customFormat="1" hidden="1" spans="1:9">
      <c r="A5" s="4">
        <v>16756688740</v>
      </c>
      <c r="B5" s="5">
        <v>44508</v>
      </c>
      <c r="C5" s="5">
        <v>44509</v>
      </c>
      <c r="D5" s="4">
        <v>140.4</v>
      </c>
      <c r="E5" s="4" t="str">
        <f>VLOOKUP(A5,HOP!A:L,12,0)</f>
        <v>140.40</v>
      </c>
      <c r="F5" s="4" t="str">
        <f>VLOOKUP(A5,HOP!A:C,3,0)</f>
        <v>2292910</v>
      </c>
      <c r="G5" s="4">
        <f t="shared" si="0"/>
        <v>0</v>
      </c>
      <c r="H5" s="4" t="str">
        <f t="shared" si="1"/>
        <v>，2292910</v>
      </c>
      <c r="I5" s="4" t="str">
        <f>VLOOKUP(A5,HOP!A:T,20,0)</f>
        <v>直连</v>
      </c>
    </row>
    <row r="6" s="4" customFormat="1" hidden="1" spans="1:9">
      <c r="A6" s="4">
        <v>16756763070</v>
      </c>
      <c r="B6" s="5">
        <v>44508</v>
      </c>
      <c r="C6" s="5">
        <v>44509</v>
      </c>
      <c r="D6" s="4">
        <v>1098.9</v>
      </c>
      <c r="E6" s="4" t="str">
        <f>VLOOKUP(A6,HOP!A:L,12,0)</f>
        <v>1098.90</v>
      </c>
      <c r="F6" s="4" t="str">
        <f>VLOOKUP(A6,HOP!A:C,3,0)</f>
        <v>2292932</v>
      </c>
      <c r="G6" s="4">
        <f t="shared" si="0"/>
        <v>0</v>
      </c>
      <c r="H6" s="4" t="str">
        <f t="shared" si="1"/>
        <v>，2292932</v>
      </c>
      <c r="I6" s="4" t="str">
        <f>VLOOKUP(A6,HOP!A:T,20,0)</f>
        <v>直连</v>
      </c>
    </row>
    <row r="7" s="4" customFormat="1" hidden="1" spans="1:9">
      <c r="A7" s="4">
        <v>16756942012</v>
      </c>
      <c r="B7" s="5">
        <v>44508</v>
      </c>
      <c r="C7" s="5">
        <v>44509</v>
      </c>
      <c r="D7" s="4">
        <v>148.71</v>
      </c>
      <c r="E7" s="4" t="str">
        <f>VLOOKUP(A7,HOP!A:L,12,0)</f>
        <v>148.71</v>
      </c>
      <c r="F7" s="4" t="str">
        <f>VLOOKUP(A7,HOP!A:C,3,0)</f>
        <v>2292975</v>
      </c>
      <c r="G7" s="4">
        <f t="shared" si="0"/>
        <v>0</v>
      </c>
      <c r="H7" s="4" t="str">
        <f t="shared" si="1"/>
        <v>，2292975</v>
      </c>
      <c r="I7" s="4" t="str">
        <f>VLOOKUP(A7,HOP!A:T,20,0)</f>
        <v>直连</v>
      </c>
    </row>
    <row r="8" s="4" customFormat="1" hidden="1" spans="1:9">
      <c r="A8" s="4">
        <v>16757064401</v>
      </c>
      <c r="B8" s="5">
        <v>44508</v>
      </c>
      <c r="C8" s="5">
        <v>44509</v>
      </c>
      <c r="D8" s="4">
        <v>137.35</v>
      </c>
      <c r="E8" s="4" t="str">
        <f>VLOOKUP(A8,HOP!A:L,12,0)</f>
        <v>137.35</v>
      </c>
      <c r="F8" s="4" t="str">
        <f>VLOOKUP(A8,HOP!A:C,3,0)</f>
        <v>2293006</v>
      </c>
      <c r="G8" s="4">
        <f t="shared" si="0"/>
        <v>0</v>
      </c>
      <c r="H8" s="4" t="str">
        <f t="shared" si="1"/>
        <v>，2293006</v>
      </c>
      <c r="I8" s="4" t="str">
        <f>VLOOKUP(A8,HOP!A:T,20,0)</f>
        <v>直连</v>
      </c>
    </row>
    <row r="9" s="4" customFormat="1" hidden="1" spans="1:9">
      <c r="A9" s="4">
        <v>16757125813</v>
      </c>
      <c r="B9" s="5">
        <v>44508</v>
      </c>
      <c r="C9" s="5">
        <v>44509</v>
      </c>
      <c r="D9" s="4">
        <v>1351.37</v>
      </c>
      <c r="E9" s="4" t="str">
        <f>VLOOKUP(A9,HOP!A:L,12,0)</f>
        <v>1351.37</v>
      </c>
      <c r="F9" s="4" t="str">
        <f>VLOOKUP(A9,HOP!A:C,3,0)</f>
        <v>2293025</v>
      </c>
      <c r="G9" s="4">
        <f t="shared" si="0"/>
        <v>0</v>
      </c>
      <c r="H9" s="4" t="str">
        <f t="shared" si="1"/>
        <v>，2293025</v>
      </c>
      <c r="I9" s="4" t="str">
        <f>VLOOKUP(A9,HOP!A:T,20,0)</f>
        <v>直连</v>
      </c>
    </row>
    <row r="10" s="4" customFormat="1" hidden="1" spans="1:9">
      <c r="A10" s="4">
        <v>16757391463</v>
      </c>
      <c r="B10" s="5">
        <v>44508</v>
      </c>
      <c r="C10" s="5">
        <v>44509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VLOOKUP(A10,HOP!A:T,20,0)</f>
        <v>#N/A</v>
      </c>
    </row>
    <row r="11" s="4" customFormat="1" hidden="1" spans="1:9">
      <c r="A11" s="4">
        <v>16757460744</v>
      </c>
      <c r="B11" s="5">
        <v>44508</v>
      </c>
      <c r="C11" s="5">
        <v>44509</v>
      </c>
      <c r="D11" s="4">
        <v>930.57</v>
      </c>
      <c r="E11" s="4" t="str">
        <f>VLOOKUP(A11,HOP!A:L,12,0)</f>
        <v>930.57</v>
      </c>
      <c r="F11" s="4" t="str">
        <f>VLOOKUP(A11,HOP!A:C,3,0)</f>
        <v>2293111</v>
      </c>
      <c r="G11" s="4">
        <f t="shared" si="0"/>
        <v>0</v>
      </c>
      <c r="H11" s="4" t="str">
        <f t="shared" si="1"/>
        <v>，2293111</v>
      </c>
      <c r="I11" s="4" t="str">
        <f>VLOOKUP(A11,HOP!A:T,20,0)</f>
        <v>Saas酒店</v>
      </c>
    </row>
    <row r="12" s="4" customFormat="1" hidden="1" spans="1:9">
      <c r="A12" s="4">
        <v>16757867665</v>
      </c>
      <c r="B12" s="5">
        <v>44508</v>
      </c>
      <c r="C12" s="5">
        <v>44509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VLOOKUP(A12,HOP!A:T,20,0)</f>
        <v>#N/A</v>
      </c>
    </row>
    <row r="13" s="4" customFormat="1" spans="1:10">
      <c r="A13" s="4">
        <v>16757885610</v>
      </c>
      <c r="B13" s="5">
        <v>44508</v>
      </c>
      <c r="C13" s="5">
        <v>44509</v>
      </c>
      <c r="D13" s="4">
        <v>373.15</v>
      </c>
      <c r="E13" s="4">
        <v>395.1</v>
      </c>
      <c r="F13" s="7" t="s">
        <v>90</v>
      </c>
      <c r="G13" s="4">
        <f t="shared" si="0"/>
        <v>-21.95</v>
      </c>
      <c r="H13" s="4" t="str">
        <f t="shared" si="1"/>
        <v>，202111081800170020</v>
      </c>
      <c r="I13" s="4" t="e">
        <f>VLOOKUP(A13,HOP!A:T,20,0)</f>
        <v>#N/A</v>
      </c>
      <c r="J13" s="4">
        <v>11.8</v>
      </c>
    </row>
    <row r="14" s="4" customFormat="1" spans="1:10">
      <c r="A14" s="4">
        <v>16757912765</v>
      </c>
      <c r="B14" s="5">
        <v>44508</v>
      </c>
      <c r="C14" s="5">
        <v>44509</v>
      </c>
      <c r="D14" s="4">
        <v>395.1</v>
      </c>
      <c r="E14" s="4">
        <v>395.1</v>
      </c>
      <c r="F14" s="7" t="s">
        <v>91</v>
      </c>
      <c r="G14" s="4">
        <f t="shared" si="0"/>
        <v>0</v>
      </c>
      <c r="H14" s="4" t="str">
        <f t="shared" si="1"/>
        <v>，202111081758400020</v>
      </c>
      <c r="I14" s="4" t="e">
        <f>VLOOKUP(A14,HOP!A:T,20,0)</f>
        <v>#N/A</v>
      </c>
      <c r="J14" s="4">
        <v>11.8</v>
      </c>
    </row>
    <row r="15" s="4" customFormat="1" hidden="1" spans="1:9">
      <c r="A15" s="4">
        <v>16758049205</v>
      </c>
      <c r="B15" s="5">
        <v>44508</v>
      </c>
      <c r="C15" s="5">
        <v>44509</v>
      </c>
      <c r="D15" s="4">
        <v>131.04</v>
      </c>
      <c r="E15" s="4" t="str">
        <f>VLOOKUP(A15,HOP!A:L,12,0)</f>
        <v>131.04</v>
      </c>
      <c r="F15" s="4" t="str">
        <f>VLOOKUP(A15,HOP!A:C,3,0)</f>
        <v>2293314</v>
      </c>
      <c r="G15" s="4">
        <f t="shared" si="0"/>
        <v>0</v>
      </c>
      <c r="H15" s="4" t="str">
        <f t="shared" si="1"/>
        <v>，2293314</v>
      </c>
      <c r="I15" s="4" t="str">
        <f>VLOOKUP(A15,HOP!A:T,20,0)</f>
        <v>直连</v>
      </c>
    </row>
    <row r="16" s="4" customFormat="1" spans="1:10">
      <c r="A16" s="4">
        <v>16758141521</v>
      </c>
      <c r="B16" s="5">
        <v>44508</v>
      </c>
      <c r="C16" s="5">
        <v>44509</v>
      </c>
      <c r="D16" s="4">
        <v>395.1</v>
      </c>
      <c r="E16" s="4">
        <v>395.1</v>
      </c>
      <c r="F16" s="7" t="s">
        <v>92</v>
      </c>
      <c r="G16" s="4">
        <f t="shared" si="0"/>
        <v>0</v>
      </c>
      <c r="H16" s="4" t="str">
        <f t="shared" si="1"/>
        <v>，202111081855550020</v>
      </c>
      <c r="I16" s="4" t="e">
        <f>VLOOKUP(A16,HOP!A:T,20,0)</f>
        <v>#N/A</v>
      </c>
      <c r="J16" s="4">
        <v>11.8</v>
      </c>
    </row>
    <row r="17" s="4" customFormat="1" hidden="1" spans="1:9">
      <c r="A17" s="4">
        <v>16758177058</v>
      </c>
      <c r="B17" s="5">
        <v>44508</v>
      </c>
      <c r="C17" s="5">
        <v>44509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VLOOKUP(A17,HOP!A:T,20,0)</f>
        <v>#N/A</v>
      </c>
    </row>
    <row r="18" s="4" customFormat="1" hidden="1" spans="1:9">
      <c r="A18" s="4">
        <v>16758230521</v>
      </c>
      <c r="B18" s="5">
        <v>44508</v>
      </c>
      <c r="C18" s="5">
        <v>44509</v>
      </c>
      <c r="D18" s="4">
        <v>130.91</v>
      </c>
      <c r="E18" s="4" t="str">
        <f>VLOOKUP(A18,HOP!A:L,12,0)</f>
        <v>130.91</v>
      </c>
      <c r="F18" s="4" t="str">
        <f>VLOOKUP(A18,HOP!A:C,3,0)</f>
        <v>2293395</v>
      </c>
      <c r="G18" s="4">
        <f t="shared" si="0"/>
        <v>0</v>
      </c>
      <c r="H18" s="4" t="str">
        <f t="shared" si="1"/>
        <v>，2293395</v>
      </c>
      <c r="I18" s="4" t="str">
        <f>VLOOKUP(A18,HOP!A:T,20,0)</f>
        <v>直连</v>
      </c>
    </row>
    <row r="19" s="4" customFormat="1" hidden="1" spans="1:9">
      <c r="A19" s="4">
        <v>16758379742</v>
      </c>
      <c r="B19" s="5">
        <v>44508</v>
      </c>
      <c r="C19" s="5">
        <v>44509</v>
      </c>
      <c r="D19" s="4">
        <v>107.35</v>
      </c>
      <c r="E19" s="4" t="str">
        <f>VLOOKUP(A19,HOP!A:L,12,0)</f>
        <v>107.35</v>
      </c>
      <c r="F19" s="4" t="str">
        <f>VLOOKUP(A19,HOP!A:C,3,0)</f>
        <v>2293455</v>
      </c>
      <c r="G19" s="4">
        <f t="shared" si="0"/>
        <v>0</v>
      </c>
      <c r="H19" s="4" t="str">
        <f t="shared" si="1"/>
        <v>，2293455</v>
      </c>
      <c r="I19" s="4" t="str">
        <f>VLOOKUP(A19,HOP!A:T,20,0)</f>
        <v>直连</v>
      </c>
    </row>
    <row r="20" s="4" customFormat="1" hidden="1" spans="1:9">
      <c r="A20" s="4">
        <v>16758765027</v>
      </c>
      <c r="B20" s="5">
        <v>44508</v>
      </c>
      <c r="C20" s="5">
        <v>44509</v>
      </c>
      <c r="D20" s="4">
        <v>206.41</v>
      </c>
      <c r="E20" s="4" t="str">
        <f>VLOOKUP(A20,HOP!A:L,12,0)</f>
        <v>206.41</v>
      </c>
      <c r="F20" s="4" t="str">
        <f>VLOOKUP(A20,HOP!A:C,3,0)</f>
        <v>2293594</v>
      </c>
      <c r="G20" s="4">
        <f t="shared" si="0"/>
        <v>0</v>
      </c>
      <c r="H20" s="4" t="str">
        <f t="shared" si="1"/>
        <v>，2293594</v>
      </c>
      <c r="I20" s="4" t="str">
        <f>VLOOKUP(A20,HOP!A:T,20,0)</f>
        <v>直连</v>
      </c>
    </row>
    <row r="21" s="4" customFormat="1" hidden="1" spans="1:9">
      <c r="A21" s="4">
        <v>16759035783</v>
      </c>
      <c r="B21" s="5">
        <v>44508</v>
      </c>
      <c r="C21" s="5">
        <v>44509</v>
      </c>
      <c r="D21" s="4">
        <v>474.3</v>
      </c>
      <c r="E21" s="4" t="str">
        <f>VLOOKUP(A21,HOP!A:L,12,0)</f>
        <v>474.30</v>
      </c>
      <c r="F21" s="4" t="str">
        <f>VLOOKUP(A21,HOP!A:C,3,0)</f>
        <v>2293687</v>
      </c>
      <c r="G21" s="4">
        <f t="shared" si="0"/>
        <v>0</v>
      </c>
      <c r="H21" s="4" t="str">
        <f t="shared" si="1"/>
        <v>，2293687</v>
      </c>
      <c r="I21" s="4" t="str">
        <f>VLOOKUP(A21,HOP!A:T,20,0)</f>
        <v>直采</v>
      </c>
    </row>
    <row r="23" spans="4:4">
      <c r="D23" s="4">
        <f>SUM(D2:D22)</f>
        <v>8506.77</v>
      </c>
    </row>
    <row r="28" spans="1:5">
      <c r="A28" s="4" t="s">
        <v>93</v>
      </c>
      <c r="D28" s="4">
        <v>719.45</v>
      </c>
      <c r="E28" s="4">
        <v>876.84</v>
      </c>
    </row>
    <row r="29" spans="1:5">
      <c r="A29" s="4" t="s">
        <v>94</v>
      </c>
      <c r="D29" s="4">
        <v>5693.4</v>
      </c>
      <c r="E29" s="4">
        <v>6938.88</v>
      </c>
    </row>
    <row r="30" spans="1:5">
      <c r="A30" s="4" t="s">
        <v>95</v>
      </c>
      <c r="D30" s="4">
        <v>930.57</v>
      </c>
      <c r="E30" s="4">
        <v>1134.14</v>
      </c>
    </row>
    <row r="31" spans="1:5">
      <c r="A31" s="4" t="s">
        <v>96</v>
      </c>
      <c r="D31" s="4">
        <v>1163.35</v>
      </c>
      <c r="E31" s="4">
        <v>1417.84</v>
      </c>
    </row>
    <row r="32" spans="1:5">
      <c r="A32" s="4" t="s">
        <v>97</v>
      </c>
      <c r="D32" s="4">
        <f>SUBTOTAL(9,D28:D31)</f>
        <v>8506.77</v>
      </c>
      <c r="E32" s="4">
        <f>SUBTOTAL(9,E28:E31)</f>
        <v>10367.7</v>
      </c>
    </row>
    <row r="33" spans="1:1">
      <c r="A33" s="4" t="s">
        <v>98</v>
      </c>
    </row>
  </sheetData>
  <autoFilter ref="A1:X21">
    <filterColumn colId="3">
      <filters>
        <filter val="395.1"/>
        <filter val="130.91"/>
        <filter val="148.71"/>
        <filter val="206.41"/>
        <filter val="474.3"/>
        <filter val="140.4"/>
        <filter val="131.04"/>
        <filter val="107.35"/>
        <filter val="137.35"/>
        <filter val="245.15"/>
        <filter val="373.15"/>
        <filter val="177.36"/>
        <filter val="2063.6"/>
        <filter val="930.57"/>
        <filter val="1351.37"/>
        <filter val="1098.9"/>
      </filters>
    </filterColumn>
    <filterColumn colId="8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99</v>
      </c>
      <c r="B1" s="2" t="s">
        <v>100</v>
      </c>
      <c r="C1" s="2" t="s">
        <v>101</v>
      </c>
      <c r="D1" s="2" t="s">
        <v>102</v>
      </c>
      <c r="E1" s="2" t="s">
        <v>13</v>
      </c>
      <c r="F1" s="2" t="s">
        <v>5</v>
      </c>
      <c r="G1" s="2" t="s">
        <v>6</v>
      </c>
      <c r="H1" s="2" t="s">
        <v>103</v>
      </c>
      <c r="I1" s="2" t="s">
        <v>104</v>
      </c>
      <c r="J1" s="2" t="s">
        <v>105</v>
      </c>
      <c r="K1" s="2" t="s">
        <v>106</v>
      </c>
      <c r="L1" s="2" t="s">
        <v>107</v>
      </c>
      <c r="M1" s="2" t="s">
        <v>108</v>
      </c>
      <c r="N1" s="2" t="s">
        <v>109</v>
      </c>
      <c r="O1" s="2" t="s">
        <v>110</v>
      </c>
      <c r="P1" s="2" t="s">
        <v>111</v>
      </c>
      <c r="Q1" s="2" t="s">
        <v>112</v>
      </c>
      <c r="R1" s="2" t="s">
        <v>113</v>
      </c>
      <c r="S1" s="2" t="s">
        <v>114</v>
      </c>
      <c r="T1" s="2" t="s">
        <v>115</v>
      </c>
    </row>
    <row r="2" s="1" customFormat="1" spans="1:20">
      <c r="A2" s="3">
        <v>16759035783</v>
      </c>
      <c r="B2" s="1" t="s">
        <v>116</v>
      </c>
      <c r="C2" s="1" t="s">
        <v>117</v>
      </c>
      <c r="D2" s="1" t="s">
        <v>118</v>
      </c>
      <c r="E2" s="1" t="s">
        <v>88</v>
      </c>
      <c r="F2" s="1" t="s">
        <v>116</v>
      </c>
      <c r="G2" s="1" t="s">
        <v>119</v>
      </c>
      <c r="H2" s="1" t="s">
        <v>120</v>
      </c>
      <c r="I2" s="1" t="s">
        <v>121</v>
      </c>
      <c r="J2" s="1" t="s">
        <v>122</v>
      </c>
      <c r="K2" s="1" t="s">
        <v>121</v>
      </c>
      <c r="L2" s="1" t="s">
        <v>121</v>
      </c>
      <c r="M2" s="1" t="s">
        <v>123</v>
      </c>
      <c r="N2" s="1" t="s">
        <v>123</v>
      </c>
      <c r="O2" s="1" t="s">
        <v>124</v>
      </c>
      <c r="P2" s="1" t="s">
        <v>125</v>
      </c>
      <c r="Q2" s="1" t="s">
        <v>126</v>
      </c>
      <c r="R2" s="1" t="s">
        <v>127</v>
      </c>
      <c r="S2" s="1" t="s">
        <v>128</v>
      </c>
      <c r="T2" s="1" t="s">
        <v>129</v>
      </c>
    </row>
    <row r="3" s="1" customFormat="1" spans="1:20">
      <c r="A3" s="3">
        <v>16758765027</v>
      </c>
      <c r="B3" s="1" t="s">
        <v>116</v>
      </c>
      <c r="C3" s="1" t="s">
        <v>130</v>
      </c>
      <c r="D3" s="1" t="s">
        <v>131</v>
      </c>
      <c r="E3" s="1" t="s">
        <v>85</v>
      </c>
      <c r="F3" s="1" t="s">
        <v>116</v>
      </c>
      <c r="G3" s="1" t="s">
        <v>119</v>
      </c>
      <c r="H3" s="1" t="s">
        <v>120</v>
      </c>
      <c r="I3" s="1" t="s">
        <v>132</v>
      </c>
      <c r="J3" s="1" t="s">
        <v>122</v>
      </c>
      <c r="K3" s="1" t="s">
        <v>132</v>
      </c>
      <c r="L3" s="1" t="s">
        <v>132</v>
      </c>
      <c r="M3" s="1" t="s">
        <v>123</v>
      </c>
      <c r="N3" s="1" t="s">
        <v>123</v>
      </c>
      <c r="O3" s="1" t="s">
        <v>124</v>
      </c>
      <c r="P3" s="1" t="s">
        <v>125</v>
      </c>
      <c r="Q3" s="1" t="s">
        <v>133</v>
      </c>
      <c r="R3" s="1" t="s">
        <v>127</v>
      </c>
      <c r="S3" s="1" t="s">
        <v>128</v>
      </c>
      <c r="T3" s="1" t="s">
        <v>134</v>
      </c>
    </row>
    <row r="4" s="1" customFormat="1" spans="1:20">
      <c r="A4" s="3">
        <v>16758379742</v>
      </c>
      <c r="B4" s="1" t="s">
        <v>116</v>
      </c>
      <c r="C4" s="1" t="s">
        <v>135</v>
      </c>
      <c r="D4" s="1" t="s">
        <v>136</v>
      </c>
      <c r="E4" s="1" t="s">
        <v>82</v>
      </c>
      <c r="F4" s="1" t="s">
        <v>116</v>
      </c>
      <c r="G4" s="1" t="s">
        <v>119</v>
      </c>
      <c r="H4" s="1" t="s">
        <v>120</v>
      </c>
      <c r="I4" s="1" t="s">
        <v>137</v>
      </c>
      <c r="J4" s="1" t="s">
        <v>122</v>
      </c>
      <c r="K4" s="1" t="s">
        <v>137</v>
      </c>
      <c r="L4" s="1" t="s">
        <v>137</v>
      </c>
      <c r="M4" s="1" t="s">
        <v>123</v>
      </c>
      <c r="N4" s="1" t="s">
        <v>123</v>
      </c>
      <c r="O4" s="1" t="s">
        <v>124</v>
      </c>
      <c r="P4" s="1" t="s">
        <v>125</v>
      </c>
      <c r="Q4" s="1" t="s">
        <v>138</v>
      </c>
      <c r="R4" s="1" t="s">
        <v>127</v>
      </c>
      <c r="S4" s="1" t="s">
        <v>128</v>
      </c>
      <c r="T4" s="1" t="s">
        <v>134</v>
      </c>
    </row>
    <row r="5" s="1" customFormat="1" spans="1:20">
      <c r="A5" s="3">
        <v>16758230521</v>
      </c>
      <c r="B5" s="1" t="s">
        <v>116</v>
      </c>
      <c r="C5" s="1" t="s">
        <v>139</v>
      </c>
      <c r="D5" s="1" t="s">
        <v>140</v>
      </c>
      <c r="E5" s="1" t="s">
        <v>79</v>
      </c>
      <c r="F5" s="1" t="s">
        <v>116</v>
      </c>
      <c r="G5" s="1" t="s">
        <v>119</v>
      </c>
      <c r="H5" s="1" t="s">
        <v>120</v>
      </c>
      <c r="I5" s="1" t="s">
        <v>141</v>
      </c>
      <c r="J5" s="1" t="s">
        <v>122</v>
      </c>
      <c r="K5" s="1" t="s">
        <v>141</v>
      </c>
      <c r="L5" s="1" t="s">
        <v>141</v>
      </c>
      <c r="M5" s="1" t="s">
        <v>123</v>
      </c>
      <c r="N5" s="1" t="s">
        <v>123</v>
      </c>
      <c r="O5" s="1" t="s">
        <v>124</v>
      </c>
      <c r="P5" s="1" t="s">
        <v>125</v>
      </c>
      <c r="Q5" s="1" t="s">
        <v>142</v>
      </c>
      <c r="R5" s="1" t="s">
        <v>127</v>
      </c>
      <c r="S5" s="1" t="s">
        <v>128</v>
      </c>
      <c r="T5" s="1" t="s">
        <v>134</v>
      </c>
    </row>
    <row r="6" s="1" customFormat="1" spans="1:20">
      <c r="A6" s="3">
        <v>16758049205</v>
      </c>
      <c r="B6" s="1" t="s">
        <v>116</v>
      </c>
      <c r="C6" s="1" t="s">
        <v>143</v>
      </c>
      <c r="D6" s="1" t="s">
        <v>144</v>
      </c>
      <c r="E6" s="1" t="s">
        <v>72</v>
      </c>
      <c r="F6" s="1" t="s">
        <v>116</v>
      </c>
      <c r="G6" s="1" t="s">
        <v>119</v>
      </c>
      <c r="H6" s="1" t="s">
        <v>120</v>
      </c>
      <c r="I6" s="1" t="s">
        <v>145</v>
      </c>
      <c r="J6" s="1" t="s">
        <v>122</v>
      </c>
      <c r="K6" s="1" t="s">
        <v>145</v>
      </c>
      <c r="L6" s="1" t="s">
        <v>145</v>
      </c>
      <c r="M6" s="1" t="s">
        <v>123</v>
      </c>
      <c r="N6" s="1" t="s">
        <v>123</v>
      </c>
      <c r="O6" s="1" t="s">
        <v>124</v>
      </c>
      <c r="P6" s="1" t="s">
        <v>125</v>
      </c>
      <c r="Q6" s="1" t="s">
        <v>146</v>
      </c>
      <c r="R6" s="1" t="s">
        <v>127</v>
      </c>
      <c r="S6" s="1" t="s">
        <v>128</v>
      </c>
      <c r="T6" s="1" t="s">
        <v>134</v>
      </c>
    </row>
    <row r="7" s="1" customFormat="1" spans="1:20">
      <c r="A7" s="3">
        <v>16757460744</v>
      </c>
      <c r="B7" s="1" t="s">
        <v>116</v>
      </c>
      <c r="C7" s="1" t="s">
        <v>147</v>
      </c>
      <c r="D7" s="1" t="s">
        <v>148</v>
      </c>
      <c r="E7" s="1" t="s">
        <v>61</v>
      </c>
      <c r="F7" s="1" t="s">
        <v>116</v>
      </c>
      <c r="G7" s="1" t="s">
        <v>119</v>
      </c>
      <c r="H7" s="1" t="s">
        <v>120</v>
      </c>
      <c r="I7" s="1" t="s">
        <v>149</v>
      </c>
      <c r="J7" s="1" t="s">
        <v>122</v>
      </c>
      <c r="K7" s="1" t="s">
        <v>149</v>
      </c>
      <c r="L7" s="1" t="s">
        <v>149</v>
      </c>
      <c r="M7" s="1" t="s">
        <v>123</v>
      </c>
      <c r="N7" s="1" t="s">
        <v>123</v>
      </c>
      <c r="O7" s="1" t="s">
        <v>124</v>
      </c>
      <c r="P7" s="1" t="s">
        <v>125</v>
      </c>
      <c r="Q7" s="1" t="s">
        <v>150</v>
      </c>
      <c r="R7" s="1" t="s">
        <v>127</v>
      </c>
      <c r="S7" s="1" t="s">
        <v>128</v>
      </c>
      <c r="T7" s="1" t="s">
        <v>151</v>
      </c>
    </row>
    <row r="8" s="1" customFormat="1" spans="1:20">
      <c r="A8" s="3">
        <v>16757125813</v>
      </c>
      <c r="B8" s="1" t="s">
        <v>116</v>
      </c>
      <c r="C8" s="1" t="s">
        <v>152</v>
      </c>
      <c r="D8" s="1" t="s">
        <v>153</v>
      </c>
      <c r="E8" s="1" t="s">
        <v>55</v>
      </c>
      <c r="F8" s="1" t="s">
        <v>116</v>
      </c>
      <c r="G8" s="1" t="s">
        <v>119</v>
      </c>
      <c r="H8" s="1" t="s">
        <v>120</v>
      </c>
      <c r="I8" s="1" t="s">
        <v>154</v>
      </c>
      <c r="J8" s="1" t="s">
        <v>122</v>
      </c>
      <c r="K8" s="1" t="s">
        <v>154</v>
      </c>
      <c r="L8" s="1" t="s">
        <v>154</v>
      </c>
      <c r="M8" s="1" t="s">
        <v>123</v>
      </c>
      <c r="N8" s="1" t="s">
        <v>123</v>
      </c>
      <c r="O8" s="1" t="s">
        <v>124</v>
      </c>
      <c r="P8" s="1" t="s">
        <v>125</v>
      </c>
      <c r="Q8" s="1" t="s">
        <v>155</v>
      </c>
      <c r="R8" s="1" t="s">
        <v>127</v>
      </c>
      <c r="S8" s="1" t="s">
        <v>128</v>
      </c>
      <c r="T8" s="1" t="s">
        <v>134</v>
      </c>
    </row>
    <row r="9" s="1" customFormat="1" spans="1:20">
      <c r="A9" s="3">
        <v>16757064401</v>
      </c>
      <c r="B9" s="1" t="s">
        <v>116</v>
      </c>
      <c r="C9" s="1" t="s">
        <v>156</v>
      </c>
      <c r="D9" s="1" t="s">
        <v>157</v>
      </c>
      <c r="E9" s="1" t="s">
        <v>52</v>
      </c>
      <c r="F9" s="1" t="s">
        <v>116</v>
      </c>
      <c r="G9" s="1" t="s">
        <v>119</v>
      </c>
      <c r="H9" s="1" t="s">
        <v>120</v>
      </c>
      <c r="I9" s="1" t="s">
        <v>158</v>
      </c>
      <c r="J9" s="1" t="s">
        <v>122</v>
      </c>
      <c r="K9" s="1" t="s">
        <v>158</v>
      </c>
      <c r="L9" s="1" t="s">
        <v>158</v>
      </c>
      <c r="M9" s="1" t="s">
        <v>123</v>
      </c>
      <c r="N9" s="1" t="s">
        <v>123</v>
      </c>
      <c r="O9" s="1" t="s">
        <v>124</v>
      </c>
      <c r="P9" s="1" t="s">
        <v>125</v>
      </c>
      <c r="Q9" s="1" t="s">
        <v>159</v>
      </c>
      <c r="R9" s="1" t="s">
        <v>127</v>
      </c>
      <c r="S9" s="1" t="s">
        <v>128</v>
      </c>
      <c r="T9" s="1" t="s">
        <v>134</v>
      </c>
    </row>
    <row r="10" s="1" customFormat="1" spans="1:20">
      <c r="A10" s="3">
        <v>16756942012</v>
      </c>
      <c r="B10" s="1" t="s">
        <v>116</v>
      </c>
      <c r="C10" s="1" t="s">
        <v>160</v>
      </c>
      <c r="D10" s="1" t="s">
        <v>161</v>
      </c>
      <c r="E10" s="1" t="s">
        <v>49</v>
      </c>
      <c r="F10" s="1" t="s">
        <v>116</v>
      </c>
      <c r="G10" s="1" t="s">
        <v>119</v>
      </c>
      <c r="H10" s="1" t="s">
        <v>120</v>
      </c>
      <c r="I10" s="1" t="s">
        <v>162</v>
      </c>
      <c r="J10" s="1" t="s">
        <v>122</v>
      </c>
      <c r="K10" s="1" t="s">
        <v>162</v>
      </c>
      <c r="L10" s="1" t="s">
        <v>162</v>
      </c>
      <c r="M10" s="1" t="s">
        <v>123</v>
      </c>
      <c r="N10" s="1" t="s">
        <v>123</v>
      </c>
      <c r="O10" s="1" t="s">
        <v>124</v>
      </c>
      <c r="P10" s="1" t="s">
        <v>125</v>
      </c>
      <c r="Q10" s="1" t="s">
        <v>163</v>
      </c>
      <c r="R10" s="1" t="s">
        <v>127</v>
      </c>
      <c r="S10" s="1" t="s">
        <v>128</v>
      </c>
      <c r="T10" s="1" t="s">
        <v>134</v>
      </c>
    </row>
    <row r="11" s="1" customFormat="1" spans="1:20">
      <c r="A11" s="3">
        <v>16756763070</v>
      </c>
      <c r="B11" s="1" t="s">
        <v>116</v>
      </c>
      <c r="C11" s="1" t="s">
        <v>164</v>
      </c>
      <c r="D11" s="1" t="s">
        <v>165</v>
      </c>
      <c r="E11" s="1" t="s">
        <v>46</v>
      </c>
      <c r="F11" s="1" t="s">
        <v>116</v>
      </c>
      <c r="G11" s="1" t="s">
        <v>119</v>
      </c>
      <c r="H11" s="1" t="s">
        <v>120</v>
      </c>
      <c r="I11" s="1" t="s">
        <v>166</v>
      </c>
      <c r="J11" s="1" t="s">
        <v>122</v>
      </c>
      <c r="K11" s="1" t="s">
        <v>166</v>
      </c>
      <c r="L11" s="1" t="s">
        <v>166</v>
      </c>
      <c r="M11" s="1" t="s">
        <v>123</v>
      </c>
      <c r="N11" s="1" t="s">
        <v>123</v>
      </c>
      <c r="O11" s="1" t="s">
        <v>124</v>
      </c>
      <c r="P11" s="1" t="s">
        <v>125</v>
      </c>
      <c r="Q11" s="1" t="s">
        <v>167</v>
      </c>
      <c r="R11" s="1" t="s">
        <v>127</v>
      </c>
      <c r="S11" s="1" t="s">
        <v>128</v>
      </c>
      <c r="T11" s="1" t="s">
        <v>134</v>
      </c>
    </row>
    <row r="12" s="1" customFormat="1" spans="1:20">
      <c r="A12" s="3">
        <v>16756688740</v>
      </c>
      <c r="B12" s="1" t="s">
        <v>116</v>
      </c>
      <c r="C12" s="1" t="s">
        <v>168</v>
      </c>
      <c r="D12" s="1" t="s">
        <v>169</v>
      </c>
      <c r="E12" s="1" t="s">
        <v>43</v>
      </c>
      <c r="F12" s="1" t="s">
        <v>116</v>
      </c>
      <c r="G12" s="1" t="s">
        <v>119</v>
      </c>
      <c r="H12" s="1" t="s">
        <v>120</v>
      </c>
      <c r="I12" s="1" t="s">
        <v>170</v>
      </c>
      <c r="J12" s="1" t="s">
        <v>122</v>
      </c>
      <c r="K12" s="1" t="s">
        <v>170</v>
      </c>
      <c r="L12" s="1" t="s">
        <v>170</v>
      </c>
      <c r="M12" s="1" t="s">
        <v>123</v>
      </c>
      <c r="N12" s="1" t="s">
        <v>123</v>
      </c>
      <c r="O12" s="1" t="s">
        <v>124</v>
      </c>
      <c r="P12" s="1" t="s">
        <v>125</v>
      </c>
      <c r="Q12" s="1" t="s">
        <v>171</v>
      </c>
      <c r="R12" s="1" t="s">
        <v>127</v>
      </c>
      <c r="S12" s="1" t="s">
        <v>128</v>
      </c>
      <c r="T12" s="1" t="s">
        <v>134</v>
      </c>
    </row>
    <row r="13" s="1" customFormat="1" spans="1:20">
      <c r="A13" s="3">
        <v>16756432591</v>
      </c>
      <c r="B13" s="1" t="s">
        <v>116</v>
      </c>
      <c r="C13" s="1" t="s">
        <v>172</v>
      </c>
      <c r="D13" s="1" t="s">
        <v>173</v>
      </c>
      <c r="E13" s="1" t="s">
        <v>40</v>
      </c>
      <c r="F13" s="1" t="s">
        <v>116</v>
      </c>
      <c r="G13" s="1" t="s">
        <v>119</v>
      </c>
      <c r="H13" s="1" t="s">
        <v>120</v>
      </c>
      <c r="I13" s="1" t="s">
        <v>174</v>
      </c>
      <c r="J13" s="1" t="s">
        <v>122</v>
      </c>
      <c r="K13" s="1" t="s">
        <v>174</v>
      </c>
      <c r="L13" s="1" t="s">
        <v>174</v>
      </c>
      <c r="M13" s="1" t="s">
        <v>123</v>
      </c>
      <c r="N13" s="1" t="s">
        <v>123</v>
      </c>
      <c r="O13" s="1" t="s">
        <v>124</v>
      </c>
      <c r="P13" s="1" t="s">
        <v>125</v>
      </c>
      <c r="Q13" s="1" t="s">
        <v>175</v>
      </c>
      <c r="R13" s="1" t="s">
        <v>127</v>
      </c>
      <c r="S13" s="1" t="s">
        <v>128</v>
      </c>
      <c r="T13" s="1" t="s">
        <v>129</v>
      </c>
    </row>
    <row r="14" s="1" customFormat="1" spans="1:20">
      <c r="A14" s="3">
        <v>16755668101</v>
      </c>
      <c r="B14" s="1" t="s">
        <v>116</v>
      </c>
      <c r="C14" s="1" t="s">
        <v>176</v>
      </c>
      <c r="D14" s="1" t="s">
        <v>177</v>
      </c>
      <c r="E14" s="1" t="s">
        <v>36</v>
      </c>
      <c r="F14" s="1" t="s">
        <v>116</v>
      </c>
      <c r="G14" s="1" t="s">
        <v>119</v>
      </c>
      <c r="H14" s="1" t="s">
        <v>120</v>
      </c>
      <c r="I14" s="1" t="s">
        <v>178</v>
      </c>
      <c r="J14" s="1" t="s">
        <v>122</v>
      </c>
      <c r="K14" s="1" t="s">
        <v>178</v>
      </c>
      <c r="L14" s="1" t="s">
        <v>178</v>
      </c>
      <c r="M14" s="1" t="s">
        <v>123</v>
      </c>
      <c r="N14" s="1" t="s">
        <v>123</v>
      </c>
      <c r="O14" s="1" t="s">
        <v>124</v>
      </c>
      <c r="P14" s="1" t="s">
        <v>125</v>
      </c>
      <c r="Q14" s="1" t="s">
        <v>179</v>
      </c>
      <c r="R14" s="1" t="s">
        <v>127</v>
      </c>
      <c r="S14" s="1" t="s">
        <v>128</v>
      </c>
      <c r="T14" s="1" t="s">
        <v>134</v>
      </c>
    </row>
    <row r="15" s="1" customFormat="1" spans="1:20">
      <c r="A15" s="3">
        <v>16692515486</v>
      </c>
      <c r="B15" s="1" t="s">
        <v>180</v>
      </c>
      <c r="C15" s="1" t="s">
        <v>181</v>
      </c>
      <c r="D15" s="1" t="s">
        <v>182</v>
      </c>
      <c r="E15" s="1" t="s">
        <v>30</v>
      </c>
      <c r="F15" s="1" t="s">
        <v>183</v>
      </c>
      <c r="G15" s="1" t="s">
        <v>119</v>
      </c>
      <c r="H15" s="1" t="s">
        <v>120</v>
      </c>
      <c r="I15" s="1" t="s">
        <v>184</v>
      </c>
      <c r="J15" s="1" t="s">
        <v>122</v>
      </c>
      <c r="K15" s="1" t="s">
        <v>184</v>
      </c>
      <c r="L15" s="1" t="s">
        <v>184</v>
      </c>
      <c r="M15" s="1" t="s">
        <v>123</v>
      </c>
      <c r="N15" s="1" t="s">
        <v>123</v>
      </c>
      <c r="O15" s="1" t="s">
        <v>124</v>
      </c>
      <c r="P15" s="1" t="s">
        <v>125</v>
      </c>
      <c r="Q15" s="1" t="s">
        <v>185</v>
      </c>
      <c r="R15" s="1" t="s">
        <v>127</v>
      </c>
      <c r="S15" s="1" t="s">
        <v>128</v>
      </c>
      <c r="T15" s="1" t="s">
        <v>134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2021-11-12T02:11:57Z</dcterms:created>
  <dcterms:modified xsi:type="dcterms:W3CDTF">2021-11-12T02:39:05Z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1C0AF5F8AAAB417BB482E482FBEA526B</vt:lpwstr>
  </property>
  <property fmtid="{D5CDD505-2E9C-101B-9397-08002B2CF9AE}" pid="3" name="KSOProductBuildVer">
    <vt:lpwstr>2052-11.1.0.11045</vt:lpwstr>
  </property>
</Properties>
</file>