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对账!$1:$39</definedName>
  </definedNames>
  <calcPr calcId="144525"/>
</workbook>
</file>

<file path=xl/sharedStrings.xml><?xml version="1.0" encoding="utf-8"?>
<sst xmlns="http://schemas.openxmlformats.org/spreadsheetml/2006/main" count="1004" uniqueCount="297">
  <si>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</si>
  <si>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</si>
  <si>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</si>
  <si>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</si>
  <si>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</si>
  <si>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</si>
  <si>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</si>
  <si>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</si>
  <si>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</si>
  <si>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</si>
  <si>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</si>
  <si>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</si>
  <si>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</si>
  <si>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</si>
  <si>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</si>
  <si>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</si>
  <si>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</si>
  <si>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</si>
  <si>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</si>
  <si>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</si>
  <si>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</si>
  <si>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</si>
  <si>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</si>
  <si>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</si>
  <si>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</si>
  <si>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</si>
  <si>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</si>
  <si>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[香港]香港丽豪酒店(Regal Riverside Hotel)(76256393)</t>
  </si>
  <si>
    <t>标准客房&lt;2人入住&gt;</t>
  </si>
  <si>
    <t>CNY</t>
  </si>
  <si>
    <t>LAM/YIUWING,WAN/YIN LING ELAINE</t>
  </si>
  <si>
    <t>CA13744211113CNY</t>
  </si>
  <si>
    <t>未提现</t>
  </si>
  <si>
    <t>携程开票</t>
  </si>
  <si>
    <t>[台北]台北美福大饭店(Grand Mayfull Taipei)(80941576)</t>
  </si>
  <si>
    <t>菁英大床房&lt;2人入住&gt;&lt;早餐&gt;</t>
  </si>
  <si>
    <t>Chen/Zih Ciao</t>
  </si>
  <si>
    <t>[新北]新北板桥凯撒大饭店(Caesar Park Hotel Banqiao)(80941324)</t>
  </si>
  <si>
    <t>豪华大床房&lt;2人入住&gt;&lt;早餐&gt;</t>
  </si>
  <si>
    <t>YEH/YEN  KUAN</t>
  </si>
  <si>
    <t>[厦门]厦门海景千禧大酒店(68194086)</t>
  </si>
  <si>
    <t>高级大床房&lt;2人入住&gt;</t>
  </si>
  <si>
    <t>胡慧蓉</t>
  </si>
  <si>
    <t>[台南]台南富驿時尚酒店(FX HOTEL TAINAN)(80941323)</t>
  </si>
  <si>
    <t>时尚双床房&lt;2人入住&gt;</t>
  </si>
  <si>
    <t>Shiu/Shu ting</t>
  </si>
  <si>
    <t>[济南]维也纳国际酒店(济南西客站店)(68374402)</t>
  </si>
  <si>
    <t>高级大床房&lt;2人入住&gt;&lt;早餐&gt;</t>
  </si>
  <si>
    <t>杨磊</t>
  </si>
  <si>
    <t>[上海]锦江之星(上海松江醉白池地铁站店)(80248013)</t>
  </si>
  <si>
    <t>商务房B&lt;2人入住&gt;</t>
  </si>
  <si>
    <t>吴腾</t>
  </si>
  <si>
    <t>[江阴]维也纳国际酒店(江阴体育中心店)(68384754)</t>
  </si>
  <si>
    <t>豪华大床房&lt;2人入住&gt;</t>
  </si>
  <si>
    <t>包建银</t>
  </si>
  <si>
    <t>取消</t>
  </si>
  <si>
    <t>[上海]上海静安宾馆(80243883)</t>
  </si>
  <si>
    <t>王亚民</t>
  </si>
  <si>
    <t>[深圳]维也纳酒店(深圳机场店)(68337259)</t>
  </si>
  <si>
    <t>标准大床房&lt;2人入住&gt;&lt;早餐&gt;</t>
  </si>
  <si>
    <t>缪云洁</t>
  </si>
  <si>
    <t>[高雄]康桥大饭店(高雄站前馆)(Kindness Hotel (Kaohsiung Station))(80942320)</t>
  </si>
  <si>
    <t>商务双人房&lt;2人入住&gt;&lt;早餐&gt;</t>
  </si>
  <si>
    <t>HO/NIENTING,HO/NIENTING,HO/NIENTING</t>
  </si>
  <si>
    <t>OK</t>
  </si>
  <si>
    <t>[南京]南京新街口苏宁诺富特酒店(81209888)</t>
  </si>
  <si>
    <t>标准间&lt;2人入住&gt;</t>
  </si>
  <si>
    <t>贲靖</t>
  </si>
  <si>
    <t>[香港]香港富荟旺角酒店(iclub Mong Kok Hotel)(76478775)</t>
  </si>
  <si>
    <t>尊荟客房&lt;2人入住&gt;&lt;早餐&gt;</t>
  </si>
  <si>
    <t>chan/shuk fan daisy,ip/tak wing</t>
  </si>
  <si>
    <t>[中山]尚客优品酒店(中山西区彩虹大道店)(81209204)</t>
  </si>
  <si>
    <t>优品双床房&lt;2人入住&gt;</t>
  </si>
  <si>
    <t>周涛</t>
  </si>
  <si>
    <t>[广州]广州逸林假日酒店(80245807)</t>
  </si>
  <si>
    <t>豪华双床房&lt;2人入住&gt;</t>
  </si>
  <si>
    <t>石善鑫,庄艳</t>
  </si>
  <si>
    <t>[长沙县]7天连锁酒店(长沙县星沙金茂路店)(76297231)</t>
  </si>
  <si>
    <t>林立珍</t>
  </si>
  <si>
    <t>[芜湖]芜湖华邑酒店(80894896)</t>
  </si>
  <si>
    <t>李丽</t>
  </si>
  <si>
    <t>[儋州]城市便捷酒店(儋州中兴大街汽车站店)(68323467)</t>
  </si>
  <si>
    <t>特价大床房&lt;2人入住&gt;</t>
  </si>
  <si>
    <t>赵晓霞,黎经伦</t>
  </si>
  <si>
    <t>R_0898020_2107828</t>
  </si>
  <si>
    <t>[丽江]丽江文庙国际客栈(80249177)</t>
  </si>
  <si>
    <t>豪华标间&lt;2人入住&gt;</t>
  </si>
  <si>
    <t>高健</t>
  </si>
  <si>
    <t>[上海]上海森景大酒店(76480208)</t>
  </si>
  <si>
    <t>向伟</t>
  </si>
  <si>
    <t>[null](80248502)</t>
  </si>
  <si>
    <t>[济南]格林豪泰酒店(济南大明湖西南门店)(80244677)</t>
  </si>
  <si>
    <t>特价双床房(无窗)&lt;2人入住&gt;</t>
  </si>
  <si>
    <t>崔兰英</t>
  </si>
  <si>
    <t>(GRT)72486505;</t>
  </si>
  <si>
    <t>[辽源]尚客优精选酒店(辽源财富大路店)(81209130)</t>
  </si>
  <si>
    <t>方胜</t>
  </si>
  <si>
    <t>[香港]康境酒店(The OTTO Hotel)(80243656)</t>
  </si>
  <si>
    <t>高级双床间&lt;2人入住&gt;</t>
  </si>
  <si>
    <t>Kwan/Ching Tung</t>
  </si>
  <si>
    <t>[苏州]尚客优酒店(江苏苏州工业园区胜浦镇兴浦路店)(80248951)</t>
  </si>
  <si>
    <t>商务大床房&lt;2人入住&gt;</t>
  </si>
  <si>
    <t>常之龙</t>
  </si>
  <si>
    <t>[天津]锦江之星(天津中新生态城店)(80895397)</t>
  </si>
  <si>
    <t>标准房C&lt;2人入住&gt;&lt;早餐&gt;</t>
  </si>
  <si>
    <t>回宣宇</t>
  </si>
  <si>
    <t>[合肥]城市便捷酒店(合肥火车站店)(68300013)</t>
  </si>
  <si>
    <t>特惠大床房(无窗)&lt;2人入住&gt;</t>
  </si>
  <si>
    <t>徐平</t>
  </si>
  <si>
    <t>R_0551011_2026590</t>
  </si>
  <si>
    <t>[北京]非繁城品酒店·北京大兴机场草桥地铁站店(80246177)</t>
  </si>
  <si>
    <t>特色单人间(无窗)&lt;2人入住&gt;</t>
  </si>
  <si>
    <t>苏君</t>
  </si>
  <si>
    <t>金禹</t>
  </si>
  <si>
    <t>acknowledge</t>
  </si>
  <si>
    <t>[嘉义市]嘉义国园商务大饭店(Chiayi Country Garden Hotel)(81210596)</t>
  </si>
  <si>
    <t>标准双床房&lt;2人入住&gt;&lt;早餐&gt;</t>
  </si>
  <si>
    <t>SU/ZHECHENG</t>
  </si>
  <si>
    <t>[香港]M1酒店(M1 Hotel)(77151759)</t>
  </si>
  <si>
    <t>chan/fai pang</t>
  </si>
  <si>
    <t>商务双床房&lt;2人入住&gt;&lt;早餐&gt;</t>
  </si>
  <si>
    <t>赵发旺</t>
  </si>
  <si>
    <t>[null](80243635)</t>
  </si>
  <si>
    <t>，</t>
  </si>
  <si>
    <t xml:space="preserve"> 13659 CNY</t>
  </si>
  <si>
    <t>A211113095346481</t>
  </si>
  <si>
    <t>A211113095406481</t>
  </si>
  <si>
    <t>总计：13659元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</si>
  <si>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</si>
  <si>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</si>
  <si>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</si>
  <si>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</si>
  <si>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</si>
  <si>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</si>
  <si>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</si>
  <si>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</si>
  <si>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</si>
  <si>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</si>
  <si>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</si>
  <si>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</si>
  <si>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</si>
  <si>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</si>
  <si>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</si>
  <si>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</si>
  <si>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</si>
  <si>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2021-10-28</t>
  </si>
  <si>
    <t>2284763</t>
  </si>
  <si>
    <t>英皇骏景酒店</t>
  </si>
  <si>
    <t>Zhu Yuewei</t>
  </si>
  <si>
    <t>2021-10-29</t>
  </si>
  <si>
    <t>退房日月结</t>
  </si>
  <si>
    <t>279.00</t>
  </si>
  <si>
    <t>RMB</t>
  </si>
  <si>
    <t>0</t>
  </si>
  <si>
    <t>0.00</t>
  </si>
  <si>
    <t>携程汇登国内直连</t>
  </si>
  <si>
    <t>2021-10-28 23:08:32</t>
  </si>
  <si>
    <t>否</t>
  </si>
  <si>
    <t>广州汇登信息科技有限公司</t>
  </si>
  <si>
    <t>直连</t>
  </si>
  <si>
    <t>2284719</t>
  </si>
  <si>
    <t>Lai Ka Ming</t>
  </si>
  <si>
    <t>2021-10-28 21:56:25</t>
  </si>
  <si>
    <t>2284712</t>
  </si>
  <si>
    <t>上海森景大酒店</t>
  </si>
  <si>
    <t>291.00</t>
  </si>
  <si>
    <t>2021-10-28 21:50:39</t>
  </si>
  <si>
    <t>2284670</t>
  </si>
  <si>
    <t>M1酒店</t>
  </si>
  <si>
    <t>chan fai pang</t>
  </si>
  <si>
    <t>181.00</t>
  </si>
  <si>
    <t>2021-10-28 20:46:58</t>
  </si>
  <si>
    <t>2284617</t>
  </si>
  <si>
    <t>国园商务大饭店</t>
  </si>
  <si>
    <t>SU ZHECHENG</t>
  </si>
  <si>
    <t>309.00</t>
  </si>
  <si>
    <t>2021-10-28 19:20:57</t>
  </si>
  <si>
    <t>2284583</t>
  </si>
  <si>
    <t>尚客优精选酒店(辽源财富大路店)</t>
  </si>
  <si>
    <t>182.00</t>
  </si>
  <si>
    <t>2021-10-28 18:10:09</t>
  </si>
  <si>
    <t>2284572</t>
  </si>
  <si>
    <t>2021-10-28 18:16:15</t>
  </si>
  <si>
    <t>2284570</t>
  </si>
  <si>
    <t>非繁城品酒店(北京大兴机场草桥地铁站店)</t>
  </si>
  <si>
    <t>154.00</t>
  </si>
  <si>
    <t>2021-10-28 17:54:02</t>
  </si>
  <si>
    <t>2284529</t>
  </si>
  <si>
    <t>城市便捷酒店(合肥火车站店)</t>
  </si>
  <si>
    <t>145.00</t>
  </si>
  <si>
    <t>2021-10-28 16:29:27</t>
  </si>
  <si>
    <t>2284524</t>
  </si>
  <si>
    <t>锦江之星(天津中新生态城店)</t>
  </si>
  <si>
    <t>251.00</t>
  </si>
  <si>
    <t>2021-10-28 16:20:23</t>
  </si>
  <si>
    <t>2284520</t>
  </si>
  <si>
    <t>尚客优酒店(江苏苏州工业园区胜浦镇兴浦路店)</t>
  </si>
  <si>
    <t>186.00</t>
  </si>
  <si>
    <t>2021-10-28 16:07:58</t>
  </si>
  <si>
    <t>2284500</t>
  </si>
  <si>
    <t>康境酒店</t>
  </si>
  <si>
    <t>Kwan Ching Tung</t>
  </si>
  <si>
    <t>234.00</t>
  </si>
  <si>
    <t>2021-10-28 15:26:52</t>
  </si>
  <si>
    <t>2284481</t>
  </si>
  <si>
    <t>156.00</t>
  </si>
  <si>
    <t>2021-10-28 14:26:23</t>
  </si>
  <si>
    <t>2284424</t>
  </si>
  <si>
    <t>格林豪泰(济南大明湖店)</t>
  </si>
  <si>
    <t>165.00</t>
  </si>
  <si>
    <t>2021-10-28 12:11:24</t>
  </si>
  <si>
    <t>2284422</t>
  </si>
  <si>
    <t>尚客优精选酒店(唐山茂源东街店)</t>
  </si>
  <si>
    <t>王健</t>
  </si>
  <si>
    <t>120.00</t>
  </si>
  <si>
    <t>2021-10-28 12:09:42</t>
  </si>
  <si>
    <t>2284400</t>
  </si>
  <si>
    <t>253.00</t>
  </si>
  <si>
    <t>2021-10-28 11:32:12</t>
  </si>
  <si>
    <t>2284399</t>
  </si>
  <si>
    <t>丽江文庙国际客栈</t>
  </si>
  <si>
    <t>84.00</t>
  </si>
  <si>
    <t>2021-10-28 11:30:43</t>
  </si>
  <si>
    <t>2284396</t>
  </si>
  <si>
    <t>城市便捷酒店(儋州中兴大街汽车站店)</t>
  </si>
  <si>
    <t>306.00</t>
  </si>
  <si>
    <t>2021-10-28 11:18:03</t>
  </si>
  <si>
    <t>2284345</t>
  </si>
  <si>
    <t>7天连锁酒店(长沙县星沙金茂路店)</t>
  </si>
  <si>
    <t>124.00</t>
  </si>
  <si>
    <t>2021-10-28 08:45:18</t>
  </si>
  <si>
    <t>2284344</t>
  </si>
  <si>
    <t>广州逸林假日酒店</t>
  </si>
  <si>
    <t>1074.00</t>
  </si>
  <si>
    <t>2021-10-28 08:26:41</t>
  </si>
  <si>
    <t>2284333</t>
  </si>
  <si>
    <t>尚客优品酒店（中山西区彩虹大道店）</t>
  </si>
  <si>
    <t>169.00</t>
  </si>
  <si>
    <t>2021-10-28 07:25:59</t>
  </si>
  <si>
    <t>2284281</t>
  </si>
  <si>
    <t>香港富荟旺角酒店</t>
  </si>
  <si>
    <t>chan shuk fan daisy,ip tak wing</t>
  </si>
  <si>
    <t>352.00</t>
  </si>
  <si>
    <t>2021-10-28 03:43:09</t>
  </si>
  <si>
    <t>2021-10-27</t>
  </si>
  <si>
    <t>2283904</t>
  </si>
  <si>
    <t>康桥大饭店 - 站前馆</t>
  </si>
  <si>
    <t>HO NIENTING,HO NIENTING,HO NIENTING</t>
  </si>
  <si>
    <t>786.00</t>
  </si>
  <si>
    <t>2021-10-27 10:35:25</t>
  </si>
  <si>
    <t>2283896</t>
  </si>
  <si>
    <t>维也纳酒店(深圳机场店)</t>
  </si>
  <si>
    <t>462.00</t>
  </si>
  <si>
    <t>2021-10-27 10:21:52</t>
  </si>
  <si>
    <t>2021-10-25</t>
  </si>
  <si>
    <t>2283147</t>
  </si>
  <si>
    <t>上海静安宾馆</t>
  </si>
  <si>
    <t>496.00</t>
  </si>
  <si>
    <t>2021-10-25 19:00:47</t>
  </si>
  <si>
    <t>2282938</t>
  </si>
  <si>
    <t>维也纳国际酒店(江阴体育中心店)</t>
  </si>
  <si>
    <t>1340.00</t>
  </si>
  <si>
    <t>2021-10-25 08:13:44</t>
  </si>
  <si>
    <t>2021-10-24</t>
  </si>
  <si>
    <t>2282670</t>
  </si>
  <si>
    <t>锦江之星(上海松江醉白池地铁站店)</t>
  </si>
  <si>
    <t>2021-10-26</t>
  </si>
  <si>
    <t>564.99</t>
  </si>
  <si>
    <t>2021-10-24 18:10:21</t>
  </si>
  <si>
    <t>2021-10-20</t>
  </si>
  <si>
    <t>2280807</t>
  </si>
  <si>
    <t>台南富驿時尚酒店</t>
  </si>
  <si>
    <t>Shiu Shu ting</t>
  </si>
  <si>
    <t>394.00</t>
  </si>
  <si>
    <t>2021-10-20 19:16:37</t>
  </si>
  <si>
    <t>2280393</t>
  </si>
  <si>
    <t>厦门海景千禧大酒店</t>
  </si>
  <si>
    <t>970.00</t>
  </si>
  <si>
    <t>2021-10-20 08:10:37</t>
  </si>
  <si>
    <t>直采</t>
  </si>
  <si>
    <t>2021-10-18</t>
  </si>
  <si>
    <t>2279584</t>
  </si>
  <si>
    <t>新北板桥凯撒大饭店</t>
  </si>
  <si>
    <t>YEH YEN  KUAN</t>
  </si>
  <si>
    <t>695.00</t>
  </si>
  <si>
    <t>2021-10-18 12:38:31</t>
  </si>
  <si>
    <t>2021-10-13</t>
  </si>
  <si>
    <t>2276863</t>
  </si>
  <si>
    <t>台北美福大饭店</t>
  </si>
  <si>
    <t>Chen Zih Ciao</t>
  </si>
  <si>
    <t>2117.00</t>
  </si>
  <si>
    <t>2021-10-13 19:55:04</t>
  </si>
  <si>
    <t>2276612</t>
  </si>
  <si>
    <t>香港丽豪酒店</t>
  </si>
  <si>
    <t>LAM YIUWING,WAN YIN LING ELAINE</t>
  </si>
  <si>
    <t>358.00</t>
  </si>
  <si>
    <t>2021-10-13 10:35:33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</si>
</sst>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8" fillId="6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23" borderId="7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21" fillId="14" borderId="3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16532064438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44497</v>
      </c>
      <c r="G2" s="5">
        <v>44498</v>
      </c>
      <c r="H2" s="4">
        <v>1</v>
      </c>
      <c r="I2" s="4">
        <v>1</v>
      </c>
      <c r="J2" s="4">
        <v>1</v>
      </c>
      <c r="K2" s="4" t="s">
        <v>29</v>
      </c>
      <c r="L2" s="4">
        <v>358</v>
      </c>
      <c r="M2" s="4">
        <v>358</v>
      </c>
      <c r="N2" s="4" t="s">
        <v>30</v>
      </c>
      <c r="O2" s="4" t="s">
        <v>31</v>
      </c>
      <c r="P2" s="4" t="s">
        <v>32</v>
      </c>
      <c r="Q2" s="4">
        <v>0</v>
      </c>
      <c r="R2" s="6">
        <v>44482</v>
      </c>
      <c r="S2" s="5">
        <v>44513</v>
      </c>
      <c r="T2" s="4" t="s">
        <v>33</v>
      </c>
      <c r="U2" s="4">
        <v>358</v>
      </c>
      <c r="V2" s="4">
        <v>0</v>
      </c>
      <c r="W2" s="4">
        <v>0</v>
      </c>
      <c r="X2" s="4">
        <v>2276612</v>
      </c>
    </row>
    <row r="3" s="4" customFormat="1" spans="1:25">
      <c r="A3" s="4">
        <v>16538807200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44497</v>
      </c>
      <c r="G3" s="5">
        <v>44498</v>
      </c>
      <c r="H3" s="4">
        <v>1</v>
      </c>
      <c r="I3" s="4">
        <v>1</v>
      </c>
      <c r="J3" s="4">
        <v>1</v>
      </c>
      <c r="K3" s="4" t="s">
        <v>29</v>
      </c>
      <c r="L3" s="4">
        <v>2117</v>
      </c>
      <c r="M3" s="4">
        <v>2117</v>
      </c>
      <c r="N3" s="4" t="s">
        <v>36</v>
      </c>
      <c r="O3" s="4" t="s">
        <v>31</v>
      </c>
      <c r="P3" s="4" t="s">
        <v>32</v>
      </c>
      <c r="Q3" s="4">
        <v>0</v>
      </c>
      <c r="R3" s="6">
        <v>44482</v>
      </c>
      <c r="S3" s="5">
        <v>44513</v>
      </c>
      <c r="T3" s="4" t="s">
        <v>33</v>
      </c>
      <c r="U3" s="4">
        <v>2117</v>
      </c>
      <c r="V3" s="4">
        <v>0</v>
      </c>
      <c r="W3" s="4">
        <v>0</v>
      </c>
      <c r="X3" s="4"/>
      <c r="Y3" s="4">
        <v>6147601</v>
      </c>
    </row>
    <row r="4" s="4" customFormat="1" spans="1:25">
      <c r="A4" s="4">
        <v>16585615172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44497</v>
      </c>
      <c r="G4" s="5">
        <v>44498</v>
      </c>
      <c r="H4" s="4">
        <v>1</v>
      </c>
      <c r="I4" s="4">
        <v>1</v>
      </c>
      <c r="J4" s="4">
        <v>1</v>
      </c>
      <c r="K4" s="4" t="s">
        <v>29</v>
      </c>
      <c r="L4" s="4">
        <v>695</v>
      </c>
      <c r="M4" s="4">
        <v>695</v>
      </c>
      <c r="N4" s="4" t="s">
        <v>39</v>
      </c>
      <c r="O4" s="4" t="s">
        <v>31</v>
      </c>
      <c r="P4" s="4" t="s">
        <v>32</v>
      </c>
      <c r="Q4" s="4">
        <v>0</v>
      </c>
      <c r="R4" s="6">
        <v>44487</v>
      </c>
      <c r="S4" s="5">
        <v>44513</v>
      </c>
      <c r="T4" s="4" t="s">
        <v>33</v>
      </c>
      <c r="U4" s="4">
        <v>695</v>
      </c>
      <c r="V4" s="4">
        <v>0</v>
      </c>
      <c r="W4" s="4">
        <v>0</v>
      </c>
      <c r="X4" s="4"/>
      <c r="Y4" s="4">
        <v>354602</v>
      </c>
    </row>
    <row r="5" s="4" customFormat="1" spans="1:25">
      <c r="A5" s="4">
        <v>16602025818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44496</v>
      </c>
      <c r="G5" s="5">
        <v>44498</v>
      </c>
      <c r="H5" s="4">
        <v>1</v>
      </c>
      <c r="I5" s="4">
        <v>2</v>
      </c>
      <c r="J5" s="4">
        <v>2</v>
      </c>
      <c r="K5" s="4" t="s">
        <v>29</v>
      </c>
      <c r="L5" s="4">
        <v>970</v>
      </c>
      <c r="M5" s="4">
        <v>970</v>
      </c>
      <c r="N5" s="4" t="s">
        <v>42</v>
      </c>
      <c r="O5" s="4" t="s">
        <v>31</v>
      </c>
      <c r="P5" s="4" t="s">
        <v>32</v>
      </c>
      <c r="Q5" s="4">
        <v>0</v>
      </c>
      <c r="R5" s="6">
        <v>44489</v>
      </c>
      <c r="S5" s="5">
        <v>44513</v>
      </c>
      <c r="T5" s="4" t="s">
        <v>33</v>
      </c>
      <c r="U5" s="4">
        <v>970</v>
      </c>
      <c r="V5" s="4">
        <v>0</v>
      </c>
      <c r="W5" s="4">
        <v>0</v>
      </c>
      <c r="X5" s="4">
        <v>2280393</v>
      </c>
      <c r="Y5" s="4">
        <v>1564402</v>
      </c>
    </row>
    <row r="6" s="4" customFormat="1" spans="1:23">
      <c r="A6" s="4">
        <v>16611116649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44497</v>
      </c>
      <c r="G6" s="5">
        <v>44498</v>
      </c>
      <c r="H6" s="4">
        <v>1</v>
      </c>
      <c r="I6" s="4">
        <v>1</v>
      </c>
      <c r="J6" s="4">
        <v>1</v>
      </c>
      <c r="K6" s="4" t="s">
        <v>29</v>
      </c>
      <c r="L6" s="4">
        <v>394</v>
      </c>
      <c r="M6" s="4">
        <v>394</v>
      </c>
      <c r="N6" s="4" t="s">
        <v>45</v>
      </c>
      <c r="O6" s="4" t="s">
        <v>31</v>
      </c>
      <c r="P6" s="4" t="s">
        <v>32</v>
      </c>
      <c r="Q6" s="4">
        <v>0</v>
      </c>
      <c r="R6" s="6">
        <v>44489</v>
      </c>
      <c r="S6" s="5">
        <v>44513</v>
      </c>
      <c r="T6" s="4" t="s">
        <v>33</v>
      </c>
      <c r="U6" s="4">
        <v>394</v>
      </c>
      <c r="V6" s="4">
        <v>0</v>
      </c>
      <c r="W6" s="4">
        <v>0</v>
      </c>
    </row>
    <row r="7" s="4" customFormat="1" spans="1:23">
      <c r="A7" s="4">
        <v>16624707002</v>
      </c>
      <c r="B7" s="4" t="s">
        <v>25</v>
      </c>
      <c r="C7" s="4" t="s">
        <v>26</v>
      </c>
      <c r="D7" s="4" t="s">
        <v>46</v>
      </c>
      <c r="E7" s="4" t="s">
        <v>47</v>
      </c>
      <c r="F7" s="5">
        <v>44495</v>
      </c>
      <c r="G7" s="5">
        <v>44498</v>
      </c>
      <c r="H7" s="4">
        <v>1</v>
      </c>
      <c r="I7" s="4">
        <v>3</v>
      </c>
      <c r="J7" s="4">
        <v>3</v>
      </c>
      <c r="K7" s="4" t="s">
        <v>29</v>
      </c>
      <c r="L7" s="4">
        <v>999</v>
      </c>
      <c r="M7" s="4">
        <v>999</v>
      </c>
      <c r="N7" s="4" t="s">
        <v>48</v>
      </c>
      <c r="O7" s="4" t="s">
        <v>31</v>
      </c>
      <c r="P7" s="4" t="s">
        <v>32</v>
      </c>
      <c r="Q7" s="4">
        <v>0</v>
      </c>
      <c r="R7" s="6">
        <v>44491</v>
      </c>
      <c r="S7" s="5">
        <v>44513</v>
      </c>
      <c r="T7" s="4" t="s">
        <v>33</v>
      </c>
      <c r="U7" s="4">
        <v>999</v>
      </c>
      <c r="V7" s="4">
        <v>0</v>
      </c>
      <c r="W7" s="4">
        <v>0</v>
      </c>
    </row>
    <row r="8" s="4" customFormat="1" spans="1:25">
      <c r="A8" s="4">
        <v>16649731115</v>
      </c>
      <c r="B8" s="4" t="s">
        <v>25</v>
      </c>
      <c r="C8" s="4" t="s">
        <v>26</v>
      </c>
      <c r="D8" s="4" t="s">
        <v>49</v>
      </c>
      <c r="E8" s="4" t="s">
        <v>50</v>
      </c>
      <c r="F8" s="5">
        <v>44495</v>
      </c>
      <c r="G8" s="5">
        <v>44498</v>
      </c>
      <c r="H8" s="4">
        <v>1</v>
      </c>
      <c r="I8" s="4">
        <v>3</v>
      </c>
      <c r="J8" s="4">
        <v>3</v>
      </c>
      <c r="K8" s="4" t="s">
        <v>29</v>
      </c>
      <c r="L8" s="4">
        <v>565</v>
      </c>
      <c r="M8" s="4">
        <v>565</v>
      </c>
      <c r="N8" s="4" t="s">
        <v>51</v>
      </c>
      <c r="O8" s="4" t="s">
        <v>31</v>
      </c>
      <c r="P8" s="4" t="s">
        <v>32</v>
      </c>
      <c r="Q8" s="4">
        <v>0</v>
      </c>
      <c r="R8" s="6">
        <v>44493</v>
      </c>
      <c r="S8" s="5">
        <v>44513</v>
      </c>
      <c r="T8" s="4" t="s">
        <v>33</v>
      </c>
      <c r="U8" s="4">
        <v>565</v>
      </c>
      <c r="V8" s="4">
        <v>0</v>
      </c>
      <c r="W8" s="4">
        <v>0</v>
      </c>
      <c r="X8" s="4"/>
      <c r="Y8" s="4">
        <v>103976101724</v>
      </c>
    </row>
    <row r="9" s="4" customFormat="1" spans="1:23">
      <c r="A9" s="4">
        <v>16655779591</v>
      </c>
      <c r="B9" s="4" t="s">
        <v>25</v>
      </c>
      <c r="C9" s="4" t="s">
        <v>26</v>
      </c>
      <c r="D9" s="4" t="s">
        <v>52</v>
      </c>
      <c r="E9" s="4" t="s">
        <v>53</v>
      </c>
      <c r="F9" s="5">
        <v>44494</v>
      </c>
      <c r="G9" s="5">
        <v>44498</v>
      </c>
      <c r="H9" s="4">
        <v>1</v>
      </c>
      <c r="I9" s="4">
        <v>4</v>
      </c>
      <c r="J9" s="4">
        <v>4</v>
      </c>
      <c r="K9" s="4" t="s">
        <v>29</v>
      </c>
      <c r="L9" s="4">
        <v>1340</v>
      </c>
      <c r="M9" s="4">
        <v>1340</v>
      </c>
      <c r="N9" s="4" t="s">
        <v>54</v>
      </c>
      <c r="O9" s="4" t="s">
        <v>31</v>
      </c>
      <c r="P9" s="4" t="s">
        <v>32</v>
      </c>
      <c r="Q9" s="4">
        <v>0</v>
      </c>
      <c r="R9" s="6">
        <v>44494</v>
      </c>
      <c r="S9" s="5">
        <v>44513</v>
      </c>
      <c r="T9" s="4" t="s">
        <v>33</v>
      </c>
      <c r="U9" s="4">
        <v>1340</v>
      </c>
      <c r="V9" s="4">
        <v>0</v>
      </c>
      <c r="W9" s="4">
        <v>0</v>
      </c>
    </row>
    <row r="10" s="4" customFormat="1" spans="1:23">
      <c r="A10" s="4">
        <v>16624707002</v>
      </c>
      <c r="B10" s="4" t="s">
        <v>25</v>
      </c>
      <c r="C10" s="4" t="s">
        <v>55</v>
      </c>
      <c r="D10" s="4" t="s">
        <v>46</v>
      </c>
      <c r="E10" s="4" t="s">
        <v>47</v>
      </c>
      <c r="F10" s="5">
        <v>44495</v>
      </c>
      <c r="G10" s="5">
        <v>44498</v>
      </c>
      <c r="H10" s="4">
        <v>1</v>
      </c>
      <c r="I10" s="4">
        <v>3</v>
      </c>
      <c r="J10" s="4">
        <v>3</v>
      </c>
      <c r="K10" s="4" t="s">
        <v>29</v>
      </c>
      <c r="L10" s="4">
        <v>-999</v>
      </c>
      <c r="M10" s="4">
        <v>-999</v>
      </c>
      <c r="N10" s="4" t="s">
        <v>48</v>
      </c>
      <c r="O10" s="4" t="s">
        <v>31</v>
      </c>
      <c r="P10" s="4" t="s">
        <v>32</v>
      </c>
      <c r="Q10" s="4">
        <v>0</v>
      </c>
      <c r="R10" s="6">
        <v>44491</v>
      </c>
      <c r="S10" s="5">
        <v>44513</v>
      </c>
      <c r="T10" s="4" t="s">
        <v>33</v>
      </c>
      <c r="U10" s="4">
        <v>-999</v>
      </c>
      <c r="V10" s="4">
        <v>0</v>
      </c>
      <c r="W10" s="4">
        <v>0</v>
      </c>
    </row>
    <row r="11" s="4" customFormat="1" spans="1:23">
      <c r="A11" s="4">
        <v>16659088813</v>
      </c>
      <c r="B11" s="4" t="s">
        <v>25</v>
      </c>
      <c r="C11" s="4" t="s">
        <v>26</v>
      </c>
      <c r="D11" s="4" t="s">
        <v>56</v>
      </c>
      <c r="E11" s="4" t="s">
        <v>47</v>
      </c>
      <c r="F11" s="5">
        <v>44497</v>
      </c>
      <c r="G11" s="5">
        <v>44498</v>
      </c>
      <c r="H11" s="4">
        <v>1</v>
      </c>
      <c r="I11" s="4">
        <v>1</v>
      </c>
      <c r="J11" s="4">
        <v>1</v>
      </c>
      <c r="K11" s="4" t="s">
        <v>29</v>
      </c>
      <c r="L11" s="4">
        <v>496</v>
      </c>
      <c r="M11" s="4">
        <v>496</v>
      </c>
      <c r="N11" s="4" t="s">
        <v>57</v>
      </c>
      <c r="O11" s="4" t="s">
        <v>31</v>
      </c>
      <c r="P11" s="4" t="s">
        <v>32</v>
      </c>
      <c r="Q11" s="4">
        <v>0</v>
      </c>
      <c r="R11" s="6">
        <v>44494</v>
      </c>
      <c r="S11" s="5">
        <v>44513</v>
      </c>
      <c r="T11" s="4" t="s">
        <v>33</v>
      </c>
      <c r="U11" s="4">
        <v>496</v>
      </c>
      <c r="V11" s="4">
        <v>0</v>
      </c>
      <c r="W11" s="4">
        <v>0</v>
      </c>
    </row>
    <row r="12" s="4" customFormat="1" spans="1:24">
      <c r="A12" s="4">
        <v>16670876289</v>
      </c>
      <c r="B12" s="4" t="s">
        <v>25</v>
      </c>
      <c r="C12" s="4" t="s">
        <v>26</v>
      </c>
      <c r="D12" s="4" t="s">
        <v>58</v>
      </c>
      <c r="E12" s="4" t="s">
        <v>59</v>
      </c>
      <c r="F12" s="5">
        <v>44496</v>
      </c>
      <c r="G12" s="5">
        <v>44498</v>
      </c>
      <c r="H12" s="4">
        <v>1</v>
      </c>
      <c r="I12" s="4">
        <v>2</v>
      </c>
      <c r="J12" s="4">
        <v>2</v>
      </c>
      <c r="K12" s="4" t="s">
        <v>29</v>
      </c>
      <c r="L12" s="4">
        <v>462</v>
      </c>
      <c r="M12" s="4">
        <v>462</v>
      </c>
      <c r="N12" s="4" t="s">
        <v>60</v>
      </c>
      <c r="O12" s="4" t="s">
        <v>31</v>
      </c>
      <c r="P12" s="4" t="s">
        <v>32</v>
      </c>
      <c r="Q12" s="4">
        <v>0</v>
      </c>
      <c r="R12" s="6">
        <v>44496</v>
      </c>
      <c r="S12" s="5">
        <v>44513</v>
      </c>
      <c r="T12" s="4" t="s">
        <v>33</v>
      </c>
      <c r="U12" s="4">
        <v>462</v>
      </c>
      <c r="V12" s="4">
        <v>0</v>
      </c>
      <c r="W12" s="4">
        <v>0</v>
      </c>
      <c r="X12" s="4">
        <v>2283896</v>
      </c>
    </row>
    <row r="13" s="4" customFormat="1" spans="1:26">
      <c r="A13" s="4">
        <v>16670923446</v>
      </c>
      <c r="B13" s="4" t="s">
        <v>25</v>
      </c>
      <c r="C13" s="4" t="s">
        <v>26</v>
      </c>
      <c r="D13" s="4" t="s">
        <v>61</v>
      </c>
      <c r="E13" s="4" t="s">
        <v>62</v>
      </c>
      <c r="F13" s="5">
        <v>44497</v>
      </c>
      <c r="G13" s="5">
        <v>44498</v>
      </c>
      <c r="H13" s="4">
        <v>2</v>
      </c>
      <c r="I13" s="4">
        <v>1</v>
      </c>
      <c r="J13" s="4">
        <v>2</v>
      </c>
      <c r="K13" s="4" t="s">
        <v>29</v>
      </c>
      <c r="L13" s="4">
        <v>786</v>
      </c>
      <c r="M13" s="4">
        <v>786</v>
      </c>
      <c r="N13" s="4" t="s">
        <v>63</v>
      </c>
      <c r="O13" s="4" t="s">
        <v>31</v>
      </c>
      <c r="P13" s="4" t="s">
        <v>32</v>
      </c>
      <c r="Q13" s="4">
        <v>0</v>
      </c>
      <c r="R13" s="6">
        <v>44496</v>
      </c>
      <c r="S13" s="5">
        <v>44513</v>
      </c>
      <c r="T13" s="4" t="s">
        <v>33</v>
      </c>
      <c r="U13" s="4">
        <v>786</v>
      </c>
      <c r="V13" s="4">
        <v>0</v>
      </c>
      <c r="W13" s="4">
        <v>0</v>
      </c>
      <c r="X13" s="4">
        <v>2283904</v>
      </c>
      <c r="Y13" s="4" t="s">
        <v>64</v>
      </c>
      <c r="Z13" s="4" t="s">
        <v>64</v>
      </c>
    </row>
    <row r="14" s="4" customFormat="1" spans="1:23">
      <c r="A14" s="4">
        <v>16678100619</v>
      </c>
      <c r="B14" s="4" t="s">
        <v>25</v>
      </c>
      <c r="C14" s="4" t="s">
        <v>26</v>
      </c>
      <c r="D14" s="4" t="s">
        <v>65</v>
      </c>
      <c r="E14" s="4" t="s">
        <v>66</v>
      </c>
      <c r="F14" s="5">
        <v>44497</v>
      </c>
      <c r="G14" s="5">
        <v>44498</v>
      </c>
      <c r="H14" s="4">
        <v>1</v>
      </c>
      <c r="I14" s="4">
        <v>1</v>
      </c>
      <c r="J14" s="4">
        <v>1</v>
      </c>
      <c r="K14" s="4" t="s">
        <v>29</v>
      </c>
      <c r="L14" s="4">
        <v>525</v>
      </c>
      <c r="M14" s="4">
        <v>525</v>
      </c>
      <c r="N14" s="4" t="s">
        <v>67</v>
      </c>
      <c r="O14" s="4" t="s">
        <v>31</v>
      </c>
      <c r="P14" s="4" t="s">
        <v>32</v>
      </c>
      <c r="Q14" s="4">
        <v>0</v>
      </c>
      <c r="R14" s="6">
        <v>44496</v>
      </c>
      <c r="S14" s="5">
        <v>44513</v>
      </c>
      <c r="T14" s="4" t="s">
        <v>33</v>
      </c>
      <c r="U14" s="4">
        <v>525</v>
      </c>
      <c r="V14" s="4">
        <v>0</v>
      </c>
      <c r="W14" s="4">
        <v>0</v>
      </c>
    </row>
    <row r="15" s="4" customFormat="1" spans="1:23">
      <c r="A15" s="4">
        <v>16678100619</v>
      </c>
      <c r="B15" s="4" t="s">
        <v>25</v>
      </c>
      <c r="C15" s="4" t="s">
        <v>55</v>
      </c>
      <c r="D15" s="4" t="s">
        <v>65</v>
      </c>
      <c r="E15" s="4" t="s">
        <v>66</v>
      </c>
      <c r="F15" s="5">
        <v>44497</v>
      </c>
      <c r="G15" s="5">
        <v>44498</v>
      </c>
      <c r="H15" s="4">
        <v>1</v>
      </c>
      <c r="I15" s="4">
        <v>1</v>
      </c>
      <c r="J15" s="4">
        <v>1</v>
      </c>
      <c r="K15" s="4" t="s">
        <v>29</v>
      </c>
      <c r="L15" s="4">
        <v>-525</v>
      </c>
      <c r="M15" s="4">
        <v>-525</v>
      </c>
      <c r="N15" s="4" t="s">
        <v>67</v>
      </c>
      <c r="O15" s="4" t="s">
        <v>31</v>
      </c>
      <c r="P15" s="4" t="s">
        <v>32</v>
      </c>
      <c r="Q15" s="4">
        <v>0</v>
      </c>
      <c r="R15" s="6">
        <v>44496</v>
      </c>
      <c r="S15" s="5">
        <v>44513</v>
      </c>
      <c r="T15" s="4" t="s">
        <v>33</v>
      </c>
      <c r="U15" s="4">
        <v>-525</v>
      </c>
      <c r="V15" s="4">
        <v>0</v>
      </c>
      <c r="W15" s="4">
        <v>0</v>
      </c>
    </row>
    <row r="16" s="4" customFormat="1" spans="1:23">
      <c r="A16" s="4">
        <v>16680098295</v>
      </c>
      <c r="B16" s="4" t="s">
        <v>25</v>
      </c>
      <c r="C16" s="4" t="s">
        <v>26</v>
      </c>
      <c r="D16" s="4" t="s">
        <v>68</v>
      </c>
      <c r="E16" s="4" t="s">
        <v>69</v>
      </c>
      <c r="F16" s="5">
        <v>44497</v>
      </c>
      <c r="G16" s="5">
        <v>44498</v>
      </c>
      <c r="H16" s="4">
        <v>1</v>
      </c>
      <c r="I16" s="4">
        <v>1</v>
      </c>
      <c r="J16" s="4">
        <v>1</v>
      </c>
      <c r="K16" s="4" t="s">
        <v>29</v>
      </c>
      <c r="L16" s="4">
        <v>352</v>
      </c>
      <c r="M16" s="4">
        <v>352</v>
      </c>
      <c r="N16" s="4" t="s">
        <v>70</v>
      </c>
      <c r="O16" s="4" t="s">
        <v>31</v>
      </c>
      <c r="P16" s="4" t="s">
        <v>32</v>
      </c>
      <c r="Q16" s="4">
        <v>0</v>
      </c>
      <c r="R16" s="6">
        <v>44497</v>
      </c>
      <c r="S16" s="5">
        <v>44513</v>
      </c>
      <c r="T16" s="4" t="s">
        <v>33</v>
      </c>
      <c r="U16" s="4">
        <v>352</v>
      </c>
      <c r="V16" s="4">
        <v>0</v>
      </c>
      <c r="W16" s="4">
        <v>0</v>
      </c>
    </row>
    <row r="17" s="4" customFormat="1" spans="1:23">
      <c r="A17" s="4">
        <v>16680184081</v>
      </c>
      <c r="B17" s="4" t="s">
        <v>25</v>
      </c>
      <c r="C17" s="4" t="s">
        <v>26</v>
      </c>
      <c r="D17" s="4" t="s">
        <v>71</v>
      </c>
      <c r="E17" s="4" t="s">
        <v>72</v>
      </c>
      <c r="F17" s="5">
        <v>44497</v>
      </c>
      <c r="G17" s="5">
        <v>44498</v>
      </c>
      <c r="H17" s="4">
        <v>1</v>
      </c>
      <c r="I17" s="4">
        <v>1</v>
      </c>
      <c r="J17" s="4">
        <v>1</v>
      </c>
      <c r="K17" s="4" t="s">
        <v>29</v>
      </c>
      <c r="L17" s="4">
        <v>169</v>
      </c>
      <c r="M17" s="4">
        <v>169</v>
      </c>
      <c r="N17" s="4" t="s">
        <v>73</v>
      </c>
      <c r="O17" s="4" t="s">
        <v>31</v>
      </c>
      <c r="P17" s="4" t="s">
        <v>32</v>
      </c>
      <c r="Q17" s="4">
        <v>0</v>
      </c>
      <c r="R17" s="6">
        <v>44497</v>
      </c>
      <c r="S17" s="5">
        <v>44513</v>
      </c>
      <c r="T17" s="4" t="s">
        <v>33</v>
      </c>
      <c r="U17" s="4">
        <v>169</v>
      </c>
      <c r="V17" s="4">
        <v>0</v>
      </c>
      <c r="W17" s="4">
        <v>0</v>
      </c>
    </row>
    <row r="18" s="4" customFormat="1" spans="1:26">
      <c r="A18" s="4">
        <v>16680267547</v>
      </c>
      <c r="B18" s="4" t="s">
        <v>25</v>
      </c>
      <c r="C18" s="4" t="s">
        <v>26</v>
      </c>
      <c r="D18" s="4" t="s">
        <v>74</v>
      </c>
      <c r="E18" s="4" t="s">
        <v>75</v>
      </c>
      <c r="F18" s="5">
        <v>44497</v>
      </c>
      <c r="G18" s="5">
        <v>44498</v>
      </c>
      <c r="H18" s="4">
        <v>2</v>
      </c>
      <c r="I18" s="4">
        <v>1</v>
      </c>
      <c r="J18" s="4">
        <v>2</v>
      </c>
      <c r="K18" s="4" t="s">
        <v>29</v>
      </c>
      <c r="L18" s="4">
        <v>1074</v>
      </c>
      <c r="M18" s="4">
        <v>1074</v>
      </c>
      <c r="N18" s="4" t="s">
        <v>76</v>
      </c>
      <c r="O18" s="4" t="s">
        <v>31</v>
      </c>
      <c r="P18" s="4" t="s">
        <v>32</v>
      </c>
      <c r="Q18" s="4">
        <v>0</v>
      </c>
      <c r="R18" s="6">
        <v>44497</v>
      </c>
      <c r="S18" s="5">
        <v>44513</v>
      </c>
      <c r="T18" s="4" t="s">
        <v>33</v>
      </c>
      <c r="U18" s="4">
        <v>1074</v>
      </c>
      <c r="V18" s="4">
        <v>0</v>
      </c>
      <c r="W18" s="4">
        <v>0</v>
      </c>
      <c r="X18" s="4"/>
      <c r="Y18" s="4">
        <v>466257</v>
      </c>
      <c r="Z18" s="4">
        <v>58</v>
      </c>
    </row>
    <row r="19" s="4" customFormat="1" spans="1:25">
      <c r="A19" s="4">
        <v>16680306428</v>
      </c>
      <c r="B19" s="4" t="s">
        <v>25</v>
      </c>
      <c r="C19" s="4" t="s">
        <v>26</v>
      </c>
      <c r="D19" s="4" t="s">
        <v>77</v>
      </c>
      <c r="E19" s="4" t="s">
        <v>41</v>
      </c>
      <c r="F19" s="5">
        <v>44497</v>
      </c>
      <c r="G19" s="5">
        <v>44498</v>
      </c>
      <c r="H19" s="4">
        <v>1</v>
      </c>
      <c r="I19" s="4">
        <v>1</v>
      </c>
      <c r="J19" s="4">
        <v>1</v>
      </c>
      <c r="K19" s="4" t="s">
        <v>29</v>
      </c>
      <c r="L19" s="4">
        <v>124</v>
      </c>
      <c r="M19" s="4">
        <v>124</v>
      </c>
      <c r="N19" s="4" t="s">
        <v>78</v>
      </c>
      <c r="O19" s="4" t="s">
        <v>31</v>
      </c>
      <c r="P19" s="4" t="s">
        <v>32</v>
      </c>
      <c r="Q19" s="4">
        <v>0</v>
      </c>
      <c r="R19" s="6">
        <v>44497</v>
      </c>
      <c r="S19" s="5">
        <v>44513</v>
      </c>
      <c r="T19" s="4" t="s">
        <v>33</v>
      </c>
      <c r="U19" s="4">
        <v>124</v>
      </c>
      <c r="V19" s="4">
        <v>0</v>
      </c>
      <c r="W19" s="4">
        <v>0</v>
      </c>
      <c r="X19" s="4"/>
      <c r="Y19" s="4">
        <v>103985335384</v>
      </c>
    </row>
    <row r="20" s="4" customFormat="1" spans="1:24">
      <c r="A20" s="4">
        <v>16680530029</v>
      </c>
      <c r="B20" s="4" t="s">
        <v>25</v>
      </c>
      <c r="C20" s="4" t="s">
        <v>26</v>
      </c>
      <c r="D20" s="4" t="s">
        <v>79</v>
      </c>
      <c r="E20" s="4" t="s">
        <v>75</v>
      </c>
      <c r="F20" s="5">
        <v>44497</v>
      </c>
      <c r="G20" s="5">
        <v>44498</v>
      </c>
      <c r="H20" s="4">
        <v>1</v>
      </c>
      <c r="I20" s="4">
        <v>1</v>
      </c>
      <c r="J20" s="4">
        <v>1</v>
      </c>
      <c r="K20" s="4" t="s">
        <v>29</v>
      </c>
      <c r="L20" s="4">
        <v>724</v>
      </c>
      <c r="M20" s="4">
        <v>724</v>
      </c>
      <c r="N20" s="4" t="s">
        <v>80</v>
      </c>
      <c r="O20" s="4" t="s">
        <v>31</v>
      </c>
      <c r="P20" s="4" t="s">
        <v>32</v>
      </c>
      <c r="Q20" s="4">
        <v>0</v>
      </c>
      <c r="R20" s="6">
        <v>44497</v>
      </c>
      <c r="S20" s="5">
        <v>44513</v>
      </c>
      <c r="T20" s="4" t="s">
        <v>33</v>
      </c>
      <c r="U20" s="4">
        <v>724</v>
      </c>
      <c r="V20" s="4">
        <v>0</v>
      </c>
      <c r="W20" s="4">
        <v>0</v>
      </c>
      <c r="X20" s="4">
        <v>2284370</v>
      </c>
    </row>
    <row r="21" s="4" customFormat="1" spans="1:24">
      <c r="A21" s="4">
        <v>16680530029</v>
      </c>
      <c r="B21" s="4" t="s">
        <v>25</v>
      </c>
      <c r="C21" s="4" t="s">
        <v>55</v>
      </c>
      <c r="D21" s="4" t="s">
        <v>79</v>
      </c>
      <c r="E21" s="4" t="s">
        <v>75</v>
      </c>
      <c r="F21" s="5">
        <v>44497</v>
      </c>
      <c r="G21" s="5">
        <v>44498</v>
      </c>
      <c r="H21" s="4">
        <v>1</v>
      </c>
      <c r="I21" s="4">
        <v>1</v>
      </c>
      <c r="J21" s="4">
        <v>1</v>
      </c>
      <c r="K21" s="4" t="s">
        <v>29</v>
      </c>
      <c r="L21" s="4">
        <v>-724</v>
      </c>
      <c r="M21" s="4">
        <v>-724</v>
      </c>
      <c r="N21" s="4" t="s">
        <v>80</v>
      </c>
      <c r="O21" s="4" t="s">
        <v>31</v>
      </c>
      <c r="P21" s="4" t="s">
        <v>32</v>
      </c>
      <c r="Q21" s="4">
        <v>0</v>
      </c>
      <c r="R21" s="6">
        <v>44497</v>
      </c>
      <c r="S21" s="5">
        <v>44513</v>
      </c>
      <c r="T21" s="4" t="s">
        <v>33</v>
      </c>
      <c r="U21" s="4">
        <v>-724</v>
      </c>
      <c r="V21" s="4">
        <v>0</v>
      </c>
      <c r="W21" s="4">
        <v>0</v>
      </c>
      <c r="X21" s="4">
        <v>2284370</v>
      </c>
    </row>
    <row r="22" s="4" customFormat="1" spans="1:25">
      <c r="A22" s="4">
        <v>16680773492</v>
      </c>
      <c r="B22" s="4" t="s">
        <v>25</v>
      </c>
      <c r="C22" s="4" t="s">
        <v>26</v>
      </c>
      <c r="D22" s="4" t="s">
        <v>81</v>
      </c>
      <c r="E22" s="4" t="s">
        <v>82</v>
      </c>
      <c r="F22" s="5">
        <v>44497</v>
      </c>
      <c r="G22" s="5">
        <v>44498</v>
      </c>
      <c r="H22" s="4">
        <v>2</v>
      </c>
      <c r="I22" s="4">
        <v>1</v>
      </c>
      <c r="J22" s="4">
        <v>2</v>
      </c>
      <c r="K22" s="4" t="s">
        <v>29</v>
      </c>
      <c r="L22" s="4">
        <v>306</v>
      </c>
      <c r="M22" s="4">
        <v>306</v>
      </c>
      <c r="N22" s="4" t="s">
        <v>83</v>
      </c>
      <c r="O22" s="4" t="s">
        <v>31</v>
      </c>
      <c r="P22" s="4" t="s">
        <v>32</v>
      </c>
      <c r="Q22" s="4">
        <v>0</v>
      </c>
      <c r="R22" s="6">
        <v>44497</v>
      </c>
      <c r="S22" s="5">
        <v>44513</v>
      </c>
      <c r="T22" s="4" t="s">
        <v>33</v>
      </c>
      <c r="U22" s="4">
        <v>306</v>
      </c>
      <c r="V22" s="4">
        <v>0</v>
      </c>
      <c r="W22" s="4">
        <v>0</v>
      </c>
      <c r="X22" s="4">
        <v>2284396</v>
      </c>
      <c r="Y22" s="4" t="s">
        <v>84</v>
      </c>
    </row>
    <row r="23" s="4" customFormat="1" spans="1:23">
      <c r="A23" s="4">
        <v>16680828506</v>
      </c>
      <c r="B23" s="4" t="s">
        <v>25</v>
      </c>
      <c r="C23" s="4" t="s">
        <v>26</v>
      </c>
      <c r="D23" s="4" t="s">
        <v>85</v>
      </c>
      <c r="E23" s="4" t="s">
        <v>86</v>
      </c>
      <c r="F23" s="5">
        <v>44497</v>
      </c>
      <c r="G23" s="5">
        <v>44498</v>
      </c>
      <c r="H23" s="4">
        <v>1</v>
      </c>
      <c r="I23" s="4">
        <v>1</v>
      </c>
      <c r="J23" s="4">
        <v>1</v>
      </c>
      <c r="K23" s="4" t="s">
        <v>29</v>
      </c>
      <c r="L23" s="4">
        <v>84</v>
      </c>
      <c r="M23" s="4">
        <v>84</v>
      </c>
      <c r="N23" s="4" t="s">
        <v>87</v>
      </c>
      <c r="O23" s="4" t="s">
        <v>31</v>
      </c>
      <c r="P23" s="4" t="s">
        <v>32</v>
      </c>
      <c r="Q23" s="4">
        <v>0</v>
      </c>
      <c r="R23" s="6">
        <v>44497</v>
      </c>
      <c r="S23" s="5">
        <v>44513</v>
      </c>
      <c r="T23" s="4" t="s">
        <v>33</v>
      </c>
      <c r="U23" s="4">
        <v>84</v>
      </c>
      <c r="V23" s="4">
        <v>0</v>
      </c>
      <c r="W23" s="4">
        <v>0</v>
      </c>
    </row>
    <row r="24" s="4" customFormat="1" spans="1:23">
      <c r="A24" s="4">
        <v>16680835731</v>
      </c>
      <c r="B24" s="4" t="s">
        <v>25</v>
      </c>
      <c r="C24" s="4" t="s">
        <v>26</v>
      </c>
      <c r="D24" s="4" t="s">
        <v>88</v>
      </c>
      <c r="E24" s="4" t="s">
        <v>82</v>
      </c>
      <c r="F24" s="5">
        <v>44497</v>
      </c>
      <c r="G24" s="5">
        <v>44498</v>
      </c>
      <c r="H24" s="4">
        <v>1</v>
      </c>
      <c r="I24" s="4">
        <v>1</v>
      </c>
      <c r="J24" s="4">
        <v>1</v>
      </c>
      <c r="K24" s="4" t="s">
        <v>29</v>
      </c>
      <c r="L24" s="4">
        <v>253</v>
      </c>
      <c r="M24" s="4">
        <v>253</v>
      </c>
      <c r="N24" s="4" t="s">
        <v>89</v>
      </c>
      <c r="O24" s="4" t="s">
        <v>31</v>
      </c>
      <c r="P24" s="4" t="s">
        <v>32</v>
      </c>
      <c r="Q24" s="4">
        <v>0</v>
      </c>
      <c r="R24" s="6">
        <v>44497</v>
      </c>
      <c r="S24" s="5">
        <v>44513</v>
      </c>
      <c r="T24" s="4" t="s">
        <v>33</v>
      </c>
      <c r="U24" s="4">
        <v>253</v>
      </c>
      <c r="V24" s="4">
        <v>0</v>
      </c>
      <c r="W24" s="4">
        <v>0</v>
      </c>
    </row>
    <row r="25" s="4" customFormat="1" spans="1:23">
      <c r="A25" s="4">
        <v>16681003616</v>
      </c>
      <c r="B25" s="4" t="s">
        <v>25</v>
      </c>
      <c r="C25" s="4" t="s">
        <v>26</v>
      </c>
      <c r="D25" s="4" t="s">
        <v>90</v>
      </c>
      <c r="E25" s="4"/>
      <c r="F25" s="5">
        <v>44497</v>
      </c>
      <c r="G25" s="5">
        <v>44498</v>
      </c>
      <c r="H25" s="4">
        <v>0</v>
      </c>
      <c r="I25" s="4">
        <v>1</v>
      </c>
      <c r="J25" s="4">
        <v>0</v>
      </c>
      <c r="K25" s="4" t="s">
        <v>29</v>
      </c>
      <c r="L25" s="4">
        <v>120</v>
      </c>
      <c r="M25" s="4">
        <v>120</v>
      </c>
      <c r="N25" s="4"/>
      <c r="O25" s="4" t="s">
        <v>31</v>
      </c>
      <c r="P25" s="4" t="s">
        <v>32</v>
      </c>
      <c r="Q25" s="4">
        <v>0</v>
      </c>
      <c r="R25" s="6">
        <v>44497</v>
      </c>
      <c r="S25" s="5">
        <v>44513</v>
      </c>
      <c r="T25" s="4" t="s">
        <v>33</v>
      </c>
      <c r="U25" s="4">
        <v>120</v>
      </c>
      <c r="V25" s="4">
        <v>0</v>
      </c>
      <c r="W25" s="4">
        <v>0</v>
      </c>
    </row>
    <row r="26" s="4" customFormat="1" spans="1:25">
      <c r="A26" s="4">
        <v>16681013830</v>
      </c>
      <c r="B26" s="4" t="s">
        <v>25</v>
      </c>
      <c r="C26" s="4" t="s">
        <v>26</v>
      </c>
      <c r="D26" s="4" t="s">
        <v>91</v>
      </c>
      <c r="E26" s="4" t="s">
        <v>92</v>
      </c>
      <c r="F26" s="5">
        <v>44497</v>
      </c>
      <c r="G26" s="5">
        <v>44498</v>
      </c>
      <c r="H26" s="4">
        <v>1</v>
      </c>
      <c r="I26" s="4">
        <v>1</v>
      </c>
      <c r="J26" s="4">
        <v>1</v>
      </c>
      <c r="K26" s="4" t="s">
        <v>29</v>
      </c>
      <c r="L26" s="4">
        <v>165</v>
      </c>
      <c r="M26" s="4">
        <v>165</v>
      </c>
      <c r="N26" s="4" t="s">
        <v>93</v>
      </c>
      <c r="O26" s="4" t="s">
        <v>31</v>
      </c>
      <c r="P26" s="4" t="s">
        <v>32</v>
      </c>
      <c r="Q26" s="4">
        <v>0</v>
      </c>
      <c r="R26" s="6">
        <v>44497</v>
      </c>
      <c r="S26" s="5">
        <v>44513</v>
      </c>
      <c r="T26" s="4" t="s">
        <v>33</v>
      </c>
      <c r="U26" s="4">
        <v>165</v>
      </c>
      <c r="V26" s="4">
        <v>0</v>
      </c>
      <c r="W26" s="4">
        <v>0</v>
      </c>
      <c r="X26" s="4"/>
      <c r="Y26" s="4" t="s">
        <v>94</v>
      </c>
    </row>
    <row r="27" s="4" customFormat="1" spans="1:23">
      <c r="A27" s="4">
        <v>16681605959</v>
      </c>
      <c r="B27" s="4" t="s">
        <v>25</v>
      </c>
      <c r="C27" s="4" t="s">
        <v>26</v>
      </c>
      <c r="D27" s="4" t="s">
        <v>95</v>
      </c>
      <c r="E27" s="4" t="s">
        <v>53</v>
      </c>
      <c r="F27" s="5">
        <v>44497</v>
      </c>
      <c r="G27" s="5">
        <v>44498</v>
      </c>
      <c r="H27" s="4">
        <v>1</v>
      </c>
      <c r="I27" s="4">
        <v>1</v>
      </c>
      <c r="J27" s="4">
        <v>1</v>
      </c>
      <c r="K27" s="4" t="s">
        <v>29</v>
      </c>
      <c r="L27" s="4">
        <v>156</v>
      </c>
      <c r="M27" s="4">
        <v>156</v>
      </c>
      <c r="N27" s="4" t="s">
        <v>96</v>
      </c>
      <c r="O27" s="4" t="s">
        <v>31</v>
      </c>
      <c r="P27" s="4" t="s">
        <v>32</v>
      </c>
      <c r="Q27" s="4">
        <v>0</v>
      </c>
      <c r="R27" s="6">
        <v>44497</v>
      </c>
      <c r="S27" s="5">
        <v>44513</v>
      </c>
      <c r="T27" s="4" t="s">
        <v>33</v>
      </c>
      <c r="U27" s="4">
        <v>156</v>
      </c>
      <c r="V27" s="4">
        <v>0</v>
      </c>
      <c r="W27" s="4">
        <v>0</v>
      </c>
    </row>
    <row r="28" s="4" customFormat="1" spans="1:24">
      <c r="A28" s="4">
        <v>16681841026</v>
      </c>
      <c r="B28" s="4" t="s">
        <v>25</v>
      </c>
      <c r="C28" s="4" t="s">
        <v>26</v>
      </c>
      <c r="D28" s="4" t="s">
        <v>97</v>
      </c>
      <c r="E28" s="4" t="s">
        <v>98</v>
      </c>
      <c r="F28" s="5">
        <v>44497</v>
      </c>
      <c r="G28" s="5">
        <v>44498</v>
      </c>
      <c r="H28" s="4">
        <v>1</v>
      </c>
      <c r="I28" s="4">
        <v>1</v>
      </c>
      <c r="J28" s="4">
        <v>1</v>
      </c>
      <c r="K28" s="4" t="s">
        <v>29</v>
      </c>
      <c r="L28" s="4">
        <v>234</v>
      </c>
      <c r="M28" s="4">
        <v>234</v>
      </c>
      <c r="N28" s="4" t="s">
        <v>99</v>
      </c>
      <c r="O28" s="4" t="s">
        <v>31</v>
      </c>
      <c r="P28" s="4" t="s">
        <v>32</v>
      </c>
      <c r="Q28" s="4">
        <v>0</v>
      </c>
      <c r="R28" s="6">
        <v>44497</v>
      </c>
      <c r="S28" s="5">
        <v>44513</v>
      </c>
      <c r="T28" s="4" t="s">
        <v>33</v>
      </c>
      <c r="U28" s="4">
        <v>234</v>
      </c>
      <c r="V28" s="4">
        <v>0</v>
      </c>
      <c r="W28" s="4">
        <v>0</v>
      </c>
      <c r="X28" s="4">
        <v>2284500</v>
      </c>
    </row>
    <row r="29" s="4" customFormat="1" spans="1:23">
      <c r="A29" s="4">
        <v>16682012258</v>
      </c>
      <c r="B29" s="4" t="s">
        <v>25</v>
      </c>
      <c r="C29" s="4" t="s">
        <v>26</v>
      </c>
      <c r="D29" s="4" t="s">
        <v>100</v>
      </c>
      <c r="E29" s="4" t="s">
        <v>101</v>
      </c>
      <c r="F29" s="5">
        <v>44497</v>
      </c>
      <c r="G29" s="5">
        <v>44498</v>
      </c>
      <c r="H29" s="4">
        <v>1</v>
      </c>
      <c r="I29" s="4">
        <v>1</v>
      </c>
      <c r="J29" s="4">
        <v>1</v>
      </c>
      <c r="K29" s="4" t="s">
        <v>29</v>
      </c>
      <c r="L29" s="4">
        <v>186</v>
      </c>
      <c r="M29" s="4">
        <v>186</v>
      </c>
      <c r="N29" s="4" t="s">
        <v>102</v>
      </c>
      <c r="O29" s="4" t="s">
        <v>31</v>
      </c>
      <c r="P29" s="4" t="s">
        <v>32</v>
      </c>
      <c r="Q29" s="4">
        <v>0</v>
      </c>
      <c r="R29" s="6">
        <v>44497</v>
      </c>
      <c r="S29" s="5">
        <v>44513</v>
      </c>
      <c r="T29" s="4" t="s">
        <v>33</v>
      </c>
      <c r="U29" s="4">
        <v>186</v>
      </c>
      <c r="V29" s="4">
        <v>0</v>
      </c>
      <c r="W29" s="4">
        <v>0</v>
      </c>
    </row>
    <row r="30" s="4" customFormat="1" spans="1:23">
      <c r="A30" s="4">
        <v>16682055318</v>
      </c>
      <c r="B30" s="4" t="s">
        <v>25</v>
      </c>
      <c r="C30" s="4" t="s">
        <v>26</v>
      </c>
      <c r="D30" s="4" t="s">
        <v>103</v>
      </c>
      <c r="E30" s="4" t="s">
        <v>104</v>
      </c>
      <c r="F30" s="5">
        <v>44497</v>
      </c>
      <c r="G30" s="5">
        <v>44498</v>
      </c>
      <c r="H30" s="4">
        <v>1</v>
      </c>
      <c r="I30" s="4">
        <v>1</v>
      </c>
      <c r="J30" s="4">
        <v>1</v>
      </c>
      <c r="K30" s="4" t="s">
        <v>29</v>
      </c>
      <c r="L30" s="4">
        <v>251</v>
      </c>
      <c r="M30" s="4">
        <v>251</v>
      </c>
      <c r="N30" s="4" t="s">
        <v>105</v>
      </c>
      <c r="O30" s="4" t="s">
        <v>31</v>
      </c>
      <c r="P30" s="4" t="s">
        <v>32</v>
      </c>
      <c r="Q30" s="4">
        <v>0</v>
      </c>
      <c r="R30" s="6">
        <v>44497</v>
      </c>
      <c r="S30" s="5">
        <v>44513</v>
      </c>
      <c r="T30" s="4" t="s">
        <v>33</v>
      </c>
      <c r="U30" s="4">
        <v>251</v>
      </c>
      <c r="V30" s="4">
        <v>0</v>
      </c>
      <c r="W30" s="4">
        <v>0</v>
      </c>
    </row>
    <row r="31" s="4" customFormat="1" spans="1:25">
      <c r="A31" s="4">
        <v>16682108914</v>
      </c>
      <c r="B31" s="4" t="s">
        <v>25</v>
      </c>
      <c r="C31" s="4" t="s">
        <v>26</v>
      </c>
      <c r="D31" s="4" t="s">
        <v>106</v>
      </c>
      <c r="E31" s="4" t="s">
        <v>107</v>
      </c>
      <c r="F31" s="5">
        <v>44497</v>
      </c>
      <c r="G31" s="5">
        <v>44498</v>
      </c>
      <c r="H31" s="4">
        <v>1</v>
      </c>
      <c r="I31" s="4">
        <v>1</v>
      </c>
      <c r="J31" s="4">
        <v>1</v>
      </c>
      <c r="K31" s="4" t="s">
        <v>29</v>
      </c>
      <c r="L31" s="4">
        <v>145</v>
      </c>
      <c r="M31" s="4">
        <v>145</v>
      </c>
      <c r="N31" s="4" t="s">
        <v>108</v>
      </c>
      <c r="O31" s="4" t="s">
        <v>31</v>
      </c>
      <c r="P31" s="4" t="s">
        <v>32</v>
      </c>
      <c r="Q31" s="4">
        <v>0</v>
      </c>
      <c r="R31" s="6">
        <v>44497</v>
      </c>
      <c r="S31" s="5">
        <v>44513</v>
      </c>
      <c r="T31" s="4" t="s">
        <v>33</v>
      </c>
      <c r="U31" s="4">
        <v>145</v>
      </c>
      <c r="V31" s="4">
        <v>0</v>
      </c>
      <c r="W31" s="4">
        <v>0</v>
      </c>
      <c r="X31" s="4">
        <v>2284529</v>
      </c>
      <c r="Y31" s="4" t="s">
        <v>109</v>
      </c>
    </row>
    <row r="32" s="4" customFormat="1" spans="1:25">
      <c r="A32" s="4">
        <v>16682529353</v>
      </c>
      <c r="B32" s="4" t="s">
        <v>25</v>
      </c>
      <c r="C32" s="4" t="s">
        <v>26</v>
      </c>
      <c r="D32" s="4" t="s">
        <v>110</v>
      </c>
      <c r="E32" s="4" t="s">
        <v>111</v>
      </c>
      <c r="F32" s="5">
        <v>44497</v>
      </c>
      <c r="G32" s="5">
        <v>44498</v>
      </c>
      <c r="H32" s="4">
        <v>1</v>
      </c>
      <c r="I32" s="4">
        <v>1</v>
      </c>
      <c r="J32" s="4">
        <v>1</v>
      </c>
      <c r="K32" s="4" t="s">
        <v>29</v>
      </c>
      <c r="L32" s="4">
        <v>154</v>
      </c>
      <c r="M32" s="4">
        <v>154</v>
      </c>
      <c r="N32" s="4" t="s">
        <v>112</v>
      </c>
      <c r="O32" s="4" t="s">
        <v>31</v>
      </c>
      <c r="P32" s="4" t="s">
        <v>32</v>
      </c>
      <c r="Q32" s="4">
        <v>0</v>
      </c>
      <c r="R32" s="6">
        <v>44497</v>
      </c>
      <c r="S32" s="5">
        <v>44513</v>
      </c>
      <c r="T32" s="4" t="s">
        <v>33</v>
      </c>
      <c r="U32" s="4">
        <v>154</v>
      </c>
      <c r="V32" s="4">
        <v>0</v>
      </c>
      <c r="W32" s="4">
        <v>0</v>
      </c>
      <c r="X32" s="4"/>
      <c r="Y32" s="4">
        <v>103986681714</v>
      </c>
    </row>
    <row r="33" s="4" customFormat="1" spans="1:25">
      <c r="A33" s="4">
        <v>16682561804</v>
      </c>
      <c r="B33" s="4" t="s">
        <v>25</v>
      </c>
      <c r="C33" s="4" t="s">
        <v>26</v>
      </c>
      <c r="D33" s="4" t="s">
        <v>95</v>
      </c>
      <c r="E33" s="4" t="s">
        <v>101</v>
      </c>
      <c r="F33" s="5">
        <v>44497</v>
      </c>
      <c r="G33" s="5">
        <v>44498</v>
      </c>
      <c r="H33" s="4">
        <v>1</v>
      </c>
      <c r="I33" s="4">
        <v>1</v>
      </c>
      <c r="J33" s="4">
        <v>1</v>
      </c>
      <c r="K33" s="4" t="s">
        <v>29</v>
      </c>
      <c r="L33" s="4">
        <v>182</v>
      </c>
      <c r="M33" s="4">
        <v>182</v>
      </c>
      <c r="N33" s="4" t="s">
        <v>113</v>
      </c>
      <c r="O33" s="4" t="s">
        <v>31</v>
      </c>
      <c r="P33" s="4" t="s">
        <v>32</v>
      </c>
      <c r="Q33" s="4">
        <v>0</v>
      </c>
      <c r="R33" s="6">
        <v>44497</v>
      </c>
      <c r="S33" s="5">
        <v>44513</v>
      </c>
      <c r="T33" s="4" t="s">
        <v>33</v>
      </c>
      <c r="U33" s="4">
        <v>182</v>
      </c>
      <c r="V33" s="4">
        <v>0</v>
      </c>
      <c r="W33" s="4">
        <v>0</v>
      </c>
      <c r="X33" s="4"/>
      <c r="Y33" s="4" t="s">
        <v>114</v>
      </c>
    </row>
    <row r="34" s="4" customFormat="1" spans="1:24">
      <c r="A34" s="4">
        <v>16682606889</v>
      </c>
      <c r="B34" s="4" t="s">
        <v>25</v>
      </c>
      <c r="C34" s="4" t="s">
        <v>26</v>
      </c>
      <c r="D34" s="4" t="s">
        <v>95</v>
      </c>
      <c r="E34" s="4" t="s">
        <v>101</v>
      </c>
      <c r="F34" s="5">
        <v>44497</v>
      </c>
      <c r="G34" s="5">
        <v>44498</v>
      </c>
      <c r="H34" s="4">
        <v>1</v>
      </c>
      <c r="I34" s="4">
        <v>1</v>
      </c>
      <c r="J34" s="4">
        <v>1</v>
      </c>
      <c r="K34" s="4" t="s">
        <v>29</v>
      </c>
      <c r="L34" s="4">
        <v>182</v>
      </c>
      <c r="M34" s="4">
        <v>182</v>
      </c>
      <c r="N34" s="4" t="s">
        <v>113</v>
      </c>
      <c r="O34" s="4" t="s">
        <v>31</v>
      </c>
      <c r="P34" s="4" t="s">
        <v>32</v>
      </c>
      <c r="Q34" s="4">
        <v>0</v>
      </c>
      <c r="R34" s="6">
        <v>44497</v>
      </c>
      <c r="S34" s="5">
        <v>44513</v>
      </c>
      <c r="T34" s="4" t="s">
        <v>33</v>
      </c>
      <c r="U34" s="4">
        <v>182</v>
      </c>
      <c r="V34" s="4">
        <v>0</v>
      </c>
      <c r="W34" s="4">
        <v>0</v>
      </c>
      <c r="X34" s="4">
        <v>2284583</v>
      </c>
    </row>
    <row r="35" s="4" customFormat="1" spans="1:23">
      <c r="A35" s="4">
        <v>16682951973</v>
      </c>
      <c r="B35" s="4" t="s">
        <v>25</v>
      </c>
      <c r="C35" s="4" t="s">
        <v>26</v>
      </c>
      <c r="D35" s="4" t="s">
        <v>115</v>
      </c>
      <c r="E35" s="4" t="s">
        <v>116</v>
      </c>
      <c r="F35" s="5">
        <v>44497</v>
      </c>
      <c r="G35" s="5">
        <v>44498</v>
      </c>
      <c r="H35" s="4">
        <v>1</v>
      </c>
      <c r="I35" s="4">
        <v>1</v>
      </c>
      <c r="J35" s="4">
        <v>1</v>
      </c>
      <c r="K35" s="4" t="s">
        <v>29</v>
      </c>
      <c r="L35" s="4">
        <v>309</v>
      </c>
      <c r="M35" s="4">
        <v>309</v>
      </c>
      <c r="N35" s="4" t="s">
        <v>117</v>
      </c>
      <c r="O35" s="4" t="s">
        <v>31</v>
      </c>
      <c r="P35" s="4" t="s">
        <v>32</v>
      </c>
      <c r="Q35" s="4">
        <v>0</v>
      </c>
      <c r="R35" s="6">
        <v>44497</v>
      </c>
      <c r="S35" s="5">
        <v>44513</v>
      </c>
      <c r="T35" s="4" t="s">
        <v>33</v>
      </c>
      <c r="U35" s="4">
        <v>309</v>
      </c>
      <c r="V35" s="4">
        <v>0</v>
      </c>
      <c r="W35" s="4">
        <v>0</v>
      </c>
    </row>
    <row r="36" s="4" customFormat="1" spans="1:23">
      <c r="A36" s="4">
        <v>16689053520</v>
      </c>
      <c r="B36" s="4" t="s">
        <v>25</v>
      </c>
      <c r="C36" s="4" t="s">
        <v>26</v>
      </c>
      <c r="D36" s="4" t="s">
        <v>118</v>
      </c>
      <c r="E36" s="4" t="s">
        <v>28</v>
      </c>
      <c r="F36" s="5">
        <v>44497</v>
      </c>
      <c r="G36" s="5">
        <v>44498</v>
      </c>
      <c r="H36" s="4">
        <v>1</v>
      </c>
      <c r="I36" s="4">
        <v>1</v>
      </c>
      <c r="J36" s="4">
        <v>1</v>
      </c>
      <c r="K36" s="4" t="s">
        <v>29</v>
      </c>
      <c r="L36" s="4">
        <v>181</v>
      </c>
      <c r="M36" s="4">
        <v>181</v>
      </c>
      <c r="N36" s="4" t="s">
        <v>119</v>
      </c>
      <c r="O36" s="4" t="s">
        <v>31</v>
      </c>
      <c r="P36" s="4" t="s">
        <v>32</v>
      </c>
      <c r="Q36" s="4">
        <v>0</v>
      </c>
      <c r="R36" s="6">
        <v>44497</v>
      </c>
      <c r="S36" s="5">
        <v>44513</v>
      </c>
      <c r="T36" s="4" t="s">
        <v>33</v>
      </c>
      <c r="U36" s="4">
        <v>181</v>
      </c>
      <c r="V36" s="4">
        <v>0</v>
      </c>
      <c r="W36" s="4">
        <v>0</v>
      </c>
    </row>
    <row r="37" s="4" customFormat="1" spans="1:24">
      <c r="A37" s="4">
        <v>16689704809</v>
      </c>
      <c r="B37" s="4" t="s">
        <v>25</v>
      </c>
      <c r="C37" s="4" t="s">
        <v>26</v>
      </c>
      <c r="D37" s="4" t="s">
        <v>88</v>
      </c>
      <c r="E37" s="4" t="s">
        <v>120</v>
      </c>
      <c r="F37" s="5">
        <v>44497</v>
      </c>
      <c r="G37" s="5">
        <v>44498</v>
      </c>
      <c r="H37" s="4">
        <v>1</v>
      </c>
      <c r="I37" s="4">
        <v>1</v>
      </c>
      <c r="J37" s="4">
        <v>1</v>
      </c>
      <c r="K37" s="4" t="s">
        <v>29</v>
      </c>
      <c r="L37" s="4">
        <v>291</v>
      </c>
      <c r="M37" s="4">
        <v>291</v>
      </c>
      <c r="N37" s="4" t="s">
        <v>121</v>
      </c>
      <c r="O37" s="4" t="s">
        <v>31</v>
      </c>
      <c r="P37" s="4" t="s">
        <v>32</v>
      </c>
      <c r="Q37" s="4">
        <v>0</v>
      </c>
      <c r="R37" s="6">
        <v>44497</v>
      </c>
      <c r="S37" s="5">
        <v>44513</v>
      </c>
      <c r="T37" s="4" t="s">
        <v>33</v>
      </c>
      <c r="U37" s="4">
        <v>291</v>
      </c>
      <c r="V37" s="4">
        <v>0</v>
      </c>
      <c r="W37" s="4">
        <v>0</v>
      </c>
      <c r="X37" s="4">
        <v>2284712</v>
      </c>
    </row>
    <row r="38" s="4" customFormat="1" spans="1:23">
      <c r="A38" s="4">
        <v>16689757528</v>
      </c>
      <c r="B38" s="4" t="s">
        <v>25</v>
      </c>
      <c r="C38" s="4" t="s">
        <v>26</v>
      </c>
      <c r="D38" s="4" t="s">
        <v>122</v>
      </c>
      <c r="E38" s="4"/>
      <c r="F38" s="5">
        <v>44497</v>
      </c>
      <c r="G38" s="5">
        <v>44498</v>
      </c>
      <c r="H38" s="4">
        <v>0</v>
      </c>
      <c r="I38" s="4">
        <v>1</v>
      </c>
      <c r="J38" s="4">
        <v>0</v>
      </c>
      <c r="K38" s="4" t="s">
        <v>29</v>
      </c>
      <c r="L38" s="4">
        <v>279</v>
      </c>
      <c r="M38" s="4">
        <v>279</v>
      </c>
      <c r="N38" s="4"/>
      <c r="O38" s="4" t="s">
        <v>31</v>
      </c>
      <c r="P38" s="4" t="s">
        <v>32</v>
      </c>
      <c r="Q38" s="4">
        <v>0</v>
      </c>
      <c r="R38" s="6">
        <v>44497</v>
      </c>
      <c r="S38" s="5">
        <v>44513</v>
      </c>
      <c r="T38" s="4" t="s">
        <v>33</v>
      </c>
      <c r="U38" s="4">
        <v>279</v>
      </c>
      <c r="V38" s="4">
        <v>0</v>
      </c>
      <c r="W38" s="4">
        <v>0</v>
      </c>
    </row>
    <row r="39" s="4" customFormat="1" spans="1:23">
      <c r="A39" s="4">
        <v>16690258161</v>
      </c>
      <c r="B39" s="4" t="s">
        <v>25</v>
      </c>
      <c r="C39" s="4" t="s">
        <v>26</v>
      </c>
      <c r="D39" s="4" t="s">
        <v>122</v>
      </c>
      <c r="E39" s="4"/>
      <c r="F39" s="5">
        <v>44497</v>
      </c>
      <c r="G39" s="5">
        <v>44498</v>
      </c>
      <c r="H39" s="4">
        <v>0</v>
      </c>
      <c r="I39" s="4">
        <v>1</v>
      </c>
      <c r="J39" s="4">
        <v>0</v>
      </c>
      <c r="K39" s="4" t="s">
        <v>29</v>
      </c>
      <c r="L39" s="4">
        <v>279</v>
      </c>
      <c r="M39" s="4">
        <v>279</v>
      </c>
      <c r="N39" s="4"/>
      <c r="O39" s="4" t="s">
        <v>31</v>
      </c>
      <c r="P39" s="4" t="s">
        <v>32</v>
      </c>
      <c r="Q39" s="4">
        <v>0</v>
      </c>
      <c r="R39" s="6">
        <v>44497</v>
      </c>
      <c r="S39" s="5">
        <v>44513</v>
      </c>
      <c r="T39" s="4" t="s">
        <v>33</v>
      </c>
      <c r="U39" s="4">
        <v>279</v>
      </c>
      <c r="V39" s="4">
        <v>0</v>
      </c>
      <c r="W39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44"/>
  <sheetViews>
    <sheetView tabSelected="1" topLeftCell="A8" workbookViewId="0">
      <selection activeCell="A42" sqref="A42:C44"/>
    </sheetView>
  </sheetViews>
  <sheetFormatPr defaultColWidth="9" defaultRowHeight="13.5"/>
  <cols>
    <col min="1" max="1" width="12.125" style="4" customWidth="1"/>
    <col min="2" max="3" width="11.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123</v>
      </c>
    </row>
    <row r="2" s="4" customFormat="1" spans="1:9">
      <c r="A2" s="4">
        <v>16532064438</v>
      </c>
      <c r="B2" s="5">
        <v>44497</v>
      </c>
      <c r="C2" s="5">
        <v>44498</v>
      </c>
      <c r="D2" s="4">
        <v>358</v>
      </c>
      <c r="E2" s="4" t="str">
        <f>VLOOKUP(A2,HOP!A:L,12,0)</f>
        <v>358.00</v>
      </c>
      <c r="F2" s="4" t="str">
        <f>VLOOKUP(A2,HOP!A:C,3,0)</f>
        <v>2276612</v>
      </c>
      <c r="G2" s="4">
        <f>D2-E2</f>
        <v>0</v>
      </c>
      <c r="H2" s="4" t="str">
        <f>$H$1&amp;F2</f>
        <v>，2276612</v>
      </c>
      <c r="I2" s="4" t="str">
        <f>VLOOKUP(A2,HOP!A:T,20,0)</f>
        <v>直连</v>
      </c>
    </row>
    <row r="3" s="4" customFormat="1" spans="1:9">
      <c r="A3" s="4">
        <v>16538807200</v>
      </c>
      <c r="B3" s="5">
        <v>44497</v>
      </c>
      <c r="C3" s="5">
        <v>44498</v>
      </c>
      <c r="D3" s="4">
        <v>2117</v>
      </c>
      <c r="E3" s="4" t="str">
        <f>VLOOKUP(A3,HOP!A:L,12,0)</f>
        <v>2117.00</v>
      </c>
      <c r="F3" s="4" t="str">
        <f>VLOOKUP(A3,HOP!A:C,3,0)</f>
        <v>2276863</v>
      </c>
      <c r="G3" s="4">
        <f t="shared" ref="G3:G36" si="0">D3-E3</f>
        <v>0</v>
      </c>
      <c r="H3" s="4" t="str">
        <f t="shared" ref="H3:H36" si="1">$H$1&amp;F3</f>
        <v>，2276863</v>
      </c>
      <c r="I3" s="4" t="str">
        <f>VLOOKUP(A3,HOP!A:T,20,0)</f>
        <v>直连</v>
      </c>
    </row>
    <row r="4" s="4" customFormat="1" spans="1:9">
      <c r="A4" s="4">
        <v>16585615172</v>
      </c>
      <c r="B4" s="5">
        <v>44497</v>
      </c>
      <c r="C4" s="5">
        <v>44498</v>
      </c>
      <c r="D4" s="4">
        <v>695</v>
      </c>
      <c r="E4" s="4" t="str">
        <f>VLOOKUP(A4,HOP!A:L,12,0)</f>
        <v>695.00</v>
      </c>
      <c r="F4" s="4" t="str">
        <f>VLOOKUP(A4,HOP!A:C,3,0)</f>
        <v>2279584</v>
      </c>
      <c r="G4" s="4">
        <f t="shared" si="0"/>
        <v>0</v>
      </c>
      <c r="H4" s="4" t="str">
        <f t="shared" si="1"/>
        <v>，2279584</v>
      </c>
      <c r="I4" s="4" t="str">
        <f>VLOOKUP(A4,HOP!A:T,20,0)</f>
        <v>直连</v>
      </c>
    </row>
    <row r="5" s="4" customFormat="1" spans="1:9">
      <c r="A5" s="4">
        <v>16602025818</v>
      </c>
      <c r="B5" s="5">
        <v>44496</v>
      </c>
      <c r="C5" s="5">
        <v>44498</v>
      </c>
      <c r="D5" s="4">
        <v>970</v>
      </c>
      <c r="E5" s="4" t="str">
        <f>VLOOKUP(A5,HOP!A:L,12,0)</f>
        <v>970.00</v>
      </c>
      <c r="F5" s="4" t="str">
        <f>VLOOKUP(A5,HOP!A:C,3,0)</f>
        <v>2280393</v>
      </c>
      <c r="G5" s="4">
        <f t="shared" si="0"/>
        <v>0</v>
      </c>
      <c r="H5" s="4" t="str">
        <f t="shared" si="1"/>
        <v>，2280393</v>
      </c>
      <c r="I5" s="4" t="str">
        <f>VLOOKUP(A5,HOP!A:T,20,0)</f>
        <v>直采</v>
      </c>
    </row>
    <row r="6" s="4" customFormat="1" spans="1:9">
      <c r="A6" s="4">
        <v>16611116649</v>
      </c>
      <c r="B6" s="5">
        <v>44497</v>
      </c>
      <c r="C6" s="5">
        <v>44498</v>
      </c>
      <c r="D6" s="4">
        <v>394</v>
      </c>
      <c r="E6" s="4" t="str">
        <f>VLOOKUP(A6,HOP!A:L,12,0)</f>
        <v>394.00</v>
      </c>
      <c r="F6" s="4" t="str">
        <f>VLOOKUP(A6,HOP!A:C,3,0)</f>
        <v>2280807</v>
      </c>
      <c r="G6" s="4">
        <f t="shared" si="0"/>
        <v>0</v>
      </c>
      <c r="H6" s="4" t="str">
        <f t="shared" si="1"/>
        <v>，2280807</v>
      </c>
      <c r="I6" s="4" t="str">
        <f>VLOOKUP(A6,HOP!A:T,20,0)</f>
        <v>直连</v>
      </c>
    </row>
    <row r="7" s="4" customFormat="1" hidden="1" spans="1:9">
      <c r="A7" s="4">
        <v>16624707002</v>
      </c>
      <c r="B7" s="5">
        <v>44495</v>
      </c>
      <c r="C7" s="5">
        <v>44498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VLOOKUP(A7,HOP!A:T,20,0)</f>
        <v>#N/A</v>
      </c>
    </row>
    <row r="8" s="4" customFormat="1" spans="1:9">
      <c r="A8" s="4">
        <v>16649731115</v>
      </c>
      <c r="B8" s="5">
        <v>44495</v>
      </c>
      <c r="C8" s="5">
        <v>44498</v>
      </c>
      <c r="D8" s="4">
        <v>565</v>
      </c>
      <c r="E8" s="4" t="str">
        <f>VLOOKUP(A8,HOP!A:L,12,0)</f>
        <v>564.99</v>
      </c>
      <c r="F8" s="4" t="str">
        <f>VLOOKUP(A8,HOP!A:C,3,0)</f>
        <v>2282670</v>
      </c>
      <c r="G8" s="4">
        <f t="shared" si="0"/>
        <v>0.00999999999999091</v>
      </c>
      <c r="H8" s="4" t="str">
        <f t="shared" si="1"/>
        <v>，2282670</v>
      </c>
      <c r="I8" s="4" t="str">
        <f>VLOOKUP(A8,HOP!A:T,20,0)</f>
        <v>直连</v>
      </c>
    </row>
    <row r="9" s="4" customFormat="1" spans="1:9">
      <c r="A9" s="4">
        <v>16655779591</v>
      </c>
      <c r="B9" s="5">
        <v>44494</v>
      </c>
      <c r="C9" s="5">
        <v>44498</v>
      </c>
      <c r="D9" s="4">
        <v>1340</v>
      </c>
      <c r="E9" s="4" t="str">
        <f>VLOOKUP(A9,HOP!A:L,12,0)</f>
        <v>1340.00</v>
      </c>
      <c r="F9" s="4" t="str">
        <f>VLOOKUP(A9,HOP!A:C,3,0)</f>
        <v>2282938</v>
      </c>
      <c r="G9" s="4">
        <f t="shared" si="0"/>
        <v>0</v>
      </c>
      <c r="H9" s="4" t="str">
        <f t="shared" si="1"/>
        <v>，2282938</v>
      </c>
      <c r="I9" s="4" t="str">
        <f>VLOOKUP(A9,HOP!A:T,20,0)</f>
        <v>直连</v>
      </c>
    </row>
    <row r="10" s="4" customFormat="1" spans="1:9">
      <c r="A10" s="4">
        <v>16659088813</v>
      </c>
      <c r="B10" s="5">
        <v>44497</v>
      </c>
      <c r="C10" s="5">
        <v>44498</v>
      </c>
      <c r="D10" s="4">
        <v>496</v>
      </c>
      <c r="E10" s="4" t="str">
        <f>VLOOKUP(A10,HOP!A:L,12,0)</f>
        <v>496.00</v>
      </c>
      <c r="F10" s="4" t="str">
        <f>VLOOKUP(A10,HOP!A:C,3,0)</f>
        <v>2283147</v>
      </c>
      <c r="G10" s="4">
        <f t="shared" si="0"/>
        <v>0</v>
      </c>
      <c r="H10" s="4" t="str">
        <f t="shared" si="1"/>
        <v>，2283147</v>
      </c>
      <c r="I10" s="4" t="str">
        <f>VLOOKUP(A10,HOP!A:T,20,0)</f>
        <v>直连</v>
      </c>
    </row>
    <row r="11" s="4" customFormat="1" spans="1:9">
      <c r="A11" s="4">
        <v>16670876289</v>
      </c>
      <c r="B11" s="5">
        <v>44496</v>
      </c>
      <c r="C11" s="5">
        <v>44498</v>
      </c>
      <c r="D11" s="4">
        <v>462</v>
      </c>
      <c r="E11" s="4" t="str">
        <f>VLOOKUP(A11,HOP!A:L,12,0)</f>
        <v>462.00</v>
      </c>
      <c r="F11" s="4" t="str">
        <f>VLOOKUP(A11,HOP!A:C,3,0)</f>
        <v>2283896</v>
      </c>
      <c r="G11" s="4">
        <f t="shared" si="0"/>
        <v>0</v>
      </c>
      <c r="H11" s="4" t="str">
        <f t="shared" si="1"/>
        <v>，2283896</v>
      </c>
      <c r="I11" s="4" t="str">
        <f>VLOOKUP(A11,HOP!A:T,20,0)</f>
        <v>直连</v>
      </c>
    </row>
    <row r="12" s="4" customFormat="1" spans="1:9">
      <c r="A12" s="4">
        <v>16670923446</v>
      </c>
      <c r="B12" s="5">
        <v>44497</v>
      </c>
      <c r="C12" s="5">
        <v>44498</v>
      </c>
      <c r="D12" s="4">
        <v>786</v>
      </c>
      <c r="E12" s="4" t="str">
        <f>VLOOKUP(A12,HOP!A:L,12,0)</f>
        <v>786.00</v>
      </c>
      <c r="F12" s="4" t="str">
        <f>VLOOKUP(A12,HOP!A:C,3,0)</f>
        <v>2283904</v>
      </c>
      <c r="G12" s="4">
        <f t="shared" si="0"/>
        <v>0</v>
      </c>
      <c r="H12" s="4" t="str">
        <f t="shared" si="1"/>
        <v>，2283904</v>
      </c>
      <c r="I12" s="4" t="str">
        <f>VLOOKUP(A12,HOP!A:T,20,0)</f>
        <v>直连</v>
      </c>
    </row>
    <row r="13" s="4" customFormat="1" hidden="1" spans="1:9">
      <c r="A13" s="4">
        <v>16678100619</v>
      </c>
      <c r="B13" s="5">
        <v>44497</v>
      </c>
      <c r="C13" s="5">
        <v>44498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VLOOKUP(A13,HOP!A:T,20,0)</f>
        <v>#N/A</v>
      </c>
    </row>
    <row r="14" s="4" customFormat="1" spans="1:9">
      <c r="A14" s="4">
        <v>16680098295</v>
      </c>
      <c r="B14" s="5">
        <v>44497</v>
      </c>
      <c r="C14" s="5">
        <v>44498</v>
      </c>
      <c r="D14" s="4">
        <v>352</v>
      </c>
      <c r="E14" s="4" t="str">
        <f>VLOOKUP(A14,HOP!A:L,12,0)</f>
        <v>352.00</v>
      </c>
      <c r="F14" s="4" t="str">
        <f>VLOOKUP(A14,HOP!A:C,3,0)</f>
        <v>2284281</v>
      </c>
      <c r="G14" s="4">
        <f t="shared" si="0"/>
        <v>0</v>
      </c>
      <c r="H14" s="4" t="str">
        <f t="shared" si="1"/>
        <v>，2284281</v>
      </c>
      <c r="I14" s="4" t="str">
        <f>VLOOKUP(A14,HOP!A:T,20,0)</f>
        <v>直连</v>
      </c>
    </row>
    <row r="15" s="4" customFormat="1" spans="1:9">
      <c r="A15" s="4">
        <v>16680184081</v>
      </c>
      <c r="B15" s="5">
        <v>44497</v>
      </c>
      <c r="C15" s="5">
        <v>44498</v>
      </c>
      <c r="D15" s="4">
        <v>169</v>
      </c>
      <c r="E15" s="4" t="str">
        <f>VLOOKUP(A15,HOP!A:L,12,0)</f>
        <v>169.00</v>
      </c>
      <c r="F15" s="4" t="str">
        <f>VLOOKUP(A15,HOP!A:C,3,0)</f>
        <v>2284333</v>
      </c>
      <c r="G15" s="4">
        <f t="shared" si="0"/>
        <v>0</v>
      </c>
      <c r="H15" s="4" t="str">
        <f t="shared" si="1"/>
        <v>，2284333</v>
      </c>
      <c r="I15" s="4" t="str">
        <f>VLOOKUP(A15,HOP!A:T,20,0)</f>
        <v>直连</v>
      </c>
    </row>
    <row r="16" s="4" customFormat="1" spans="1:9">
      <c r="A16" s="4">
        <v>16680267547</v>
      </c>
      <c r="B16" s="5">
        <v>44497</v>
      </c>
      <c r="C16" s="5">
        <v>44498</v>
      </c>
      <c r="D16" s="4">
        <v>1074</v>
      </c>
      <c r="E16" s="4" t="str">
        <f>VLOOKUP(A16,HOP!A:L,12,0)</f>
        <v>1074.00</v>
      </c>
      <c r="F16" s="4" t="str">
        <f>VLOOKUP(A16,HOP!A:C,3,0)</f>
        <v>2284344</v>
      </c>
      <c r="G16" s="4">
        <f t="shared" si="0"/>
        <v>0</v>
      </c>
      <c r="H16" s="4" t="str">
        <f t="shared" si="1"/>
        <v>，2284344</v>
      </c>
      <c r="I16" s="4" t="str">
        <f>VLOOKUP(A16,HOP!A:T,20,0)</f>
        <v>直连</v>
      </c>
    </row>
    <row r="17" s="4" customFormat="1" spans="1:9">
      <c r="A17" s="4">
        <v>16680306428</v>
      </c>
      <c r="B17" s="5">
        <v>44497</v>
      </c>
      <c r="C17" s="5">
        <v>44498</v>
      </c>
      <c r="D17" s="4">
        <v>124</v>
      </c>
      <c r="E17" s="4" t="str">
        <f>VLOOKUP(A17,HOP!A:L,12,0)</f>
        <v>124.00</v>
      </c>
      <c r="F17" s="4" t="str">
        <f>VLOOKUP(A17,HOP!A:C,3,0)</f>
        <v>2284345</v>
      </c>
      <c r="G17" s="4">
        <f t="shared" si="0"/>
        <v>0</v>
      </c>
      <c r="H17" s="4" t="str">
        <f t="shared" si="1"/>
        <v>，2284345</v>
      </c>
      <c r="I17" s="4" t="str">
        <f>VLOOKUP(A17,HOP!A:T,20,0)</f>
        <v>直连</v>
      </c>
    </row>
    <row r="18" s="4" customFormat="1" hidden="1" spans="1:9">
      <c r="A18" s="4">
        <v>16680530029</v>
      </c>
      <c r="B18" s="5">
        <v>44497</v>
      </c>
      <c r="C18" s="5">
        <v>44498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VLOOKUP(A18,HOP!A:T,20,0)</f>
        <v>#N/A</v>
      </c>
    </row>
    <row r="19" s="4" customFormat="1" spans="1:9">
      <c r="A19" s="4">
        <v>16680773492</v>
      </c>
      <c r="B19" s="5">
        <v>44497</v>
      </c>
      <c r="C19" s="5">
        <v>44498</v>
      </c>
      <c r="D19" s="4">
        <v>306</v>
      </c>
      <c r="E19" s="4" t="str">
        <f>VLOOKUP(A19,HOP!A:L,12,0)</f>
        <v>306.00</v>
      </c>
      <c r="F19" s="4" t="str">
        <f>VLOOKUP(A19,HOP!A:C,3,0)</f>
        <v>2284396</v>
      </c>
      <c r="G19" s="4">
        <f t="shared" si="0"/>
        <v>0</v>
      </c>
      <c r="H19" s="4" t="str">
        <f t="shared" si="1"/>
        <v>，2284396</v>
      </c>
      <c r="I19" s="4" t="str">
        <f>VLOOKUP(A19,HOP!A:T,20,0)</f>
        <v>直连</v>
      </c>
    </row>
    <row r="20" s="4" customFormat="1" spans="1:9">
      <c r="A20" s="4">
        <v>16680828506</v>
      </c>
      <c r="B20" s="5">
        <v>44497</v>
      </c>
      <c r="C20" s="5">
        <v>44498</v>
      </c>
      <c r="D20" s="4">
        <v>84</v>
      </c>
      <c r="E20" s="4" t="str">
        <f>VLOOKUP(A20,HOP!A:L,12,0)</f>
        <v>84.00</v>
      </c>
      <c r="F20" s="4" t="str">
        <f>VLOOKUP(A20,HOP!A:C,3,0)</f>
        <v>2284399</v>
      </c>
      <c r="G20" s="4">
        <f t="shared" si="0"/>
        <v>0</v>
      </c>
      <c r="H20" s="4" t="str">
        <f t="shared" si="1"/>
        <v>，2284399</v>
      </c>
      <c r="I20" s="4" t="str">
        <f>VLOOKUP(A20,HOP!A:T,20,0)</f>
        <v>直连</v>
      </c>
    </row>
    <row r="21" s="4" customFormat="1" spans="1:9">
      <c r="A21" s="4">
        <v>16680835731</v>
      </c>
      <c r="B21" s="5">
        <v>44497</v>
      </c>
      <c r="C21" s="5">
        <v>44498</v>
      </c>
      <c r="D21" s="4">
        <v>253</v>
      </c>
      <c r="E21" s="4" t="str">
        <f>VLOOKUP(A21,HOP!A:L,12,0)</f>
        <v>253.00</v>
      </c>
      <c r="F21" s="4" t="str">
        <f>VLOOKUP(A21,HOP!A:C,3,0)</f>
        <v>2284400</v>
      </c>
      <c r="G21" s="4">
        <f t="shared" si="0"/>
        <v>0</v>
      </c>
      <c r="H21" s="4" t="str">
        <f t="shared" si="1"/>
        <v>，2284400</v>
      </c>
      <c r="I21" s="4" t="str">
        <f>VLOOKUP(A21,HOP!A:T,20,0)</f>
        <v>直连</v>
      </c>
    </row>
    <row r="22" s="4" customFormat="1" spans="1:9">
      <c r="A22" s="4">
        <v>16681003616</v>
      </c>
      <c r="B22" s="5">
        <v>44497</v>
      </c>
      <c r="C22" s="5">
        <v>44498</v>
      </c>
      <c r="D22" s="4">
        <v>120</v>
      </c>
      <c r="E22" s="4" t="str">
        <f>VLOOKUP(A22,HOP!A:L,12,0)</f>
        <v>120.00</v>
      </c>
      <c r="F22" s="4" t="str">
        <f>VLOOKUP(A22,HOP!A:C,3,0)</f>
        <v>2284422</v>
      </c>
      <c r="G22" s="4">
        <f t="shared" si="0"/>
        <v>0</v>
      </c>
      <c r="H22" s="4" t="str">
        <f t="shared" si="1"/>
        <v>，2284422</v>
      </c>
      <c r="I22" s="4" t="str">
        <f>VLOOKUP(A22,HOP!A:T,20,0)</f>
        <v>直连</v>
      </c>
    </row>
    <row r="23" s="4" customFormat="1" spans="1:9">
      <c r="A23" s="4">
        <v>16681013830</v>
      </c>
      <c r="B23" s="5">
        <v>44497</v>
      </c>
      <c r="C23" s="5">
        <v>44498</v>
      </c>
      <c r="D23" s="4">
        <v>165</v>
      </c>
      <c r="E23" s="4" t="str">
        <f>VLOOKUP(A23,HOP!A:L,12,0)</f>
        <v>165.00</v>
      </c>
      <c r="F23" s="4" t="str">
        <f>VLOOKUP(A23,HOP!A:C,3,0)</f>
        <v>2284424</v>
      </c>
      <c r="G23" s="4">
        <f t="shared" si="0"/>
        <v>0</v>
      </c>
      <c r="H23" s="4" t="str">
        <f t="shared" si="1"/>
        <v>，2284424</v>
      </c>
      <c r="I23" s="4" t="str">
        <f>VLOOKUP(A23,HOP!A:T,20,0)</f>
        <v>直连</v>
      </c>
    </row>
    <row r="24" s="4" customFormat="1" spans="1:9">
      <c r="A24" s="4">
        <v>16681605959</v>
      </c>
      <c r="B24" s="5">
        <v>44497</v>
      </c>
      <c r="C24" s="5">
        <v>44498</v>
      </c>
      <c r="D24" s="4">
        <v>156</v>
      </c>
      <c r="E24" s="4" t="str">
        <f>VLOOKUP(A24,HOP!A:L,12,0)</f>
        <v>156.00</v>
      </c>
      <c r="F24" s="4" t="str">
        <f>VLOOKUP(A24,HOP!A:C,3,0)</f>
        <v>2284481</v>
      </c>
      <c r="G24" s="4">
        <f t="shared" si="0"/>
        <v>0</v>
      </c>
      <c r="H24" s="4" t="str">
        <f t="shared" si="1"/>
        <v>，2284481</v>
      </c>
      <c r="I24" s="4" t="str">
        <f>VLOOKUP(A24,HOP!A:T,20,0)</f>
        <v>直连</v>
      </c>
    </row>
    <row r="25" s="4" customFormat="1" spans="1:9">
      <c r="A25" s="4">
        <v>16681841026</v>
      </c>
      <c r="B25" s="5">
        <v>44497</v>
      </c>
      <c r="C25" s="5">
        <v>44498</v>
      </c>
      <c r="D25" s="4">
        <v>234</v>
      </c>
      <c r="E25" s="4" t="str">
        <f>VLOOKUP(A25,HOP!A:L,12,0)</f>
        <v>234.00</v>
      </c>
      <c r="F25" s="4" t="str">
        <f>VLOOKUP(A25,HOP!A:C,3,0)</f>
        <v>2284500</v>
      </c>
      <c r="G25" s="4">
        <f t="shared" si="0"/>
        <v>0</v>
      </c>
      <c r="H25" s="4" t="str">
        <f t="shared" si="1"/>
        <v>，2284500</v>
      </c>
      <c r="I25" s="4" t="str">
        <f>VLOOKUP(A25,HOP!A:T,20,0)</f>
        <v>直连</v>
      </c>
    </row>
    <row r="26" s="4" customFormat="1" spans="1:9">
      <c r="A26" s="4">
        <v>16682012258</v>
      </c>
      <c r="B26" s="5">
        <v>44497</v>
      </c>
      <c r="C26" s="5">
        <v>44498</v>
      </c>
      <c r="D26" s="4">
        <v>186</v>
      </c>
      <c r="E26" s="4" t="str">
        <f>VLOOKUP(A26,HOP!A:L,12,0)</f>
        <v>186.00</v>
      </c>
      <c r="F26" s="4" t="str">
        <f>VLOOKUP(A26,HOP!A:C,3,0)</f>
        <v>2284520</v>
      </c>
      <c r="G26" s="4">
        <f t="shared" si="0"/>
        <v>0</v>
      </c>
      <c r="H26" s="4" t="str">
        <f t="shared" si="1"/>
        <v>，2284520</v>
      </c>
      <c r="I26" s="4" t="str">
        <f>VLOOKUP(A26,HOP!A:T,20,0)</f>
        <v>直连</v>
      </c>
    </row>
    <row r="27" s="4" customFormat="1" spans="1:9">
      <c r="A27" s="4">
        <v>16682055318</v>
      </c>
      <c r="B27" s="5">
        <v>44497</v>
      </c>
      <c r="C27" s="5">
        <v>44498</v>
      </c>
      <c r="D27" s="4">
        <v>251</v>
      </c>
      <c r="E27" s="4" t="str">
        <f>VLOOKUP(A27,HOP!A:L,12,0)</f>
        <v>251.00</v>
      </c>
      <c r="F27" s="4" t="str">
        <f>VLOOKUP(A27,HOP!A:C,3,0)</f>
        <v>2284524</v>
      </c>
      <c r="G27" s="4">
        <f t="shared" si="0"/>
        <v>0</v>
      </c>
      <c r="H27" s="4" t="str">
        <f t="shared" si="1"/>
        <v>，2284524</v>
      </c>
      <c r="I27" s="4" t="str">
        <f>VLOOKUP(A27,HOP!A:T,20,0)</f>
        <v>直连</v>
      </c>
    </row>
    <row r="28" s="4" customFormat="1" spans="1:9">
      <c r="A28" s="4">
        <v>16682108914</v>
      </c>
      <c r="B28" s="5">
        <v>44497</v>
      </c>
      <c r="C28" s="5">
        <v>44498</v>
      </c>
      <c r="D28" s="4">
        <v>145</v>
      </c>
      <c r="E28" s="4" t="str">
        <f>VLOOKUP(A28,HOP!A:L,12,0)</f>
        <v>145.00</v>
      </c>
      <c r="F28" s="4" t="str">
        <f>VLOOKUP(A28,HOP!A:C,3,0)</f>
        <v>2284529</v>
      </c>
      <c r="G28" s="4">
        <f t="shared" si="0"/>
        <v>0</v>
      </c>
      <c r="H28" s="4" t="str">
        <f t="shared" si="1"/>
        <v>，2284529</v>
      </c>
      <c r="I28" s="4" t="str">
        <f>VLOOKUP(A28,HOP!A:T,20,0)</f>
        <v>直连</v>
      </c>
    </row>
    <row r="29" s="4" customFormat="1" spans="1:9">
      <c r="A29" s="4">
        <v>16682529353</v>
      </c>
      <c r="B29" s="5">
        <v>44497</v>
      </c>
      <c r="C29" s="5">
        <v>44498</v>
      </c>
      <c r="D29" s="4">
        <v>154</v>
      </c>
      <c r="E29" s="4" t="str">
        <f>VLOOKUP(A29,HOP!A:L,12,0)</f>
        <v>154.00</v>
      </c>
      <c r="F29" s="4" t="str">
        <f>VLOOKUP(A29,HOP!A:C,3,0)</f>
        <v>2284570</v>
      </c>
      <c r="G29" s="4">
        <f t="shared" si="0"/>
        <v>0</v>
      </c>
      <c r="H29" s="4" t="str">
        <f t="shared" si="1"/>
        <v>，2284570</v>
      </c>
      <c r="I29" s="4" t="str">
        <f>VLOOKUP(A29,HOP!A:T,20,0)</f>
        <v>直连</v>
      </c>
    </row>
    <row r="30" s="4" customFormat="1" spans="1:9">
      <c r="A30" s="4">
        <v>16682561804</v>
      </c>
      <c r="B30" s="5">
        <v>44497</v>
      </c>
      <c r="C30" s="5">
        <v>44498</v>
      </c>
      <c r="D30" s="4">
        <v>182</v>
      </c>
      <c r="E30" s="4" t="str">
        <f>VLOOKUP(A30,HOP!A:L,12,0)</f>
        <v>182.00</v>
      </c>
      <c r="F30" s="4" t="str">
        <f>VLOOKUP(A30,HOP!A:C,3,0)</f>
        <v>2284572</v>
      </c>
      <c r="G30" s="4">
        <f t="shared" si="0"/>
        <v>0</v>
      </c>
      <c r="H30" s="4" t="str">
        <f t="shared" si="1"/>
        <v>，2284572</v>
      </c>
      <c r="I30" s="4" t="str">
        <f>VLOOKUP(A30,HOP!A:T,20,0)</f>
        <v>直连</v>
      </c>
    </row>
    <row r="31" s="4" customFormat="1" spans="1:9">
      <c r="A31" s="4">
        <v>16682606889</v>
      </c>
      <c r="B31" s="5">
        <v>44497</v>
      </c>
      <c r="C31" s="5">
        <v>44498</v>
      </c>
      <c r="D31" s="4">
        <v>182</v>
      </c>
      <c r="E31" s="4" t="str">
        <f>VLOOKUP(A31,HOP!A:L,12,0)</f>
        <v>182.00</v>
      </c>
      <c r="F31" s="4" t="str">
        <f>VLOOKUP(A31,HOP!A:C,3,0)</f>
        <v>2284583</v>
      </c>
      <c r="G31" s="4">
        <f t="shared" si="0"/>
        <v>0</v>
      </c>
      <c r="H31" s="4" t="str">
        <f t="shared" si="1"/>
        <v>，2284583</v>
      </c>
      <c r="I31" s="4" t="str">
        <f>VLOOKUP(A31,HOP!A:T,20,0)</f>
        <v>直连</v>
      </c>
    </row>
    <row r="32" s="4" customFormat="1" spans="1:9">
      <c r="A32" s="4">
        <v>16682951973</v>
      </c>
      <c r="B32" s="5">
        <v>44497</v>
      </c>
      <c r="C32" s="5">
        <v>44498</v>
      </c>
      <c r="D32" s="4">
        <v>309</v>
      </c>
      <c r="E32" s="4" t="str">
        <f>VLOOKUP(A32,HOP!A:L,12,0)</f>
        <v>309.00</v>
      </c>
      <c r="F32" s="4" t="str">
        <f>VLOOKUP(A32,HOP!A:C,3,0)</f>
        <v>2284617</v>
      </c>
      <c r="G32" s="4">
        <f t="shared" si="0"/>
        <v>0</v>
      </c>
      <c r="H32" s="4" t="str">
        <f t="shared" si="1"/>
        <v>，2284617</v>
      </c>
      <c r="I32" s="4" t="str">
        <f>VLOOKUP(A32,HOP!A:T,20,0)</f>
        <v>直连</v>
      </c>
    </row>
    <row r="33" s="4" customFormat="1" spans="1:9">
      <c r="A33" s="4">
        <v>16689053520</v>
      </c>
      <c r="B33" s="5">
        <v>44497</v>
      </c>
      <c r="C33" s="5">
        <v>44498</v>
      </c>
      <c r="D33" s="4">
        <v>181</v>
      </c>
      <c r="E33" s="4" t="str">
        <f>VLOOKUP(A33,HOP!A:L,12,0)</f>
        <v>181.00</v>
      </c>
      <c r="F33" s="4" t="str">
        <f>VLOOKUP(A33,HOP!A:C,3,0)</f>
        <v>2284670</v>
      </c>
      <c r="G33" s="4">
        <f t="shared" si="0"/>
        <v>0</v>
      </c>
      <c r="H33" s="4" t="str">
        <f t="shared" si="1"/>
        <v>，2284670</v>
      </c>
      <c r="I33" s="4" t="str">
        <f>VLOOKUP(A33,HOP!A:T,20,0)</f>
        <v>直连</v>
      </c>
    </row>
    <row r="34" s="4" customFormat="1" spans="1:9">
      <c r="A34" s="4">
        <v>16689704809</v>
      </c>
      <c r="B34" s="5">
        <v>44497</v>
      </c>
      <c r="C34" s="5">
        <v>44498</v>
      </c>
      <c r="D34" s="4">
        <v>291</v>
      </c>
      <c r="E34" s="4" t="str">
        <f>VLOOKUP(A34,HOP!A:L,12,0)</f>
        <v>291.00</v>
      </c>
      <c r="F34" s="4" t="str">
        <f>VLOOKUP(A34,HOP!A:C,3,0)</f>
        <v>2284712</v>
      </c>
      <c r="G34" s="4">
        <f t="shared" si="0"/>
        <v>0</v>
      </c>
      <c r="H34" s="4" t="str">
        <f t="shared" si="1"/>
        <v>，2284712</v>
      </c>
      <c r="I34" s="4" t="str">
        <f>VLOOKUP(A34,HOP!A:T,20,0)</f>
        <v>直连</v>
      </c>
    </row>
    <row r="35" s="4" customFormat="1" spans="1:9">
      <c r="A35" s="4">
        <v>16689757528</v>
      </c>
      <c r="B35" s="5">
        <v>44497</v>
      </c>
      <c r="C35" s="5">
        <v>44498</v>
      </c>
      <c r="D35" s="4">
        <v>279</v>
      </c>
      <c r="E35" s="4" t="str">
        <f>VLOOKUP(A35,HOP!A:L,12,0)</f>
        <v>279.00</v>
      </c>
      <c r="F35" s="4" t="str">
        <f>VLOOKUP(A35,HOP!A:C,3,0)</f>
        <v>2284719</v>
      </c>
      <c r="G35" s="4">
        <f t="shared" si="0"/>
        <v>0</v>
      </c>
      <c r="H35" s="4" t="str">
        <f t="shared" si="1"/>
        <v>，2284719</v>
      </c>
      <c r="I35" s="4" t="str">
        <f>VLOOKUP(A35,HOP!A:T,20,0)</f>
        <v>直连</v>
      </c>
    </row>
    <row r="36" s="4" customFormat="1" spans="1:9">
      <c r="A36" s="4">
        <v>16690258161</v>
      </c>
      <c r="B36" s="5">
        <v>44497</v>
      </c>
      <c r="C36" s="5">
        <v>44498</v>
      </c>
      <c r="D36" s="4">
        <v>279</v>
      </c>
      <c r="E36" s="4" t="str">
        <f>VLOOKUP(A36,HOP!A:L,12,0)</f>
        <v>279.00</v>
      </c>
      <c r="F36" s="4" t="str">
        <f>VLOOKUP(A36,HOP!A:C,3,0)</f>
        <v>2284763</v>
      </c>
      <c r="G36" s="4">
        <f t="shared" si="0"/>
        <v>0</v>
      </c>
      <c r="H36" s="4" t="str">
        <f t="shared" si="1"/>
        <v>，2284763</v>
      </c>
      <c r="I36" s="4" t="str">
        <f>VLOOKUP(A36,HOP!A:T,20,0)</f>
        <v>直连</v>
      </c>
    </row>
    <row r="38" spans="4:4">
      <c r="D38" s="4">
        <f>SUM(D2:D37)</f>
        <v>13659</v>
      </c>
    </row>
    <row r="39" spans="4:4">
      <c r="D39" s="4" t="s">
        <v>124</v>
      </c>
    </row>
    <row r="42" spans="1:3">
      <c r="A42" s="4" t="s">
        <v>125</v>
      </c>
      <c r="C42" s="4">
        <v>970</v>
      </c>
    </row>
    <row r="43" spans="1:3">
      <c r="A43" s="4" t="s">
        <v>126</v>
      </c>
      <c r="C43" s="4">
        <v>12689</v>
      </c>
    </row>
    <row r="44" spans="1:3">
      <c r="A44" s="4" t="s">
        <v>127</v>
      </c>
      <c r="C44" s="4">
        <f>SUBTOTAL(9,C42:C43)</f>
        <v>13659</v>
      </c>
    </row>
  </sheetData>
  <autoFilter ref="A1:XFD39">
    <filterColumn colId="3">
      <filters blank="1">
        <filter val="251"/>
        <filter val="291"/>
        <filter val="352"/>
        <filter val="253"/>
        <filter val="154"/>
        <filter val="394"/>
        <filter val="695"/>
        <filter val="156"/>
        <filter val="496"/>
        <filter val="2117"/>
        <filter val="358"/>
        <filter val="13659"/>
        <filter val="120"/>
        <filter val="462"/>
        <filter val="124"/>
        <filter val="165"/>
        <filter val="565"/>
        <filter val="169"/>
        <filter val="13659 CNY"/>
        <filter val="970"/>
        <filter val="234"/>
        <filter val="1074"/>
        <filter val="279"/>
        <filter val="1340"/>
        <filter val="181"/>
        <filter val="182"/>
        <filter val="84"/>
        <filter val="145"/>
        <filter val="186"/>
        <filter val="306"/>
        <filter val="786"/>
        <filter val="30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3"/>
  <sheetViews>
    <sheetView workbookViewId="0">
      <selection activeCell="I37" sqref="I37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128</v>
      </c>
      <c r="B1" s="2" t="s">
        <v>129</v>
      </c>
      <c r="C1" s="2" t="s">
        <v>130</v>
      </c>
      <c r="D1" s="2" t="s">
        <v>131</v>
      </c>
      <c r="E1" s="2" t="s">
        <v>13</v>
      </c>
      <c r="F1" s="2" t="s">
        <v>5</v>
      </c>
      <c r="G1" s="2" t="s">
        <v>6</v>
      </c>
      <c r="H1" s="2" t="s">
        <v>132</v>
      </c>
      <c r="I1" s="2" t="s">
        <v>133</v>
      </c>
      <c r="J1" s="2" t="s">
        <v>134</v>
      </c>
      <c r="K1" s="2" t="s">
        <v>135</v>
      </c>
      <c r="L1" s="2" t="s">
        <v>136</v>
      </c>
      <c r="M1" s="2" t="s">
        <v>137</v>
      </c>
      <c r="N1" s="2" t="s">
        <v>138</v>
      </c>
      <c r="O1" s="2" t="s">
        <v>139</v>
      </c>
      <c r="P1" s="2" t="s">
        <v>140</v>
      </c>
      <c r="Q1" s="2" t="s">
        <v>141</v>
      </c>
      <c r="R1" s="2" t="s">
        <v>142</v>
      </c>
      <c r="S1" s="2" t="s">
        <v>143</v>
      </c>
      <c r="T1" s="2" t="s">
        <v>144</v>
      </c>
    </row>
    <row r="2" s="1" customFormat="1" spans="1:20">
      <c r="A2" s="3">
        <v>16690258161</v>
      </c>
      <c r="B2" s="1" t="s">
        <v>145</v>
      </c>
      <c r="C2" s="1" t="s">
        <v>146</v>
      </c>
      <c r="D2" s="1" t="s">
        <v>147</v>
      </c>
      <c r="E2" s="1" t="s">
        <v>148</v>
      </c>
      <c r="F2" s="1" t="s">
        <v>145</v>
      </c>
      <c r="G2" s="1" t="s">
        <v>149</v>
      </c>
      <c r="H2" s="1" t="s">
        <v>150</v>
      </c>
      <c r="I2" s="1" t="s">
        <v>151</v>
      </c>
      <c r="J2" s="1" t="s">
        <v>152</v>
      </c>
      <c r="K2" s="1" t="s">
        <v>151</v>
      </c>
      <c r="L2" s="1" t="s">
        <v>151</v>
      </c>
      <c r="M2" s="1" t="s">
        <v>153</v>
      </c>
      <c r="N2" s="1" t="s">
        <v>153</v>
      </c>
      <c r="O2" s="1" t="s">
        <v>154</v>
      </c>
      <c r="P2" s="1" t="s">
        <v>155</v>
      </c>
      <c r="Q2" s="1" t="s">
        <v>156</v>
      </c>
      <c r="R2" s="1" t="s">
        <v>157</v>
      </c>
      <c r="S2" s="1" t="s">
        <v>158</v>
      </c>
      <c r="T2" s="1" t="s">
        <v>159</v>
      </c>
    </row>
    <row r="3" s="1" customFormat="1" spans="1:20">
      <c r="A3" s="3">
        <v>16689757528</v>
      </c>
      <c r="B3" s="1" t="s">
        <v>145</v>
      </c>
      <c r="C3" s="1" t="s">
        <v>160</v>
      </c>
      <c r="D3" s="1" t="s">
        <v>147</v>
      </c>
      <c r="E3" s="1" t="s">
        <v>161</v>
      </c>
      <c r="F3" s="1" t="s">
        <v>145</v>
      </c>
      <c r="G3" s="1" t="s">
        <v>149</v>
      </c>
      <c r="H3" s="1" t="s">
        <v>150</v>
      </c>
      <c r="I3" s="1" t="s">
        <v>151</v>
      </c>
      <c r="J3" s="1" t="s">
        <v>152</v>
      </c>
      <c r="K3" s="1" t="s">
        <v>151</v>
      </c>
      <c r="L3" s="1" t="s">
        <v>151</v>
      </c>
      <c r="M3" s="1" t="s">
        <v>153</v>
      </c>
      <c r="N3" s="1" t="s">
        <v>153</v>
      </c>
      <c r="O3" s="1" t="s">
        <v>154</v>
      </c>
      <c r="P3" s="1" t="s">
        <v>155</v>
      </c>
      <c r="Q3" s="1" t="s">
        <v>162</v>
      </c>
      <c r="R3" s="1" t="s">
        <v>157</v>
      </c>
      <c r="S3" s="1" t="s">
        <v>158</v>
      </c>
      <c r="T3" s="1" t="s">
        <v>159</v>
      </c>
    </row>
    <row r="4" s="1" customFormat="1" spans="1:20">
      <c r="A4" s="3">
        <v>16689704809</v>
      </c>
      <c r="B4" s="1" t="s">
        <v>145</v>
      </c>
      <c r="C4" s="1" t="s">
        <v>163</v>
      </c>
      <c r="D4" s="1" t="s">
        <v>164</v>
      </c>
      <c r="E4" s="1" t="s">
        <v>121</v>
      </c>
      <c r="F4" s="1" t="s">
        <v>145</v>
      </c>
      <c r="G4" s="1" t="s">
        <v>149</v>
      </c>
      <c r="H4" s="1" t="s">
        <v>150</v>
      </c>
      <c r="I4" s="1" t="s">
        <v>165</v>
      </c>
      <c r="J4" s="1" t="s">
        <v>152</v>
      </c>
      <c r="K4" s="1" t="s">
        <v>165</v>
      </c>
      <c r="L4" s="1" t="s">
        <v>165</v>
      </c>
      <c r="M4" s="1" t="s">
        <v>153</v>
      </c>
      <c r="N4" s="1" t="s">
        <v>153</v>
      </c>
      <c r="O4" s="1" t="s">
        <v>154</v>
      </c>
      <c r="P4" s="1" t="s">
        <v>155</v>
      </c>
      <c r="Q4" s="1" t="s">
        <v>166</v>
      </c>
      <c r="R4" s="1" t="s">
        <v>157</v>
      </c>
      <c r="S4" s="1" t="s">
        <v>158</v>
      </c>
      <c r="T4" s="1" t="s">
        <v>159</v>
      </c>
    </row>
    <row r="5" s="1" customFormat="1" spans="1:20">
      <c r="A5" s="3">
        <v>16689053520</v>
      </c>
      <c r="B5" s="1" t="s">
        <v>145</v>
      </c>
      <c r="C5" s="1" t="s">
        <v>167</v>
      </c>
      <c r="D5" s="1" t="s">
        <v>168</v>
      </c>
      <c r="E5" s="1" t="s">
        <v>169</v>
      </c>
      <c r="F5" s="1" t="s">
        <v>145</v>
      </c>
      <c r="G5" s="1" t="s">
        <v>149</v>
      </c>
      <c r="H5" s="1" t="s">
        <v>150</v>
      </c>
      <c r="I5" s="1" t="s">
        <v>170</v>
      </c>
      <c r="J5" s="1" t="s">
        <v>152</v>
      </c>
      <c r="K5" s="1" t="s">
        <v>170</v>
      </c>
      <c r="L5" s="1" t="s">
        <v>170</v>
      </c>
      <c r="M5" s="1" t="s">
        <v>153</v>
      </c>
      <c r="N5" s="1" t="s">
        <v>153</v>
      </c>
      <c r="O5" s="1" t="s">
        <v>154</v>
      </c>
      <c r="P5" s="1" t="s">
        <v>155</v>
      </c>
      <c r="Q5" s="1" t="s">
        <v>171</v>
      </c>
      <c r="R5" s="1" t="s">
        <v>157</v>
      </c>
      <c r="S5" s="1" t="s">
        <v>158</v>
      </c>
      <c r="T5" s="1" t="s">
        <v>159</v>
      </c>
    </row>
    <row r="6" s="1" customFormat="1" spans="1:20">
      <c r="A6" s="3">
        <v>16682951973</v>
      </c>
      <c r="B6" s="1" t="s">
        <v>145</v>
      </c>
      <c r="C6" s="1" t="s">
        <v>172</v>
      </c>
      <c r="D6" s="1" t="s">
        <v>173</v>
      </c>
      <c r="E6" s="1" t="s">
        <v>174</v>
      </c>
      <c r="F6" s="1" t="s">
        <v>145</v>
      </c>
      <c r="G6" s="1" t="s">
        <v>149</v>
      </c>
      <c r="H6" s="1" t="s">
        <v>150</v>
      </c>
      <c r="I6" s="1" t="s">
        <v>175</v>
      </c>
      <c r="J6" s="1" t="s">
        <v>152</v>
      </c>
      <c r="K6" s="1" t="s">
        <v>175</v>
      </c>
      <c r="L6" s="1" t="s">
        <v>175</v>
      </c>
      <c r="M6" s="1" t="s">
        <v>153</v>
      </c>
      <c r="N6" s="1" t="s">
        <v>153</v>
      </c>
      <c r="O6" s="1" t="s">
        <v>154</v>
      </c>
      <c r="P6" s="1" t="s">
        <v>155</v>
      </c>
      <c r="Q6" s="1" t="s">
        <v>176</v>
      </c>
      <c r="R6" s="1" t="s">
        <v>157</v>
      </c>
      <c r="S6" s="1" t="s">
        <v>158</v>
      </c>
      <c r="T6" s="1" t="s">
        <v>159</v>
      </c>
    </row>
    <row r="7" s="1" customFormat="1" spans="1:20">
      <c r="A7" s="3">
        <v>16682606889</v>
      </c>
      <c r="B7" s="1" t="s">
        <v>145</v>
      </c>
      <c r="C7" s="1" t="s">
        <v>177</v>
      </c>
      <c r="D7" s="1" t="s">
        <v>178</v>
      </c>
      <c r="E7" s="1" t="s">
        <v>113</v>
      </c>
      <c r="F7" s="1" t="s">
        <v>145</v>
      </c>
      <c r="G7" s="1" t="s">
        <v>149</v>
      </c>
      <c r="H7" s="1" t="s">
        <v>150</v>
      </c>
      <c r="I7" s="1" t="s">
        <v>179</v>
      </c>
      <c r="J7" s="1" t="s">
        <v>152</v>
      </c>
      <c r="K7" s="1" t="s">
        <v>179</v>
      </c>
      <c r="L7" s="1" t="s">
        <v>179</v>
      </c>
      <c r="M7" s="1" t="s">
        <v>153</v>
      </c>
      <c r="N7" s="1" t="s">
        <v>153</v>
      </c>
      <c r="O7" s="1" t="s">
        <v>154</v>
      </c>
      <c r="P7" s="1" t="s">
        <v>155</v>
      </c>
      <c r="Q7" s="1" t="s">
        <v>180</v>
      </c>
      <c r="R7" s="1" t="s">
        <v>157</v>
      </c>
      <c r="S7" s="1" t="s">
        <v>158</v>
      </c>
      <c r="T7" s="1" t="s">
        <v>159</v>
      </c>
    </row>
    <row r="8" s="1" customFormat="1" spans="1:20">
      <c r="A8" s="3">
        <v>16682561804</v>
      </c>
      <c r="B8" s="1" t="s">
        <v>145</v>
      </c>
      <c r="C8" s="1" t="s">
        <v>181</v>
      </c>
      <c r="D8" s="1" t="s">
        <v>178</v>
      </c>
      <c r="E8" s="1" t="s">
        <v>113</v>
      </c>
      <c r="F8" s="1" t="s">
        <v>145</v>
      </c>
      <c r="G8" s="1" t="s">
        <v>149</v>
      </c>
      <c r="H8" s="1" t="s">
        <v>150</v>
      </c>
      <c r="I8" s="1" t="s">
        <v>179</v>
      </c>
      <c r="J8" s="1" t="s">
        <v>152</v>
      </c>
      <c r="K8" s="1" t="s">
        <v>179</v>
      </c>
      <c r="L8" s="1" t="s">
        <v>179</v>
      </c>
      <c r="M8" s="1" t="s">
        <v>153</v>
      </c>
      <c r="N8" s="1" t="s">
        <v>153</v>
      </c>
      <c r="O8" s="1" t="s">
        <v>154</v>
      </c>
      <c r="P8" s="1" t="s">
        <v>155</v>
      </c>
      <c r="Q8" s="1" t="s">
        <v>182</v>
      </c>
      <c r="R8" s="1" t="s">
        <v>157</v>
      </c>
      <c r="S8" s="1" t="s">
        <v>158</v>
      </c>
      <c r="T8" s="1" t="s">
        <v>159</v>
      </c>
    </row>
    <row r="9" s="1" customFormat="1" spans="1:20">
      <c r="A9" s="3">
        <v>16682529353</v>
      </c>
      <c r="B9" s="1" t="s">
        <v>145</v>
      </c>
      <c r="C9" s="1" t="s">
        <v>183</v>
      </c>
      <c r="D9" s="1" t="s">
        <v>184</v>
      </c>
      <c r="E9" s="1" t="s">
        <v>112</v>
      </c>
      <c r="F9" s="1" t="s">
        <v>145</v>
      </c>
      <c r="G9" s="1" t="s">
        <v>149</v>
      </c>
      <c r="H9" s="1" t="s">
        <v>150</v>
      </c>
      <c r="I9" s="1" t="s">
        <v>185</v>
      </c>
      <c r="J9" s="1" t="s">
        <v>152</v>
      </c>
      <c r="K9" s="1" t="s">
        <v>185</v>
      </c>
      <c r="L9" s="1" t="s">
        <v>185</v>
      </c>
      <c r="M9" s="1" t="s">
        <v>153</v>
      </c>
      <c r="N9" s="1" t="s">
        <v>153</v>
      </c>
      <c r="O9" s="1" t="s">
        <v>154</v>
      </c>
      <c r="P9" s="1" t="s">
        <v>155</v>
      </c>
      <c r="Q9" s="1" t="s">
        <v>186</v>
      </c>
      <c r="R9" s="1" t="s">
        <v>157</v>
      </c>
      <c r="S9" s="1" t="s">
        <v>158</v>
      </c>
      <c r="T9" s="1" t="s">
        <v>159</v>
      </c>
    </row>
    <row r="10" s="1" customFormat="1" spans="1:20">
      <c r="A10" s="3">
        <v>16682108914</v>
      </c>
      <c r="B10" s="1" t="s">
        <v>145</v>
      </c>
      <c r="C10" s="1" t="s">
        <v>187</v>
      </c>
      <c r="D10" s="1" t="s">
        <v>188</v>
      </c>
      <c r="E10" s="1" t="s">
        <v>108</v>
      </c>
      <c r="F10" s="1" t="s">
        <v>145</v>
      </c>
      <c r="G10" s="1" t="s">
        <v>149</v>
      </c>
      <c r="H10" s="1" t="s">
        <v>150</v>
      </c>
      <c r="I10" s="1" t="s">
        <v>189</v>
      </c>
      <c r="J10" s="1" t="s">
        <v>152</v>
      </c>
      <c r="K10" s="1" t="s">
        <v>189</v>
      </c>
      <c r="L10" s="1" t="s">
        <v>189</v>
      </c>
      <c r="M10" s="1" t="s">
        <v>153</v>
      </c>
      <c r="N10" s="1" t="s">
        <v>153</v>
      </c>
      <c r="O10" s="1" t="s">
        <v>154</v>
      </c>
      <c r="P10" s="1" t="s">
        <v>155</v>
      </c>
      <c r="Q10" s="1" t="s">
        <v>190</v>
      </c>
      <c r="R10" s="1" t="s">
        <v>157</v>
      </c>
      <c r="S10" s="1" t="s">
        <v>158</v>
      </c>
      <c r="T10" s="1" t="s">
        <v>159</v>
      </c>
    </row>
    <row r="11" s="1" customFormat="1" spans="1:20">
      <c r="A11" s="3">
        <v>16682055318</v>
      </c>
      <c r="B11" s="1" t="s">
        <v>145</v>
      </c>
      <c r="C11" s="1" t="s">
        <v>191</v>
      </c>
      <c r="D11" s="1" t="s">
        <v>192</v>
      </c>
      <c r="E11" s="1" t="s">
        <v>105</v>
      </c>
      <c r="F11" s="1" t="s">
        <v>145</v>
      </c>
      <c r="G11" s="1" t="s">
        <v>149</v>
      </c>
      <c r="H11" s="1" t="s">
        <v>150</v>
      </c>
      <c r="I11" s="1" t="s">
        <v>193</v>
      </c>
      <c r="J11" s="1" t="s">
        <v>152</v>
      </c>
      <c r="K11" s="1" t="s">
        <v>193</v>
      </c>
      <c r="L11" s="1" t="s">
        <v>193</v>
      </c>
      <c r="M11" s="1" t="s">
        <v>153</v>
      </c>
      <c r="N11" s="1" t="s">
        <v>153</v>
      </c>
      <c r="O11" s="1" t="s">
        <v>154</v>
      </c>
      <c r="P11" s="1" t="s">
        <v>155</v>
      </c>
      <c r="Q11" s="1" t="s">
        <v>194</v>
      </c>
      <c r="R11" s="1" t="s">
        <v>157</v>
      </c>
      <c r="S11" s="1" t="s">
        <v>158</v>
      </c>
      <c r="T11" s="1" t="s">
        <v>159</v>
      </c>
    </row>
    <row r="12" s="1" customFormat="1" spans="1:20">
      <c r="A12" s="3">
        <v>16682012258</v>
      </c>
      <c r="B12" s="1" t="s">
        <v>145</v>
      </c>
      <c r="C12" s="1" t="s">
        <v>195</v>
      </c>
      <c r="D12" s="1" t="s">
        <v>196</v>
      </c>
      <c r="E12" s="1" t="s">
        <v>102</v>
      </c>
      <c r="F12" s="1" t="s">
        <v>145</v>
      </c>
      <c r="G12" s="1" t="s">
        <v>149</v>
      </c>
      <c r="H12" s="1" t="s">
        <v>150</v>
      </c>
      <c r="I12" s="1" t="s">
        <v>197</v>
      </c>
      <c r="J12" s="1" t="s">
        <v>152</v>
      </c>
      <c r="K12" s="1" t="s">
        <v>197</v>
      </c>
      <c r="L12" s="1" t="s">
        <v>197</v>
      </c>
      <c r="M12" s="1" t="s">
        <v>153</v>
      </c>
      <c r="N12" s="1" t="s">
        <v>153</v>
      </c>
      <c r="O12" s="1" t="s">
        <v>154</v>
      </c>
      <c r="P12" s="1" t="s">
        <v>155</v>
      </c>
      <c r="Q12" s="1" t="s">
        <v>198</v>
      </c>
      <c r="R12" s="1" t="s">
        <v>157</v>
      </c>
      <c r="S12" s="1" t="s">
        <v>158</v>
      </c>
      <c r="T12" s="1" t="s">
        <v>159</v>
      </c>
    </row>
    <row r="13" s="1" customFormat="1" spans="1:20">
      <c r="A13" s="3">
        <v>16681841026</v>
      </c>
      <c r="B13" s="1" t="s">
        <v>145</v>
      </c>
      <c r="C13" s="1" t="s">
        <v>199</v>
      </c>
      <c r="D13" s="1" t="s">
        <v>200</v>
      </c>
      <c r="E13" s="1" t="s">
        <v>201</v>
      </c>
      <c r="F13" s="1" t="s">
        <v>145</v>
      </c>
      <c r="G13" s="1" t="s">
        <v>149</v>
      </c>
      <c r="H13" s="1" t="s">
        <v>150</v>
      </c>
      <c r="I13" s="1" t="s">
        <v>202</v>
      </c>
      <c r="J13" s="1" t="s">
        <v>152</v>
      </c>
      <c r="K13" s="1" t="s">
        <v>202</v>
      </c>
      <c r="L13" s="1" t="s">
        <v>202</v>
      </c>
      <c r="M13" s="1" t="s">
        <v>153</v>
      </c>
      <c r="N13" s="1" t="s">
        <v>153</v>
      </c>
      <c r="O13" s="1" t="s">
        <v>154</v>
      </c>
      <c r="P13" s="1" t="s">
        <v>155</v>
      </c>
      <c r="Q13" s="1" t="s">
        <v>203</v>
      </c>
      <c r="R13" s="1" t="s">
        <v>157</v>
      </c>
      <c r="S13" s="1" t="s">
        <v>158</v>
      </c>
      <c r="T13" s="1" t="s">
        <v>159</v>
      </c>
    </row>
    <row r="14" s="1" customFormat="1" spans="1:20">
      <c r="A14" s="3">
        <v>16681605959</v>
      </c>
      <c r="B14" s="1" t="s">
        <v>145</v>
      </c>
      <c r="C14" s="1" t="s">
        <v>204</v>
      </c>
      <c r="D14" s="1" t="s">
        <v>178</v>
      </c>
      <c r="E14" s="1" t="s">
        <v>96</v>
      </c>
      <c r="F14" s="1" t="s">
        <v>145</v>
      </c>
      <c r="G14" s="1" t="s">
        <v>149</v>
      </c>
      <c r="H14" s="1" t="s">
        <v>150</v>
      </c>
      <c r="I14" s="1" t="s">
        <v>205</v>
      </c>
      <c r="J14" s="1" t="s">
        <v>152</v>
      </c>
      <c r="K14" s="1" t="s">
        <v>205</v>
      </c>
      <c r="L14" s="1" t="s">
        <v>205</v>
      </c>
      <c r="M14" s="1" t="s">
        <v>153</v>
      </c>
      <c r="N14" s="1" t="s">
        <v>153</v>
      </c>
      <c r="O14" s="1" t="s">
        <v>154</v>
      </c>
      <c r="P14" s="1" t="s">
        <v>155</v>
      </c>
      <c r="Q14" s="1" t="s">
        <v>206</v>
      </c>
      <c r="R14" s="1" t="s">
        <v>157</v>
      </c>
      <c r="S14" s="1" t="s">
        <v>158</v>
      </c>
      <c r="T14" s="1" t="s">
        <v>159</v>
      </c>
    </row>
    <row r="15" s="1" customFormat="1" spans="1:20">
      <c r="A15" s="3">
        <v>16681013830</v>
      </c>
      <c r="B15" s="1" t="s">
        <v>145</v>
      </c>
      <c r="C15" s="1" t="s">
        <v>207</v>
      </c>
      <c r="D15" s="1" t="s">
        <v>208</v>
      </c>
      <c r="E15" s="1" t="s">
        <v>93</v>
      </c>
      <c r="F15" s="1" t="s">
        <v>145</v>
      </c>
      <c r="G15" s="1" t="s">
        <v>149</v>
      </c>
      <c r="H15" s="1" t="s">
        <v>150</v>
      </c>
      <c r="I15" s="1" t="s">
        <v>209</v>
      </c>
      <c r="J15" s="1" t="s">
        <v>152</v>
      </c>
      <c r="K15" s="1" t="s">
        <v>209</v>
      </c>
      <c r="L15" s="1" t="s">
        <v>209</v>
      </c>
      <c r="M15" s="1" t="s">
        <v>153</v>
      </c>
      <c r="N15" s="1" t="s">
        <v>153</v>
      </c>
      <c r="O15" s="1" t="s">
        <v>154</v>
      </c>
      <c r="P15" s="1" t="s">
        <v>155</v>
      </c>
      <c r="Q15" s="1" t="s">
        <v>210</v>
      </c>
      <c r="R15" s="1" t="s">
        <v>157</v>
      </c>
      <c r="S15" s="1" t="s">
        <v>158</v>
      </c>
      <c r="T15" s="1" t="s">
        <v>159</v>
      </c>
    </row>
    <row r="16" s="1" customFormat="1" spans="1:20">
      <c r="A16" s="3">
        <v>16681003616</v>
      </c>
      <c r="B16" s="1" t="s">
        <v>145</v>
      </c>
      <c r="C16" s="1" t="s">
        <v>211</v>
      </c>
      <c r="D16" s="1" t="s">
        <v>212</v>
      </c>
      <c r="E16" s="1" t="s">
        <v>213</v>
      </c>
      <c r="F16" s="1" t="s">
        <v>145</v>
      </c>
      <c r="G16" s="1" t="s">
        <v>149</v>
      </c>
      <c r="H16" s="1" t="s">
        <v>150</v>
      </c>
      <c r="I16" s="1" t="s">
        <v>214</v>
      </c>
      <c r="J16" s="1" t="s">
        <v>152</v>
      </c>
      <c r="K16" s="1" t="s">
        <v>214</v>
      </c>
      <c r="L16" s="1" t="s">
        <v>214</v>
      </c>
      <c r="M16" s="1" t="s">
        <v>153</v>
      </c>
      <c r="N16" s="1" t="s">
        <v>153</v>
      </c>
      <c r="O16" s="1" t="s">
        <v>154</v>
      </c>
      <c r="P16" s="1" t="s">
        <v>155</v>
      </c>
      <c r="Q16" s="1" t="s">
        <v>215</v>
      </c>
      <c r="R16" s="1" t="s">
        <v>157</v>
      </c>
      <c r="S16" s="1" t="s">
        <v>158</v>
      </c>
      <c r="T16" s="1" t="s">
        <v>159</v>
      </c>
    </row>
    <row r="17" s="1" customFormat="1" spans="1:20">
      <c r="A17" s="3">
        <v>16680835731</v>
      </c>
      <c r="B17" s="1" t="s">
        <v>145</v>
      </c>
      <c r="C17" s="1" t="s">
        <v>216</v>
      </c>
      <c r="D17" s="1" t="s">
        <v>164</v>
      </c>
      <c r="E17" s="1" t="s">
        <v>89</v>
      </c>
      <c r="F17" s="1" t="s">
        <v>145</v>
      </c>
      <c r="G17" s="1" t="s">
        <v>149</v>
      </c>
      <c r="H17" s="1" t="s">
        <v>150</v>
      </c>
      <c r="I17" s="1" t="s">
        <v>217</v>
      </c>
      <c r="J17" s="1" t="s">
        <v>152</v>
      </c>
      <c r="K17" s="1" t="s">
        <v>217</v>
      </c>
      <c r="L17" s="1" t="s">
        <v>217</v>
      </c>
      <c r="M17" s="1" t="s">
        <v>153</v>
      </c>
      <c r="N17" s="1" t="s">
        <v>153</v>
      </c>
      <c r="O17" s="1" t="s">
        <v>154</v>
      </c>
      <c r="P17" s="1" t="s">
        <v>155</v>
      </c>
      <c r="Q17" s="1" t="s">
        <v>218</v>
      </c>
      <c r="R17" s="1" t="s">
        <v>157</v>
      </c>
      <c r="S17" s="1" t="s">
        <v>158</v>
      </c>
      <c r="T17" s="1" t="s">
        <v>159</v>
      </c>
    </row>
    <row r="18" s="1" customFormat="1" spans="1:20">
      <c r="A18" s="3">
        <v>16680828506</v>
      </c>
      <c r="B18" s="1" t="s">
        <v>145</v>
      </c>
      <c r="C18" s="1" t="s">
        <v>219</v>
      </c>
      <c r="D18" s="1" t="s">
        <v>220</v>
      </c>
      <c r="E18" s="1" t="s">
        <v>87</v>
      </c>
      <c r="F18" s="1" t="s">
        <v>145</v>
      </c>
      <c r="G18" s="1" t="s">
        <v>149</v>
      </c>
      <c r="H18" s="1" t="s">
        <v>150</v>
      </c>
      <c r="I18" s="1" t="s">
        <v>221</v>
      </c>
      <c r="J18" s="1" t="s">
        <v>152</v>
      </c>
      <c r="K18" s="1" t="s">
        <v>221</v>
      </c>
      <c r="L18" s="1" t="s">
        <v>221</v>
      </c>
      <c r="M18" s="1" t="s">
        <v>153</v>
      </c>
      <c r="N18" s="1" t="s">
        <v>153</v>
      </c>
      <c r="O18" s="1" t="s">
        <v>154</v>
      </c>
      <c r="P18" s="1" t="s">
        <v>155</v>
      </c>
      <c r="Q18" s="1" t="s">
        <v>222</v>
      </c>
      <c r="R18" s="1" t="s">
        <v>157</v>
      </c>
      <c r="S18" s="1" t="s">
        <v>158</v>
      </c>
      <c r="T18" s="1" t="s">
        <v>159</v>
      </c>
    </row>
    <row r="19" s="1" customFormat="1" spans="1:20">
      <c r="A19" s="3">
        <v>16680773492</v>
      </c>
      <c r="B19" s="1" t="s">
        <v>145</v>
      </c>
      <c r="C19" s="1" t="s">
        <v>223</v>
      </c>
      <c r="D19" s="1" t="s">
        <v>224</v>
      </c>
      <c r="E19" s="1" t="s">
        <v>83</v>
      </c>
      <c r="F19" s="1" t="s">
        <v>145</v>
      </c>
      <c r="G19" s="1" t="s">
        <v>149</v>
      </c>
      <c r="H19" s="1" t="s">
        <v>150</v>
      </c>
      <c r="I19" s="1" t="s">
        <v>225</v>
      </c>
      <c r="J19" s="1" t="s">
        <v>152</v>
      </c>
      <c r="K19" s="1" t="s">
        <v>225</v>
      </c>
      <c r="L19" s="1" t="s">
        <v>225</v>
      </c>
      <c r="M19" s="1" t="s">
        <v>153</v>
      </c>
      <c r="N19" s="1" t="s">
        <v>153</v>
      </c>
      <c r="O19" s="1" t="s">
        <v>154</v>
      </c>
      <c r="P19" s="1" t="s">
        <v>155</v>
      </c>
      <c r="Q19" s="1" t="s">
        <v>226</v>
      </c>
      <c r="R19" s="1" t="s">
        <v>157</v>
      </c>
      <c r="S19" s="1" t="s">
        <v>158</v>
      </c>
      <c r="T19" s="1" t="s">
        <v>159</v>
      </c>
    </row>
    <row r="20" s="1" customFormat="1" spans="1:20">
      <c r="A20" s="3">
        <v>16680306428</v>
      </c>
      <c r="B20" s="1" t="s">
        <v>145</v>
      </c>
      <c r="C20" s="1" t="s">
        <v>227</v>
      </c>
      <c r="D20" s="1" t="s">
        <v>228</v>
      </c>
      <c r="E20" s="1" t="s">
        <v>78</v>
      </c>
      <c r="F20" s="1" t="s">
        <v>145</v>
      </c>
      <c r="G20" s="1" t="s">
        <v>149</v>
      </c>
      <c r="H20" s="1" t="s">
        <v>150</v>
      </c>
      <c r="I20" s="1" t="s">
        <v>229</v>
      </c>
      <c r="J20" s="1" t="s">
        <v>152</v>
      </c>
      <c r="K20" s="1" t="s">
        <v>229</v>
      </c>
      <c r="L20" s="1" t="s">
        <v>229</v>
      </c>
      <c r="M20" s="1" t="s">
        <v>153</v>
      </c>
      <c r="N20" s="1" t="s">
        <v>153</v>
      </c>
      <c r="O20" s="1" t="s">
        <v>154</v>
      </c>
      <c r="P20" s="1" t="s">
        <v>155</v>
      </c>
      <c r="Q20" s="1" t="s">
        <v>230</v>
      </c>
      <c r="R20" s="1" t="s">
        <v>157</v>
      </c>
      <c r="S20" s="1" t="s">
        <v>158</v>
      </c>
      <c r="T20" s="1" t="s">
        <v>159</v>
      </c>
    </row>
    <row r="21" s="1" customFormat="1" spans="1:20">
      <c r="A21" s="3">
        <v>16680267547</v>
      </c>
      <c r="B21" s="1" t="s">
        <v>145</v>
      </c>
      <c r="C21" s="1" t="s">
        <v>231</v>
      </c>
      <c r="D21" s="1" t="s">
        <v>232</v>
      </c>
      <c r="E21" s="1" t="s">
        <v>76</v>
      </c>
      <c r="F21" s="1" t="s">
        <v>145</v>
      </c>
      <c r="G21" s="1" t="s">
        <v>149</v>
      </c>
      <c r="H21" s="1" t="s">
        <v>150</v>
      </c>
      <c r="I21" s="1" t="s">
        <v>233</v>
      </c>
      <c r="J21" s="1" t="s">
        <v>152</v>
      </c>
      <c r="K21" s="1" t="s">
        <v>233</v>
      </c>
      <c r="L21" s="1" t="s">
        <v>233</v>
      </c>
      <c r="M21" s="1" t="s">
        <v>153</v>
      </c>
      <c r="N21" s="1" t="s">
        <v>153</v>
      </c>
      <c r="O21" s="1" t="s">
        <v>154</v>
      </c>
      <c r="P21" s="1" t="s">
        <v>155</v>
      </c>
      <c r="Q21" s="1" t="s">
        <v>234</v>
      </c>
      <c r="R21" s="1" t="s">
        <v>157</v>
      </c>
      <c r="S21" s="1" t="s">
        <v>158</v>
      </c>
      <c r="T21" s="1" t="s">
        <v>159</v>
      </c>
    </row>
    <row r="22" s="1" customFormat="1" spans="1:20">
      <c r="A22" s="3">
        <v>16680184081</v>
      </c>
      <c r="B22" s="1" t="s">
        <v>145</v>
      </c>
      <c r="C22" s="1" t="s">
        <v>235</v>
      </c>
      <c r="D22" s="1" t="s">
        <v>236</v>
      </c>
      <c r="E22" s="1" t="s">
        <v>73</v>
      </c>
      <c r="F22" s="1" t="s">
        <v>145</v>
      </c>
      <c r="G22" s="1" t="s">
        <v>149</v>
      </c>
      <c r="H22" s="1" t="s">
        <v>150</v>
      </c>
      <c r="I22" s="1" t="s">
        <v>237</v>
      </c>
      <c r="J22" s="1" t="s">
        <v>152</v>
      </c>
      <c r="K22" s="1" t="s">
        <v>237</v>
      </c>
      <c r="L22" s="1" t="s">
        <v>237</v>
      </c>
      <c r="M22" s="1" t="s">
        <v>153</v>
      </c>
      <c r="N22" s="1" t="s">
        <v>153</v>
      </c>
      <c r="O22" s="1" t="s">
        <v>154</v>
      </c>
      <c r="P22" s="1" t="s">
        <v>155</v>
      </c>
      <c r="Q22" s="1" t="s">
        <v>238</v>
      </c>
      <c r="R22" s="1" t="s">
        <v>157</v>
      </c>
      <c r="S22" s="1" t="s">
        <v>158</v>
      </c>
      <c r="T22" s="1" t="s">
        <v>159</v>
      </c>
    </row>
    <row r="23" s="1" customFormat="1" spans="1:20">
      <c r="A23" s="3">
        <v>16680098295</v>
      </c>
      <c r="B23" s="1" t="s">
        <v>145</v>
      </c>
      <c r="C23" s="1" t="s">
        <v>239</v>
      </c>
      <c r="D23" s="1" t="s">
        <v>240</v>
      </c>
      <c r="E23" s="1" t="s">
        <v>241</v>
      </c>
      <c r="F23" s="1" t="s">
        <v>145</v>
      </c>
      <c r="G23" s="1" t="s">
        <v>149</v>
      </c>
      <c r="H23" s="1" t="s">
        <v>150</v>
      </c>
      <c r="I23" s="1" t="s">
        <v>242</v>
      </c>
      <c r="J23" s="1" t="s">
        <v>152</v>
      </c>
      <c r="K23" s="1" t="s">
        <v>242</v>
      </c>
      <c r="L23" s="1" t="s">
        <v>242</v>
      </c>
      <c r="M23" s="1" t="s">
        <v>153</v>
      </c>
      <c r="N23" s="1" t="s">
        <v>153</v>
      </c>
      <c r="O23" s="1" t="s">
        <v>154</v>
      </c>
      <c r="P23" s="1" t="s">
        <v>155</v>
      </c>
      <c r="Q23" s="1" t="s">
        <v>243</v>
      </c>
      <c r="R23" s="1" t="s">
        <v>157</v>
      </c>
      <c r="S23" s="1" t="s">
        <v>158</v>
      </c>
      <c r="T23" s="1" t="s">
        <v>159</v>
      </c>
    </row>
    <row r="24" s="1" customFormat="1" spans="1:20">
      <c r="A24" s="3">
        <v>16670923446</v>
      </c>
      <c r="B24" s="1" t="s">
        <v>244</v>
      </c>
      <c r="C24" s="1" t="s">
        <v>245</v>
      </c>
      <c r="D24" s="1" t="s">
        <v>246</v>
      </c>
      <c r="E24" s="1" t="s">
        <v>247</v>
      </c>
      <c r="F24" s="1" t="s">
        <v>145</v>
      </c>
      <c r="G24" s="1" t="s">
        <v>149</v>
      </c>
      <c r="H24" s="1" t="s">
        <v>150</v>
      </c>
      <c r="I24" s="1" t="s">
        <v>248</v>
      </c>
      <c r="J24" s="1" t="s">
        <v>152</v>
      </c>
      <c r="K24" s="1" t="s">
        <v>248</v>
      </c>
      <c r="L24" s="1" t="s">
        <v>248</v>
      </c>
      <c r="M24" s="1" t="s">
        <v>153</v>
      </c>
      <c r="N24" s="1" t="s">
        <v>153</v>
      </c>
      <c r="O24" s="1" t="s">
        <v>154</v>
      </c>
      <c r="P24" s="1" t="s">
        <v>155</v>
      </c>
      <c r="Q24" s="1" t="s">
        <v>249</v>
      </c>
      <c r="R24" s="1" t="s">
        <v>157</v>
      </c>
      <c r="S24" s="1" t="s">
        <v>158</v>
      </c>
      <c r="T24" s="1" t="s">
        <v>159</v>
      </c>
    </row>
    <row r="25" s="1" customFormat="1" spans="1:20">
      <c r="A25" s="3">
        <v>16670876289</v>
      </c>
      <c r="B25" s="1" t="s">
        <v>244</v>
      </c>
      <c r="C25" s="1" t="s">
        <v>250</v>
      </c>
      <c r="D25" s="1" t="s">
        <v>251</v>
      </c>
      <c r="E25" s="1" t="s">
        <v>60</v>
      </c>
      <c r="F25" s="1" t="s">
        <v>244</v>
      </c>
      <c r="G25" s="1" t="s">
        <v>149</v>
      </c>
      <c r="H25" s="1" t="s">
        <v>150</v>
      </c>
      <c r="I25" s="1" t="s">
        <v>252</v>
      </c>
      <c r="J25" s="1" t="s">
        <v>152</v>
      </c>
      <c r="K25" s="1" t="s">
        <v>252</v>
      </c>
      <c r="L25" s="1" t="s">
        <v>252</v>
      </c>
      <c r="M25" s="1" t="s">
        <v>153</v>
      </c>
      <c r="N25" s="1" t="s">
        <v>153</v>
      </c>
      <c r="O25" s="1" t="s">
        <v>154</v>
      </c>
      <c r="P25" s="1" t="s">
        <v>155</v>
      </c>
      <c r="Q25" s="1" t="s">
        <v>253</v>
      </c>
      <c r="R25" s="1" t="s">
        <v>157</v>
      </c>
      <c r="S25" s="1" t="s">
        <v>158</v>
      </c>
      <c r="T25" s="1" t="s">
        <v>159</v>
      </c>
    </row>
    <row r="26" s="1" customFormat="1" spans="1:20">
      <c r="A26" s="3">
        <v>16659088813</v>
      </c>
      <c r="B26" s="1" t="s">
        <v>254</v>
      </c>
      <c r="C26" s="1" t="s">
        <v>255</v>
      </c>
      <c r="D26" s="1" t="s">
        <v>256</v>
      </c>
      <c r="E26" s="1" t="s">
        <v>57</v>
      </c>
      <c r="F26" s="1" t="s">
        <v>145</v>
      </c>
      <c r="G26" s="1" t="s">
        <v>149</v>
      </c>
      <c r="H26" s="1" t="s">
        <v>150</v>
      </c>
      <c r="I26" s="1" t="s">
        <v>257</v>
      </c>
      <c r="J26" s="1" t="s">
        <v>152</v>
      </c>
      <c r="K26" s="1" t="s">
        <v>257</v>
      </c>
      <c r="L26" s="1" t="s">
        <v>257</v>
      </c>
      <c r="M26" s="1" t="s">
        <v>153</v>
      </c>
      <c r="N26" s="1" t="s">
        <v>153</v>
      </c>
      <c r="O26" s="1" t="s">
        <v>154</v>
      </c>
      <c r="P26" s="1" t="s">
        <v>155</v>
      </c>
      <c r="Q26" s="1" t="s">
        <v>258</v>
      </c>
      <c r="R26" s="1" t="s">
        <v>157</v>
      </c>
      <c r="S26" s="1" t="s">
        <v>158</v>
      </c>
      <c r="T26" s="1" t="s">
        <v>159</v>
      </c>
    </row>
    <row r="27" s="1" customFormat="1" spans="1:20">
      <c r="A27" s="3">
        <v>16655779591</v>
      </c>
      <c r="B27" s="1" t="s">
        <v>254</v>
      </c>
      <c r="C27" s="1" t="s">
        <v>259</v>
      </c>
      <c r="D27" s="1" t="s">
        <v>260</v>
      </c>
      <c r="E27" s="1" t="s">
        <v>54</v>
      </c>
      <c r="F27" s="1" t="s">
        <v>254</v>
      </c>
      <c r="G27" s="1" t="s">
        <v>149</v>
      </c>
      <c r="H27" s="1" t="s">
        <v>150</v>
      </c>
      <c r="I27" s="1" t="s">
        <v>261</v>
      </c>
      <c r="J27" s="1" t="s">
        <v>152</v>
      </c>
      <c r="K27" s="1" t="s">
        <v>261</v>
      </c>
      <c r="L27" s="1" t="s">
        <v>261</v>
      </c>
      <c r="M27" s="1" t="s">
        <v>153</v>
      </c>
      <c r="N27" s="1" t="s">
        <v>153</v>
      </c>
      <c r="O27" s="1" t="s">
        <v>154</v>
      </c>
      <c r="P27" s="1" t="s">
        <v>155</v>
      </c>
      <c r="Q27" s="1" t="s">
        <v>262</v>
      </c>
      <c r="R27" s="1" t="s">
        <v>157</v>
      </c>
      <c r="S27" s="1" t="s">
        <v>158</v>
      </c>
      <c r="T27" s="1" t="s">
        <v>159</v>
      </c>
    </row>
    <row r="28" s="1" customFormat="1" spans="1:20">
      <c r="A28" s="3">
        <v>16649731115</v>
      </c>
      <c r="B28" s="1" t="s">
        <v>263</v>
      </c>
      <c r="C28" s="1" t="s">
        <v>264</v>
      </c>
      <c r="D28" s="1" t="s">
        <v>265</v>
      </c>
      <c r="E28" s="1" t="s">
        <v>51</v>
      </c>
      <c r="F28" s="1" t="s">
        <v>266</v>
      </c>
      <c r="G28" s="1" t="s">
        <v>149</v>
      </c>
      <c r="H28" s="1" t="s">
        <v>150</v>
      </c>
      <c r="I28" s="1" t="s">
        <v>267</v>
      </c>
      <c r="J28" s="1" t="s">
        <v>152</v>
      </c>
      <c r="K28" s="1" t="s">
        <v>267</v>
      </c>
      <c r="L28" s="1" t="s">
        <v>267</v>
      </c>
      <c r="M28" s="1" t="s">
        <v>153</v>
      </c>
      <c r="N28" s="1" t="s">
        <v>153</v>
      </c>
      <c r="O28" s="1" t="s">
        <v>154</v>
      </c>
      <c r="P28" s="1" t="s">
        <v>155</v>
      </c>
      <c r="Q28" s="1" t="s">
        <v>268</v>
      </c>
      <c r="R28" s="1" t="s">
        <v>157</v>
      </c>
      <c r="S28" s="1" t="s">
        <v>158</v>
      </c>
      <c r="T28" s="1" t="s">
        <v>159</v>
      </c>
    </row>
    <row r="29" s="1" customFormat="1" spans="1:20">
      <c r="A29" s="3">
        <v>16611116649</v>
      </c>
      <c r="B29" s="1" t="s">
        <v>269</v>
      </c>
      <c r="C29" s="1" t="s">
        <v>270</v>
      </c>
      <c r="D29" s="1" t="s">
        <v>271</v>
      </c>
      <c r="E29" s="1" t="s">
        <v>272</v>
      </c>
      <c r="F29" s="1" t="s">
        <v>145</v>
      </c>
      <c r="G29" s="1" t="s">
        <v>149</v>
      </c>
      <c r="H29" s="1" t="s">
        <v>150</v>
      </c>
      <c r="I29" s="1" t="s">
        <v>273</v>
      </c>
      <c r="J29" s="1" t="s">
        <v>152</v>
      </c>
      <c r="K29" s="1" t="s">
        <v>273</v>
      </c>
      <c r="L29" s="1" t="s">
        <v>273</v>
      </c>
      <c r="M29" s="1" t="s">
        <v>153</v>
      </c>
      <c r="N29" s="1" t="s">
        <v>153</v>
      </c>
      <c r="O29" s="1" t="s">
        <v>154</v>
      </c>
      <c r="P29" s="1" t="s">
        <v>155</v>
      </c>
      <c r="Q29" s="1" t="s">
        <v>274</v>
      </c>
      <c r="R29" s="1" t="s">
        <v>157</v>
      </c>
      <c r="S29" s="1" t="s">
        <v>158</v>
      </c>
      <c r="T29" s="1" t="s">
        <v>159</v>
      </c>
    </row>
    <row r="30" s="1" customFormat="1" spans="1:20">
      <c r="A30" s="3">
        <v>16602025818</v>
      </c>
      <c r="B30" s="1" t="s">
        <v>269</v>
      </c>
      <c r="C30" s="1" t="s">
        <v>275</v>
      </c>
      <c r="D30" s="1" t="s">
        <v>276</v>
      </c>
      <c r="E30" s="1" t="s">
        <v>42</v>
      </c>
      <c r="F30" s="1" t="s">
        <v>244</v>
      </c>
      <c r="G30" s="1" t="s">
        <v>149</v>
      </c>
      <c r="H30" s="1" t="s">
        <v>150</v>
      </c>
      <c r="I30" s="1" t="s">
        <v>277</v>
      </c>
      <c r="J30" s="1" t="s">
        <v>152</v>
      </c>
      <c r="K30" s="1" t="s">
        <v>277</v>
      </c>
      <c r="L30" s="1" t="s">
        <v>277</v>
      </c>
      <c r="M30" s="1" t="s">
        <v>153</v>
      </c>
      <c r="N30" s="1" t="s">
        <v>153</v>
      </c>
      <c r="O30" s="1" t="s">
        <v>154</v>
      </c>
      <c r="P30" s="1" t="s">
        <v>155</v>
      </c>
      <c r="Q30" s="1" t="s">
        <v>278</v>
      </c>
      <c r="R30" s="1" t="s">
        <v>157</v>
      </c>
      <c r="S30" s="1" t="s">
        <v>158</v>
      </c>
      <c r="T30" s="1" t="s">
        <v>279</v>
      </c>
    </row>
    <row r="31" s="1" customFormat="1" spans="1:20">
      <c r="A31" s="3">
        <v>16585615172</v>
      </c>
      <c r="B31" s="1" t="s">
        <v>280</v>
      </c>
      <c r="C31" s="1" t="s">
        <v>281</v>
      </c>
      <c r="D31" s="1" t="s">
        <v>282</v>
      </c>
      <c r="E31" s="1" t="s">
        <v>283</v>
      </c>
      <c r="F31" s="1" t="s">
        <v>145</v>
      </c>
      <c r="G31" s="1" t="s">
        <v>149</v>
      </c>
      <c r="H31" s="1" t="s">
        <v>150</v>
      </c>
      <c r="I31" s="1" t="s">
        <v>284</v>
      </c>
      <c r="J31" s="1" t="s">
        <v>152</v>
      </c>
      <c r="K31" s="1" t="s">
        <v>284</v>
      </c>
      <c r="L31" s="1" t="s">
        <v>284</v>
      </c>
      <c r="M31" s="1" t="s">
        <v>153</v>
      </c>
      <c r="N31" s="1" t="s">
        <v>153</v>
      </c>
      <c r="O31" s="1" t="s">
        <v>154</v>
      </c>
      <c r="P31" s="1" t="s">
        <v>155</v>
      </c>
      <c r="Q31" s="1" t="s">
        <v>285</v>
      </c>
      <c r="R31" s="1" t="s">
        <v>157</v>
      </c>
      <c r="S31" s="1" t="s">
        <v>158</v>
      </c>
      <c r="T31" s="1" t="s">
        <v>159</v>
      </c>
    </row>
    <row r="32" s="1" customFormat="1" spans="1:20">
      <c r="A32" s="3">
        <v>16538807200</v>
      </c>
      <c r="B32" s="1" t="s">
        <v>286</v>
      </c>
      <c r="C32" s="1" t="s">
        <v>287</v>
      </c>
      <c r="D32" s="1" t="s">
        <v>288</v>
      </c>
      <c r="E32" s="1" t="s">
        <v>289</v>
      </c>
      <c r="F32" s="1" t="s">
        <v>145</v>
      </c>
      <c r="G32" s="1" t="s">
        <v>149</v>
      </c>
      <c r="H32" s="1" t="s">
        <v>150</v>
      </c>
      <c r="I32" s="1" t="s">
        <v>290</v>
      </c>
      <c r="J32" s="1" t="s">
        <v>152</v>
      </c>
      <c r="K32" s="1" t="s">
        <v>290</v>
      </c>
      <c r="L32" s="1" t="s">
        <v>290</v>
      </c>
      <c r="M32" s="1" t="s">
        <v>153</v>
      </c>
      <c r="N32" s="1" t="s">
        <v>153</v>
      </c>
      <c r="O32" s="1" t="s">
        <v>154</v>
      </c>
      <c r="P32" s="1" t="s">
        <v>155</v>
      </c>
      <c r="Q32" s="1" t="s">
        <v>291</v>
      </c>
      <c r="R32" s="1" t="s">
        <v>157</v>
      </c>
      <c r="S32" s="1" t="s">
        <v>158</v>
      </c>
      <c r="T32" s="1" t="s">
        <v>159</v>
      </c>
    </row>
    <row r="33" s="1" customFormat="1" spans="1:20">
      <c r="A33" s="3">
        <v>16532064438</v>
      </c>
      <c r="B33" s="1" t="s">
        <v>286</v>
      </c>
      <c r="C33" s="1" t="s">
        <v>292</v>
      </c>
      <c r="D33" s="1" t="s">
        <v>293</v>
      </c>
      <c r="E33" s="1" t="s">
        <v>294</v>
      </c>
      <c r="F33" s="1" t="s">
        <v>145</v>
      </c>
      <c r="G33" s="1" t="s">
        <v>149</v>
      </c>
      <c r="H33" s="1" t="s">
        <v>150</v>
      </c>
      <c r="I33" s="1" t="s">
        <v>295</v>
      </c>
      <c r="J33" s="1" t="s">
        <v>152</v>
      </c>
      <c r="K33" s="1" t="s">
        <v>295</v>
      </c>
      <c r="L33" s="1" t="s">
        <v>295</v>
      </c>
      <c r="M33" s="1" t="s">
        <v>153</v>
      </c>
      <c r="N33" s="1" t="s">
        <v>153</v>
      </c>
      <c r="O33" s="1" t="s">
        <v>154</v>
      </c>
      <c r="P33" s="1" t="s">
        <v>155</v>
      </c>
      <c r="Q33" s="1" t="s">
        <v>296</v>
      </c>
      <c r="R33" s="1" t="s">
        <v>157</v>
      </c>
      <c r="S33" s="1" t="s">
        <v>158</v>
      </c>
      <c r="T33" s="1" t="s">
        <v>159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2021-11-13T01:11:49Z</dcterms:created>
  <dcterms:modified xsi:type="dcterms:W3CDTF">2021-11-13T01:52:59Z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CEDF52D1FDD445C8948536DF4B68F422</vt:lpwstr>
  </property>
  <property fmtid="{D5CDD505-2E9C-101B-9397-08002B2CF9AE}" pid="3" name="KSOProductBuildVer">
    <vt:lpwstr>2052-11.1.0.11045</vt:lpwstr>
  </property>
</Properties>
</file>