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<sst xmlns="http://schemas.openxmlformats.org/spreadsheetml/2006/main" count="465" uniqueCount="201">
  <si>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</si>
  <si>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</si>
  <si>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</si>
  <si>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</si>
  <si>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</si>
  <si>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</si>
  <si>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</si>
  <si>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</si>
  <si>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</si>
  <si>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</si>
  <si>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</si>
  <si>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</si>
  <si>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</si>
  <si>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</si>
  <si>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</si>
  <si>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</si>
  <si>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</si>
  <si>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</si>
  <si>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</si>
  <si>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</si>
  <si>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</si>
  <si>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</si>
  <si>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</si>
  <si>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</si>
  <si>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</si>
  <si>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</si>
  <si>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</si>
  <si>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[芝加哥]芝加哥喜来登大酒店(Sheraton Grand Chicago)(55478291)</t>
  </si>
  <si>
    <t>河景特大床客房&lt;不退款&gt;&lt;2人入住&gt;</t>
  </si>
  <si>
    <t>HKD</t>
  </si>
  <si>
    <t>MATHEW/JESSE</t>
  </si>
  <si>
    <t>CA13030211113HKD</t>
  </si>
  <si>
    <t>未提现</t>
  </si>
  <si>
    <t>携程开票</t>
  </si>
  <si>
    <t>[巴彦勒巴]槟城丽昇豪华套房(Lexis Suites Penang)(55694583)</t>
  </si>
  <si>
    <t>高级套房&lt;2人入住&gt;&lt;不退款&gt;&lt;早餐&gt;</t>
  </si>
  <si>
    <t>farishah/mohd fazil</t>
  </si>
  <si>
    <t>[奥尔良]新奥尔良万豪酒店(New Orleans Marriott)(55299364)</t>
  </si>
  <si>
    <t>客房（1张特大床）&lt;不退款&gt;&lt;2人入住&gt;</t>
  </si>
  <si>
    <t>Alsup/Todd</t>
  </si>
  <si>
    <t>[新德里]德里国家首都辖区古尔冈艾美酒店(Le Meridien Gurgaon, Delhi NCR)(55414335)</t>
  </si>
  <si>
    <t>豪华特大床房&lt;2人入住&gt;&lt;不退款&gt;&lt;早餐&gt;</t>
  </si>
  <si>
    <t>ANAND/PUNEET</t>
  </si>
  <si>
    <t>[华沙]华沙万豪酒店(Warsaw Marriott Hotel)(68027796)</t>
  </si>
  <si>
    <t>豪华特大床客房&lt;2人入住&gt;&lt;不退款&gt;&lt;早餐&gt;</t>
  </si>
  <si>
    <t>Soto Guerrero/Cristina</t>
  </si>
  <si>
    <t>[布里斯托尔]布里斯托尔万豪市中心酒店(Bristol Marriott Hotel City Centre)(76208177)</t>
  </si>
  <si>
    <t>豪华双人房&lt;2人入住&gt;&lt;不退款&gt;&lt;早餐&gt;</t>
  </si>
  <si>
    <t>Rejment/Justyna</t>
  </si>
  <si>
    <t>[迈阿密海滩]米默萨酒店(Mimosa Hotel)(70391305)</t>
  </si>
  <si>
    <t>大床房&lt;不退款&gt;&lt;2人入住&gt;</t>
  </si>
  <si>
    <t>Kochenash/Anthony Paul</t>
  </si>
  <si>
    <t>EXP-1853922127</t>
  </si>
  <si>
    <t>[马赛]渣油格兰德布拉多酒店(Residhotel le Grand Prado)(55694777)</t>
  </si>
  <si>
    <t>一室房&lt;不退款&gt;&lt;2人入住&gt;</t>
  </si>
  <si>
    <t>Deturmeny/Elisabeth</t>
  </si>
  <si>
    <t>[多伦多]多伦多市中心喜来登酒店(Sheraton Centre Toronto Hotel)(55822362)</t>
  </si>
  <si>
    <t>Raw/Adam William</t>
  </si>
  <si>
    <t>[维尔纽斯]维尔纽斯市中心万怡酒店(Courtyard by Marriott Vilnius City Center)(68029082)</t>
  </si>
  <si>
    <t>高级特大床客房&lt;2人入住&gt;&lt;不退款&gt;&lt;早餐&gt;</t>
  </si>
  <si>
    <t>EPELBAUM/MAKS</t>
  </si>
  <si>
    <t>[首尔]首尔世贸中心洲际酒店(InterContinental Seoul COEX, an Ihg Hotel)(55799375)</t>
  </si>
  <si>
    <t>高级特大床房&lt;2人入住&gt;&lt;不退款&gt;&lt;早餐&gt;</t>
  </si>
  <si>
    <t>WON/JONGGUN</t>
  </si>
  <si>
    <t>取消</t>
  </si>
  <si>
    <t>[雪城]锡拉丘兹市中心军械库广场万怡酒店(Courtyard by Marriott Syracuse Downtown at Armory Square)(68028191)</t>
  </si>
  <si>
    <t>双床房&lt;不退款&gt;&lt;2人入住&gt;</t>
  </si>
  <si>
    <t>Soltanpour/Kristine</t>
  </si>
  <si>
    <t>[萨斯卡通]萨斯卡通福朋喜来登酒店(Four Points by Sheraton Saskatoon)(55414417)</t>
  </si>
  <si>
    <t>特大床房&lt;不退款&gt;&lt;2人入住&gt;</t>
  </si>
  <si>
    <t>DAVIES/MARCUS</t>
  </si>
  <si>
    <t>[清莱]泰国清莱艾美度假酒店(Le Meridien Chiang Rai Resort, Thailand)(68026701)</t>
  </si>
  <si>
    <t>豪华园景双床客房&lt;2人入住&gt;&lt;不退款&gt;&lt;早餐&gt;</t>
  </si>
  <si>
    <t>DUANGLOM/SURACHET,BUALOI/WANCHALEAM</t>
  </si>
  <si>
    <t>[首尔]金河酒店(GoldRiver Hotel)(55328869)</t>
  </si>
  <si>
    <t>豪华大床房&lt;不退款&gt;&lt;2人入住&gt;</t>
  </si>
  <si>
    <t>KIM/KYUNGTAE</t>
  </si>
  <si>
    <t>F0100346</t>
  </si>
  <si>
    <t>，</t>
  </si>
  <si>
    <t>20962 HKD</t>
  </si>
  <si>
    <t>A211113115609481</t>
  </si>
  <si>
    <t xml:space="preserve">总计：20962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</si>
  <si>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</si>
  <si>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</si>
  <si>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</si>
  <si>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</si>
  <si>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</si>
  <si>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</si>
  <si>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</si>
  <si>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</si>
  <si>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</si>
  <si>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</si>
  <si>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</si>
  <si>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</si>
  <si>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</si>
  <si>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</si>
  <si>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</si>
  <si>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</si>
  <si>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</si>
  <si>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2021-11-09</t>
  </si>
  <si>
    <t>2294806</t>
  </si>
  <si>
    <t>金河酒店</t>
  </si>
  <si>
    <t>KIM KYUNGTAE</t>
  </si>
  <si>
    <t>2021-11-10</t>
  </si>
  <si>
    <t>退房日周结</t>
  </si>
  <si>
    <t>379.86</t>
  </si>
  <si>
    <t>462.00</t>
  </si>
  <si>
    <t>0</t>
  </si>
  <si>
    <t>0.00</t>
  </si>
  <si>
    <t>携程汇智国际直连</t>
  </si>
  <si>
    <t>2021-11-09 20:20:38</t>
  </si>
  <si>
    <t>否</t>
  </si>
  <si>
    <t>汇智国际旅游发展有限公司</t>
  </si>
  <si>
    <t>直连</t>
  </si>
  <si>
    <t>2294235</t>
  </si>
  <si>
    <t>清莱艾美度假酒店</t>
  </si>
  <si>
    <t>DUANGLOM SURACHET,BUALOI WANCHALEAM</t>
  </si>
  <si>
    <t>655.29</t>
  </si>
  <si>
    <t>797.00</t>
  </si>
  <si>
    <t>2021-11-09 13:29:19</t>
  </si>
  <si>
    <t>2293832</t>
  </si>
  <si>
    <t>萨斯卡通福朋喜来登酒店</t>
  </si>
  <si>
    <t>DAVIES MARCUS</t>
  </si>
  <si>
    <t>527.85</t>
  </si>
  <si>
    <t>642.00</t>
  </si>
  <si>
    <t>2021-11-09 07:30:41</t>
  </si>
  <si>
    <t>2293806</t>
  </si>
  <si>
    <t>Courtyard Syracuse Downtown At Armory Square</t>
  </si>
  <si>
    <t>Soltanpour Kristine</t>
  </si>
  <si>
    <t>943.06</t>
  </si>
  <si>
    <t>1147.00</t>
  </si>
  <si>
    <t>2021-11-09 06:03:01</t>
  </si>
  <si>
    <t>2021-11-08</t>
  </si>
  <si>
    <t>2293177</t>
  </si>
  <si>
    <t>维尔纽斯市中心万怡酒店</t>
  </si>
  <si>
    <t>EPELBAUM MAKS</t>
  </si>
  <si>
    <t>809.07</t>
  </si>
  <si>
    <t>982.00</t>
  </si>
  <si>
    <t>2021-11-08 17:07:08</t>
  </si>
  <si>
    <t>2021-11-07</t>
  </si>
  <si>
    <t>2291858</t>
  </si>
  <si>
    <t>多伦多市中心喜来登酒店</t>
  </si>
  <si>
    <t>Raw Adam William</t>
  </si>
  <si>
    <t>2162.74</t>
  </si>
  <si>
    <t>2625.00</t>
  </si>
  <si>
    <t>2021-11-07 06:02:58</t>
  </si>
  <si>
    <t>2021-11-06</t>
  </si>
  <si>
    <t>2291787</t>
  </si>
  <si>
    <t>渣油格兰德布拉多酒店</t>
  </si>
  <si>
    <t>Deturmeny Elisabeth</t>
  </si>
  <si>
    <t>289.12</t>
  </si>
  <si>
    <t>351.00</t>
  </si>
  <si>
    <t>2021-11-06 23:59:36</t>
  </si>
  <si>
    <t>2291261</t>
  </si>
  <si>
    <t>米默萨酒店</t>
  </si>
  <si>
    <t>Kochenash Anthony Paul</t>
  </si>
  <si>
    <t>2862.36</t>
  </si>
  <si>
    <t>3475.00</t>
  </si>
  <si>
    <t>2021-11-06 13:49:56</t>
  </si>
  <si>
    <t>2021-11-05</t>
  </si>
  <si>
    <t>2289908</t>
  </si>
  <si>
    <t>布里斯托尔万豪市中心酒店</t>
  </si>
  <si>
    <t>Rejment Justyna</t>
  </si>
  <si>
    <t>716.40</t>
  </si>
  <si>
    <t>869.00</t>
  </si>
  <si>
    <t>2021-11-05 00:56:49</t>
  </si>
  <si>
    <t>2021-11-03</t>
  </si>
  <si>
    <t>2288094</t>
  </si>
  <si>
    <t>华沙万豪酒店</t>
  </si>
  <si>
    <t>Soto Guerrero Cristina</t>
  </si>
  <si>
    <t>1499.13</t>
  </si>
  <si>
    <t>1820.00</t>
  </si>
  <si>
    <t>2021-11-03 00:02:23</t>
  </si>
  <si>
    <t>2021-11-02</t>
  </si>
  <si>
    <t>2288093</t>
  </si>
  <si>
    <t>古尔冈铂尔曼中央公园酒店</t>
  </si>
  <si>
    <t>ANAND PUNEET</t>
  </si>
  <si>
    <t>789.10</t>
  </si>
  <si>
    <t>958.00</t>
  </si>
  <si>
    <t>2021-11-02 23:58:28</t>
  </si>
  <si>
    <t>2021-10-28</t>
  </si>
  <si>
    <t>2284216</t>
  </si>
  <si>
    <t>新奥尔良万豪酒店</t>
  </si>
  <si>
    <t>Alsup Todd</t>
  </si>
  <si>
    <t>2220.48</t>
  </si>
  <si>
    <t>2700.00</t>
  </si>
  <si>
    <t>2021-10-28 00:25:58</t>
  </si>
  <si>
    <t>2021-10-23</t>
  </si>
  <si>
    <t>2282258</t>
  </si>
  <si>
    <t>槟城丽昇豪华套房</t>
  </si>
  <si>
    <t>farishah mohd fazil</t>
  </si>
  <si>
    <t>743.17</t>
  </si>
  <si>
    <t>903.00</t>
  </si>
  <si>
    <t>2021-10-23 17:07:25</t>
  </si>
  <si>
    <t>2021-09-24</t>
  </si>
  <si>
    <t>2262772</t>
  </si>
  <si>
    <t>芝加哥喜来登大酒店</t>
  </si>
  <si>
    <t>MATHEW JESSE</t>
  </si>
  <si>
    <t>2684.96</t>
  </si>
  <si>
    <t>3231.00</t>
  </si>
  <si>
    <t>2021-09-24 03:16:47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</si>
</sst>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8" fillId="6" borderId="1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16353727758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44507</v>
      </c>
      <c r="G2" s="5">
        <v>44510</v>
      </c>
      <c r="H2" s="4">
        <v>1</v>
      </c>
      <c r="I2" s="4">
        <v>3</v>
      </c>
      <c r="J2" s="4">
        <v>3</v>
      </c>
      <c r="K2" s="4" t="s">
        <v>29</v>
      </c>
      <c r="L2" s="4">
        <v>3231</v>
      </c>
      <c r="M2" s="4">
        <v>3231</v>
      </c>
      <c r="N2" s="4" t="s">
        <v>30</v>
      </c>
      <c r="O2" s="4" t="s">
        <v>31</v>
      </c>
      <c r="P2" s="4" t="s">
        <v>32</v>
      </c>
      <c r="Q2" s="4">
        <v>0</v>
      </c>
      <c r="R2" s="6">
        <v>44463</v>
      </c>
      <c r="S2" s="5">
        <v>44513</v>
      </c>
      <c r="T2" s="4" t="s">
        <v>33</v>
      </c>
      <c r="U2" s="4">
        <v>3231</v>
      </c>
      <c r="V2" s="4">
        <v>0</v>
      </c>
      <c r="W2" s="4">
        <v>0</v>
      </c>
      <c r="X2" s="4">
        <v>2262772</v>
      </c>
      <c r="Y2" s="4">
        <v>92725350</v>
      </c>
    </row>
    <row r="3" s="4" customFormat="1" spans="1:23">
      <c r="A3" s="4">
        <v>16645410577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44509</v>
      </c>
      <c r="G3" s="5">
        <v>44510</v>
      </c>
      <c r="H3" s="4">
        <v>1</v>
      </c>
      <c r="I3" s="4">
        <v>1</v>
      </c>
      <c r="J3" s="4">
        <v>1</v>
      </c>
      <c r="K3" s="4" t="s">
        <v>29</v>
      </c>
      <c r="L3" s="4">
        <v>903</v>
      </c>
      <c r="M3" s="4">
        <v>903</v>
      </c>
      <c r="N3" s="4" t="s">
        <v>36</v>
      </c>
      <c r="O3" s="4" t="s">
        <v>31</v>
      </c>
      <c r="P3" s="4" t="s">
        <v>32</v>
      </c>
      <c r="Q3" s="4">
        <v>0</v>
      </c>
      <c r="R3" s="6">
        <v>44492</v>
      </c>
      <c r="S3" s="5">
        <v>44513</v>
      </c>
      <c r="T3" s="4" t="s">
        <v>33</v>
      </c>
      <c r="U3" s="4">
        <v>903</v>
      </c>
      <c r="V3" s="4">
        <v>0</v>
      </c>
      <c r="W3" s="4">
        <v>0</v>
      </c>
    </row>
    <row r="4" s="4" customFormat="1" spans="1:25">
      <c r="A4" s="4">
        <v>16679891131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44507</v>
      </c>
      <c r="G4" s="5">
        <v>44510</v>
      </c>
      <c r="H4" s="4">
        <v>1</v>
      </c>
      <c r="I4" s="4">
        <v>3</v>
      </c>
      <c r="J4" s="4">
        <v>3</v>
      </c>
      <c r="K4" s="4" t="s">
        <v>29</v>
      </c>
      <c r="L4" s="4">
        <v>2700</v>
      </c>
      <c r="M4" s="4">
        <v>2700</v>
      </c>
      <c r="N4" s="4" t="s">
        <v>39</v>
      </c>
      <c r="O4" s="4" t="s">
        <v>31</v>
      </c>
      <c r="P4" s="4" t="s">
        <v>32</v>
      </c>
      <c r="Q4" s="4">
        <v>0</v>
      </c>
      <c r="R4" s="6">
        <v>44497</v>
      </c>
      <c r="S4" s="5">
        <v>44513</v>
      </c>
      <c r="T4" s="4" t="s">
        <v>33</v>
      </c>
      <c r="U4" s="4">
        <v>2700</v>
      </c>
      <c r="V4" s="4">
        <v>0</v>
      </c>
      <c r="W4" s="4">
        <v>0</v>
      </c>
      <c r="X4" s="4">
        <v>2284216</v>
      </c>
      <c r="Y4" s="4">
        <v>94472504</v>
      </c>
    </row>
    <row r="5" s="4" customFormat="1" spans="1:25">
      <c r="A5" s="4">
        <v>16728515831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44508</v>
      </c>
      <c r="G5" s="5">
        <v>44510</v>
      </c>
      <c r="H5" s="4">
        <v>1</v>
      </c>
      <c r="I5" s="4">
        <v>2</v>
      </c>
      <c r="J5" s="4">
        <v>2</v>
      </c>
      <c r="K5" s="4" t="s">
        <v>29</v>
      </c>
      <c r="L5" s="4">
        <v>958</v>
      </c>
      <c r="M5" s="4">
        <v>958</v>
      </c>
      <c r="N5" s="4" t="s">
        <v>42</v>
      </c>
      <c r="O5" s="4" t="s">
        <v>31</v>
      </c>
      <c r="P5" s="4" t="s">
        <v>32</v>
      </c>
      <c r="Q5" s="4">
        <v>0</v>
      </c>
      <c r="R5" s="6">
        <v>44502</v>
      </c>
      <c r="S5" s="5">
        <v>44513</v>
      </c>
      <c r="T5" s="4" t="s">
        <v>33</v>
      </c>
      <c r="U5" s="4">
        <v>958</v>
      </c>
      <c r="V5" s="4">
        <v>0</v>
      </c>
      <c r="W5" s="4">
        <v>0</v>
      </c>
      <c r="X5" s="4">
        <v>2288093</v>
      </c>
      <c r="Y5" s="4">
        <v>99350844</v>
      </c>
    </row>
    <row r="6" s="4" customFormat="1" spans="1:25">
      <c r="A6" s="4">
        <v>16728521936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44508</v>
      </c>
      <c r="G6" s="5">
        <v>44510</v>
      </c>
      <c r="H6" s="4">
        <v>1</v>
      </c>
      <c r="I6" s="4">
        <v>2</v>
      </c>
      <c r="J6" s="4">
        <v>2</v>
      </c>
      <c r="K6" s="4" t="s">
        <v>29</v>
      </c>
      <c r="L6" s="4">
        <v>1820</v>
      </c>
      <c r="M6" s="4">
        <v>1820</v>
      </c>
      <c r="N6" s="4" t="s">
        <v>45</v>
      </c>
      <c r="O6" s="4" t="s">
        <v>31</v>
      </c>
      <c r="P6" s="4" t="s">
        <v>32</v>
      </c>
      <c r="Q6" s="4">
        <v>0</v>
      </c>
      <c r="R6" s="6">
        <v>44503</v>
      </c>
      <c r="S6" s="5">
        <v>44513</v>
      </c>
      <c r="T6" s="4" t="s">
        <v>33</v>
      </c>
      <c r="U6" s="4">
        <v>1820</v>
      </c>
      <c r="V6" s="4">
        <v>0</v>
      </c>
      <c r="W6" s="4">
        <v>0</v>
      </c>
      <c r="X6" s="4">
        <v>2288094</v>
      </c>
      <c r="Y6" s="4">
        <v>99355145</v>
      </c>
    </row>
    <row r="7" s="4" customFormat="1" spans="1:25">
      <c r="A7" s="4">
        <v>16741152744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44509</v>
      </c>
      <c r="G7" s="5">
        <v>44510</v>
      </c>
      <c r="H7" s="4">
        <v>1</v>
      </c>
      <c r="I7" s="4">
        <v>1</v>
      </c>
      <c r="J7" s="4">
        <v>1</v>
      </c>
      <c r="K7" s="4" t="s">
        <v>29</v>
      </c>
      <c r="L7" s="4">
        <v>869</v>
      </c>
      <c r="M7" s="4">
        <v>869</v>
      </c>
      <c r="N7" s="4" t="s">
        <v>48</v>
      </c>
      <c r="O7" s="4" t="s">
        <v>31</v>
      </c>
      <c r="P7" s="4" t="s">
        <v>32</v>
      </c>
      <c r="Q7" s="4">
        <v>0</v>
      </c>
      <c r="R7" s="6">
        <v>44505</v>
      </c>
      <c r="S7" s="5">
        <v>44513</v>
      </c>
      <c r="T7" s="4" t="s">
        <v>33</v>
      </c>
      <c r="U7" s="4">
        <v>869</v>
      </c>
      <c r="V7" s="4">
        <v>0</v>
      </c>
      <c r="W7" s="4">
        <v>0</v>
      </c>
      <c r="X7" s="4">
        <v>2289908</v>
      </c>
      <c r="Y7" s="4">
        <v>71320065</v>
      </c>
    </row>
    <row r="8" s="4" customFormat="1" spans="1:25">
      <c r="A8" s="4">
        <v>16748393950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44506</v>
      </c>
      <c r="G8" s="5">
        <v>44510</v>
      </c>
      <c r="H8" s="4">
        <v>1</v>
      </c>
      <c r="I8" s="4">
        <v>4</v>
      </c>
      <c r="J8" s="4">
        <v>4</v>
      </c>
      <c r="K8" s="4" t="s">
        <v>29</v>
      </c>
      <c r="L8" s="4">
        <v>3475</v>
      </c>
      <c r="M8" s="4">
        <v>3475</v>
      </c>
      <c r="N8" s="4" t="s">
        <v>51</v>
      </c>
      <c r="O8" s="4" t="s">
        <v>31</v>
      </c>
      <c r="P8" s="4" t="s">
        <v>32</v>
      </c>
      <c r="Q8" s="4">
        <v>0</v>
      </c>
      <c r="R8" s="6">
        <v>44506</v>
      </c>
      <c r="S8" s="5">
        <v>44513</v>
      </c>
      <c r="T8" s="4" t="s">
        <v>33</v>
      </c>
      <c r="U8" s="4">
        <v>3475</v>
      </c>
      <c r="V8" s="4">
        <v>0</v>
      </c>
      <c r="W8" s="4">
        <v>0</v>
      </c>
      <c r="X8" s="4">
        <v>2291261</v>
      </c>
      <c r="Y8" s="4" t="s">
        <v>52</v>
      </c>
    </row>
    <row r="9" s="4" customFormat="1" spans="1:24">
      <c r="A9" s="4">
        <v>16750581524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44509</v>
      </c>
      <c r="G9" s="5">
        <v>44510</v>
      </c>
      <c r="H9" s="4">
        <v>1</v>
      </c>
      <c r="I9" s="4">
        <v>1</v>
      </c>
      <c r="J9" s="4">
        <v>1</v>
      </c>
      <c r="K9" s="4" t="s">
        <v>29</v>
      </c>
      <c r="L9" s="4">
        <v>351</v>
      </c>
      <c r="M9" s="4">
        <v>351</v>
      </c>
      <c r="N9" s="4" t="s">
        <v>55</v>
      </c>
      <c r="O9" s="4" t="s">
        <v>31</v>
      </c>
      <c r="P9" s="4" t="s">
        <v>32</v>
      </c>
      <c r="Q9" s="4">
        <v>0</v>
      </c>
      <c r="R9" s="6">
        <v>44506</v>
      </c>
      <c r="S9" s="5">
        <v>44513</v>
      </c>
      <c r="T9" s="4" t="s">
        <v>33</v>
      </c>
      <c r="U9" s="4">
        <v>351</v>
      </c>
      <c r="V9" s="4">
        <v>0</v>
      </c>
      <c r="W9" s="4">
        <v>0</v>
      </c>
      <c r="X9" s="4">
        <v>2291787</v>
      </c>
    </row>
    <row r="10" s="4" customFormat="1" spans="1:25">
      <c r="A10" s="4">
        <v>16750909388</v>
      </c>
      <c r="B10" s="4" t="s">
        <v>25</v>
      </c>
      <c r="C10" s="4" t="s">
        <v>26</v>
      </c>
      <c r="D10" s="4" t="s">
        <v>56</v>
      </c>
      <c r="E10" s="4" t="s">
        <v>50</v>
      </c>
      <c r="F10" s="5">
        <v>44507</v>
      </c>
      <c r="G10" s="5">
        <v>44510</v>
      </c>
      <c r="H10" s="4">
        <v>1</v>
      </c>
      <c r="I10" s="4">
        <v>3</v>
      </c>
      <c r="J10" s="4">
        <v>3</v>
      </c>
      <c r="K10" s="4" t="s">
        <v>29</v>
      </c>
      <c r="L10" s="4">
        <v>2625</v>
      </c>
      <c r="M10" s="4">
        <v>2625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44507</v>
      </c>
      <c r="S10" s="5">
        <v>44513</v>
      </c>
      <c r="T10" s="4" t="s">
        <v>33</v>
      </c>
      <c r="U10" s="4">
        <v>2625</v>
      </c>
      <c r="V10" s="4">
        <v>0</v>
      </c>
      <c r="W10" s="4">
        <v>0</v>
      </c>
      <c r="X10" s="4"/>
      <c r="Y10" s="4">
        <v>73091257</v>
      </c>
    </row>
    <row r="11" s="4" customFormat="1" spans="1:25">
      <c r="A11" s="4">
        <v>16757674491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44508</v>
      </c>
      <c r="G11" s="5">
        <v>44510</v>
      </c>
      <c r="H11" s="4">
        <v>1</v>
      </c>
      <c r="I11" s="4">
        <v>2</v>
      </c>
      <c r="J11" s="4">
        <v>2</v>
      </c>
      <c r="K11" s="4" t="s">
        <v>29</v>
      </c>
      <c r="L11" s="4">
        <v>982</v>
      </c>
      <c r="M11" s="4">
        <v>982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44508</v>
      </c>
      <c r="S11" s="5">
        <v>44513</v>
      </c>
      <c r="T11" s="4" t="s">
        <v>33</v>
      </c>
      <c r="U11" s="4">
        <v>982</v>
      </c>
      <c r="V11" s="4">
        <v>0</v>
      </c>
      <c r="W11" s="4">
        <v>0</v>
      </c>
      <c r="X11" s="4"/>
      <c r="Y11" s="4">
        <v>73951786</v>
      </c>
    </row>
    <row r="12" s="4" customFormat="1" spans="1:23">
      <c r="A12" s="4">
        <v>16758714685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44509</v>
      </c>
      <c r="G12" s="5">
        <v>44510</v>
      </c>
      <c r="H12" s="4">
        <v>1</v>
      </c>
      <c r="I12" s="4">
        <v>1</v>
      </c>
      <c r="J12" s="4">
        <v>1</v>
      </c>
      <c r="K12" s="4" t="s">
        <v>29</v>
      </c>
      <c r="L12" s="4">
        <v>1327</v>
      </c>
      <c r="M12" s="4">
        <v>1327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44508</v>
      </c>
      <c r="S12" s="5">
        <v>44513</v>
      </c>
      <c r="T12" s="4" t="s">
        <v>33</v>
      </c>
      <c r="U12" s="4">
        <v>1327</v>
      </c>
      <c r="V12" s="4">
        <v>0</v>
      </c>
      <c r="W12" s="4">
        <v>0</v>
      </c>
    </row>
    <row r="13" s="4" customFormat="1" spans="1:23">
      <c r="A13" s="4">
        <v>16758714685</v>
      </c>
      <c r="B13" s="4" t="s">
        <v>25</v>
      </c>
      <c r="C13" s="4" t="s">
        <v>64</v>
      </c>
      <c r="D13" s="4" t="s">
        <v>61</v>
      </c>
      <c r="E13" s="4" t="s">
        <v>62</v>
      </c>
      <c r="F13" s="5">
        <v>44509</v>
      </c>
      <c r="G13" s="5">
        <v>44510</v>
      </c>
      <c r="H13" s="4">
        <v>1</v>
      </c>
      <c r="I13" s="4">
        <v>1</v>
      </c>
      <c r="J13" s="4">
        <v>1</v>
      </c>
      <c r="K13" s="4" t="s">
        <v>29</v>
      </c>
      <c r="L13" s="4">
        <v>-1327</v>
      </c>
      <c r="M13" s="4">
        <v>-1327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44508</v>
      </c>
      <c r="S13" s="5">
        <v>44513</v>
      </c>
      <c r="T13" s="4" t="s">
        <v>33</v>
      </c>
      <c r="U13" s="4">
        <v>-1327</v>
      </c>
      <c r="V13" s="4">
        <v>0</v>
      </c>
      <c r="W13" s="4">
        <v>0</v>
      </c>
    </row>
    <row r="14" s="4" customFormat="1" spans="1:25">
      <c r="A14" s="4">
        <v>16759334733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44509</v>
      </c>
      <c r="G14" s="5">
        <v>44510</v>
      </c>
      <c r="H14" s="4">
        <v>1</v>
      </c>
      <c r="I14" s="4">
        <v>1</v>
      </c>
      <c r="J14" s="4">
        <v>1</v>
      </c>
      <c r="K14" s="4" t="s">
        <v>29</v>
      </c>
      <c r="L14" s="4">
        <v>1147</v>
      </c>
      <c r="M14" s="4">
        <v>1147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44509</v>
      </c>
      <c r="S14" s="5">
        <v>44513</v>
      </c>
      <c r="T14" s="4" t="s">
        <v>33</v>
      </c>
      <c r="U14" s="4">
        <v>1147</v>
      </c>
      <c r="V14" s="4">
        <v>0</v>
      </c>
      <c r="W14" s="4">
        <v>0</v>
      </c>
      <c r="X14" s="4"/>
      <c r="Y14" s="4">
        <v>74563912</v>
      </c>
    </row>
    <row r="15" s="4" customFormat="1" spans="1:25">
      <c r="A15" s="4">
        <v>16759373720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44509</v>
      </c>
      <c r="G15" s="5">
        <v>44510</v>
      </c>
      <c r="H15" s="4">
        <v>1</v>
      </c>
      <c r="I15" s="4">
        <v>1</v>
      </c>
      <c r="J15" s="4">
        <v>1</v>
      </c>
      <c r="K15" s="4" t="s">
        <v>29</v>
      </c>
      <c r="L15" s="4">
        <v>642</v>
      </c>
      <c r="M15" s="4">
        <v>642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44509</v>
      </c>
      <c r="S15" s="5">
        <v>44513</v>
      </c>
      <c r="T15" s="4" t="s">
        <v>33</v>
      </c>
      <c r="U15" s="4">
        <v>642</v>
      </c>
      <c r="V15" s="4">
        <v>0</v>
      </c>
      <c r="W15" s="4">
        <v>0</v>
      </c>
      <c r="X15" s="4">
        <v>2293832</v>
      </c>
      <c r="Y15" s="4">
        <v>74642001</v>
      </c>
    </row>
    <row r="16" s="4" customFormat="1" spans="1:25">
      <c r="A16" s="4">
        <v>16760273103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44509</v>
      </c>
      <c r="G16" s="5">
        <v>44510</v>
      </c>
      <c r="H16" s="4">
        <v>1</v>
      </c>
      <c r="I16" s="4">
        <v>1</v>
      </c>
      <c r="J16" s="4">
        <v>1</v>
      </c>
      <c r="K16" s="4" t="s">
        <v>29</v>
      </c>
      <c r="L16" s="4">
        <v>797</v>
      </c>
      <c r="M16" s="4">
        <v>797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44509</v>
      </c>
      <c r="S16" s="5">
        <v>44513</v>
      </c>
      <c r="T16" s="4" t="s">
        <v>33</v>
      </c>
      <c r="U16" s="4">
        <v>797</v>
      </c>
      <c r="V16" s="4">
        <v>0</v>
      </c>
      <c r="W16" s="4">
        <v>0</v>
      </c>
      <c r="X16" s="4">
        <v>2294235</v>
      </c>
      <c r="Y16" s="4">
        <v>74896733</v>
      </c>
    </row>
    <row r="17" s="4" customFormat="1" spans="1:25">
      <c r="A17" s="4">
        <v>16761785137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44509</v>
      </c>
      <c r="G17" s="5">
        <v>44510</v>
      </c>
      <c r="H17" s="4">
        <v>1</v>
      </c>
      <c r="I17" s="4">
        <v>1</v>
      </c>
      <c r="J17" s="4">
        <v>1</v>
      </c>
      <c r="K17" s="4" t="s">
        <v>29</v>
      </c>
      <c r="L17" s="4">
        <v>462</v>
      </c>
      <c r="M17" s="4">
        <v>462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44509</v>
      </c>
      <c r="S17" s="5">
        <v>44513</v>
      </c>
      <c r="T17" s="4" t="s">
        <v>33</v>
      </c>
      <c r="U17" s="4">
        <v>462</v>
      </c>
      <c r="V17" s="4">
        <v>0</v>
      </c>
      <c r="W17" s="4">
        <v>0</v>
      </c>
      <c r="X17" s="4"/>
      <c r="Y17" s="4" t="s">
        <v>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3.25" style="4" customWidth="1"/>
    <col min="2" max="2" width="10.375" style="4"/>
    <col min="3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4">
        <v>16353727758</v>
      </c>
      <c r="B2" s="5">
        <v>44507</v>
      </c>
      <c r="C2" s="5">
        <v>44510</v>
      </c>
      <c r="D2" s="4">
        <v>3231</v>
      </c>
      <c r="E2" s="4" t="str">
        <f>VLOOKUP(A2,HOP!A:L,12,0)</f>
        <v>3231.00</v>
      </c>
      <c r="F2" s="4" t="str">
        <f>VLOOKUP(A2,HOP!A:C,3,0)</f>
        <v>2262772</v>
      </c>
      <c r="G2" s="4">
        <f>D2-E2</f>
        <v>0</v>
      </c>
      <c r="H2" s="4" t="str">
        <f>$H$1&amp;F2</f>
        <v>，2262772</v>
      </c>
      <c r="I2" s="4" t="str">
        <f>VLOOKUP(A2,HOP!A:T,20,0)</f>
        <v>直连</v>
      </c>
    </row>
    <row r="3" s="4" customFormat="1" spans="1:9">
      <c r="A3" s="4">
        <v>16645410577</v>
      </c>
      <c r="B3" s="5">
        <v>44509</v>
      </c>
      <c r="C3" s="5">
        <v>44510</v>
      </c>
      <c r="D3" s="4">
        <v>903</v>
      </c>
      <c r="E3" s="4" t="str">
        <f>VLOOKUP(A3,HOP!A:L,12,0)</f>
        <v>903.00</v>
      </c>
      <c r="F3" s="4" t="str">
        <f>VLOOKUP(A3,HOP!A:C,3,0)</f>
        <v>2282258</v>
      </c>
      <c r="G3" s="4">
        <f t="shared" ref="G3:G16" si="0">D3-E3</f>
        <v>0</v>
      </c>
      <c r="H3" s="4" t="str">
        <f t="shared" ref="H3:H16" si="1">$H$1&amp;F3</f>
        <v>，2282258</v>
      </c>
      <c r="I3" s="4" t="str">
        <f>VLOOKUP(A3,HOP!A:T,20,0)</f>
        <v>直连</v>
      </c>
    </row>
    <row r="4" s="4" customFormat="1" spans="1:9">
      <c r="A4" s="4">
        <v>16679891131</v>
      </c>
      <c r="B4" s="5">
        <v>44507</v>
      </c>
      <c r="C4" s="5">
        <v>44510</v>
      </c>
      <c r="D4" s="4">
        <v>2700</v>
      </c>
      <c r="E4" s="4" t="str">
        <f>VLOOKUP(A4,HOP!A:L,12,0)</f>
        <v>2700.00</v>
      </c>
      <c r="F4" s="4" t="str">
        <f>VLOOKUP(A4,HOP!A:C,3,0)</f>
        <v>2284216</v>
      </c>
      <c r="G4" s="4">
        <f t="shared" si="0"/>
        <v>0</v>
      </c>
      <c r="H4" s="4" t="str">
        <f t="shared" si="1"/>
        <v>，2284216</v>
      </c>
      <c r="I4" s="4" t="str">
        <f>VLOOKUP(A4,HOP!A:T,20,0)</f>
        <v>直连</v>
      </c>
    </row>
    <row r="5" s="4" customFormat="1" spans="1:9">
      <c r="A5" s="4">
        <v>16728515831</v>
      </c>
      <c r="B5" s="5">
        <v>44508</v>
      </c>
      <c r="C5" s="5">
        <v>44510</v>
      </c>
      <c r="D5" s="4">
        <v>958</v>
      </c>
      <c r="E5" s="4" t="str">
        <f>VLOOKUP(A5,HOP!A:L,12,0)</f>
        <v>958.00</v>
      </c>
      <c r="F5" s="4" t="str">
        <f>VLOOKUP(A5,HOP!A:C,3,0)</f>
        <v>2288093</v>
      </c>
      <c r="G5" s="4">
        <f t="shared" si="0"/>
        <v>0</v>
      </c>
      <c r="H5" s="4" t="str">
        <f t="shared" si="1"/>
        <v>，2288093</v>
      </c>
      <c r="I5" s="4" t="str">
        <f>VLOOKUP(A5,HOP!A:T,20,0)</f>
        <v>直连</v>
      </c>
    </row>
    <row r="6" s="4" customFormat="1" spans="1:9">
      <c r="A6" s="4">
        <v>16728521936</v>
      </c>
      <c r="B6" s="5">
        <v>44508</v>
      </c>
      <c r="C6" s="5">
        <v>44510</v>
      </c>
      <c r="D6" s="4">
        <v>1820</v>
      </c>
      <c r="E6" s="4" t="str">
        <f>VLOOKUP(A6,HOP!A:L,12,0)</f>
        <v>1820.00</v>
      </c>
      <c r="F6" s="4" t="str">
        <f>VLOOKUP(A6,HOP!A:C,3,0)</f>
        <v>2288094</v>
      </c>
      <c r="G6" s="4">
        <f t="shared" si="0"/>
        <v>0</v>
      </c>
      <c r="H6" s="4" t="str">
        <f t="shared" si="1"/>
        <v>，2288094</v>
      </c>
      <c r="I6" s="4" t="str">
        <f>VLOOKUP(A6,HOP!A:T,20,0)</f>
        <v>直连</v>
      </c>
    </row>
    <row r="7" s="4" customFormat="1" spans="1:9">
      <c r="A7" s="4">
        <v>16741152744</v>
      </c>
      <c r="B7" s="5">
        <v>44509</v>
      </c>
      <c r="C7" s="5">
        <v>44510</v>
      </c>
      <c r="D7" s="4">
        <v>869</v>
      </c>
      <c r="E7" s="4" t="str">
        <f>VLOOKUP(A7,HOP!A:L,12,0)</f>
        <v>869.00</v>
      </c>
      <c r="F7" s="4" t="str">
        <f>VLOOKUP(A7,HOP!A:C,3,0)</f>
        <v>2289908</v>
      </c>
      <c r="G7" s="4">
        <f t="shared" si="0"/>
        <v>0</v>
      </c>
      <c r="H7" s="4" t="str">
        <f t="shared" si="1"/>
        <v>，2289908</v>
      </c>
      <c r="I7" s="4" t="str">
        <f>VLOOKUP(A7,HOP!A:T,20,0)</f>
        <v>直连</v>
      </c>
    </row>
    <row r="8" s="4" customFormat="1" spans="1:9">
      <c r="A8" s="4">
        <v>16748393950</v>
      </c>
      <c r="B8" s="5">
        <v>44506</v>
      </c>
      <c r="C8" s="5">
        <v>44510</v>
      </c>
      <c r="D8" s="4">
        <v>3475</v>
      </c>
      <c r="E8" s="4" t="str">
        <f>VLOOKUP(A8,HOP!A:L,12,0)</f>
        <v>3475.00</v>
      </c>
      <c r="F8" s="4" t="str">
        <f>VLOOKUP(A8,HOP!A:C,3,0)</f>
        <v>2291261</v>
      </c>
      <c r="G8" s="4">
        <f t="shared" si="0"/>
        <v>0</v>
      </c>
      <c r="H8" s="4" t="str">
        <f t="shared" si="1"/>
        <v>，2291261</v>
      </c>
      <c r="I8" s="4" t="str">
        <f>VLOOKUP(A8,HOP!A:T,20,0)</f>
        <v>直连</v>
      </c>
    </row>
    <row r="9" s="4" customFormat="1" spans="1:9">
      <c r="A9" s="4">
        <v>16750581524</v>
      </c>
      <c r="B9" s="5">
        <v>44509</v>
      </c>
      <c r="C9" s="5">
        <v>44510</v>
      </c>
      <c r="D9" s="4">
        <v>351</v>
      </c>
      <c r="E9" s="4" t="str">
        <f>VLOOKUP(A9,HOP!A:L,12,0)</f>
        <v>351.00</v>
      </c>
      <c r="F9" s="4" t="str">
        <f>VLOOKUP(A9,HOP!A:C,3,0)</f>
        <v>2291787</v>
      </c>
      <c r="G9" s="4">
        <f t="shared" si="0"/>
        <v>0</v>
      </c>
      <c r="H9" s="4" t="str">
        <f t="shared" si="1"/>
        <v>，2291787</v>
      </c>
      <c r="I9" s="4" t="str">
        <f>VLOOKUP(A9,HOP!A:T,20,0)</f>
        <v>直连</v>
      </c>
    </row>
    <row r="10" s="4" customFormat="1" spans="1:9">
      <c r="A10" s="4">
        <v>16750909388</v>
      </c>
      <c r="B10" s="5">
        <v>44507</v>
      </c>
      <c r="C10" s="5">
        <v>44510</v>
      </c>
      <c r="D10" s="4">
        <v>2625</v>
      </c>
      <c r="E10" s="4" t="str">
        <f>VLOOKUP(A10,HOP!A:L,12,0)</f>
        <v>2625.00</v>
      </c>
      <c r="F10" s="4" t="str">
        <f>VLOOKUP(A10,HOP!A:C,3,0)</f>
        <v>2291858</v>
      </c>
      <c r="G10" s="4">
        <f t="shared" si="0"/>
        <v>0</v>
      </c>
      <c r="H10" s="4" t="str">
        <f t="shared" si="1"/>
        <v>，2291858</v>
      </c>
      <c r="I10" s="4" t="str">
        <f>VLOOKUP(A10,HOP!A:T,20,0)</f>
        <v>直连</v>
      </c>
    </row>
    <row r="11" s="4" customFormat="1" spans="1:9">
      <c r="A11" s="4">
        <v>16757674491</v>
      </c>
      <c r="B11" s="5">
        <v>44508</v>
      </c>
      <c r="C11" s="5">
        <v>44510</v>
      </c>
      <c r="D11" s="4">
        <v>982</v>
      </c>
      <c r="E11" s="4" t="str">
        <f>VLOOKUP(A11,HOP!A:L,12,0)</f>
        <v>982.00</v>
      </c>
      <c r="F11" s="4" t="str">
        <f>VLOOKUP(A11,HOP!A:C,3,0)</f>
        <v>2293177</v>
      </c>
      <c r="G11" s="4">
        <f t="shared" si="0"/>
        <v>0</v>
      </c>
      <c r="H11" s="4" t="str">
        <f t="shared" si="1"/>
        <v>，2293177</v>
      </c>
      <c r="I11" s="4" t="str">
        <f>VLOOKUP(A11,HOP!A:T,20,0)</f>
        <v>直连</v>
      </c>
    </row>
    <row r="12" s="4" customFormat="1" hidden="1" spans="1:9">
      <c r="A12" s="4">
        <v>16758714685</v>
      </c>
      <c r="B12" s="5">
        <v>44509</v>
      </c>
      <c r="C12" s="5">
        <v>44510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16759334733</v>
      </c>
      <c r="B13" s="5">
        <v>44509</v>
      </c>
      <c r="C13" s="5">
        <v>44510</v>
      </c>
      <c r="D13" s="4">
        <v>1147</v>
      </c>
      <c r="E13" s="4" t="str">
        <f>VLOOKUP(A13,HOP!A:L,12,0)</f>
        <v>1147.00</v>
      </c>
      <c r="F13" s="4" t="str">
        <f>VLOOKUP(A13,HOP!A:C,3,0)</f>
        <v>2293806</v>
      </c>
      <c r="G13" s="4">
        <f t="shared" si="0"/>
        <v>0</v>
      </c>
      <c r="H13" s="4" t="str">
        <f t="shared" si="1"/>
        <v>，2293806</v>
      </c>
      <c r="I13" s="4" t="str">
        <f>VLOOKUP(A13,HOP!A:T,20,0)</f>
        <v>直连</v>
      </c>
    </row>
    <row r="14" s="4" customFormat="1" spans="1:9">
      <c r="A14" s="4">
        <v>16759373720</v>
      </c>
      <c r="B14" s="5">
        <v>44509</v>
      </c>
      <c r="C14" s="5">
        <v>44510</v>
      </c>
      <c r="D14" s="4">
        <v>642</v>
      </c>
      <c r="E14" s="4" t="str">
        <f>VLOOKUP(A14,HOP!A:L,12,0)</f>
        <v>642.00</v>
      </c>
      <c r="F14" s="4" t="str">
        <f>VLOOKUP(A14,HOP!A:C,3,0)</f>
        <v>2293832</v>
      </c>
      <c r="G14" s="4">
        <f t="shared" si="0"/>
        <v>0</v>
      </c>
      <c r="H14" s="4" t="str">
        <f t="shared" si="1"/>
        <v>，2293832</v>
      </c>
      <c r="I14" s="4" t="str">
        <f>VLOOKUP(A14,HOP!A:T,20,0)</f>
        <v>直连</v>
      </c>
    </row>
    <row r="15" s="4" customFormat="1" spans="1:9">
      <c r="A15" s="4">
        <v>16760273103</v>
      </c>
      <c r="B15" s="5">
        <v>44509</v>
      </c>
      <c r="C15" s="5">
        <v>44510</v>
      </c>
      <c r="D15" s="4">
        <v>797</v>
      </c>
      <c r="E15" s="4" t="str">
        <f>VLOOKUP(A15,HOP!A:L,12,0)</f>
        <v>797.00</v>
      </c>
      <c r="F15" s="4" t="str">
        <f>VLOOKUP(A15,HOP!A:C,3,0)</f>
        <v>2294235</v>
      </c>
      <c r="G15" s="4">
        <f t="shared" si="0"/>
        <v>0</v>
      </c>
      <c r="H15" s="4" t="str">
        <f t="shared" si="1"/>
        <v>，2294235</v>
      </c>
      <c r="I15" s="4" t="str">
        <f>VLOOKUP(A15,HOP!A:T,20,0)</f>
        <v>直连</v>
      </c>
    </row>
    <row r="16" s="4" customFormat="1" spans="1:9">
      <c r="A16" s="4">
        <v>16761785137</v>
      </c>
      <c r="B16" s="5">
        <v>44509</v>
      </c>
      <c r="C16" s="5">
        <v>44510</v>
      </c>
      <c r="D16" s="4">
        <v>462</v>
      </c>
      <c r="E16" s="4" t="str">
        <f>VLOOKUP(A16,HOP!A:L,12,0)</f>
        <v>462.00</v>
      </c>
      <c r="F16" s="4" t="str">
        <f>VLOOKUP(A16,HOP!A:C,3,0)</f>
        <v>2294806</v>
      </c>
      <c r="G16" s="4">
        <f t="shared" si="0"/>
        <v>0</v>
      </c>
      <c r="H16" s="4" t="str">
        <f t="shared" si="1"/>
        <v>，2294806</v>
      </c>
      <c r="I16" s="4" t="str">
        <f>VLOOKUP(A16,HOP!A:T,20,0)</f>
        <v>直连</v>
      </c>
    </row>
    <row r="18" spans="4:4">
      <c r="D18" s="4">
        <f>SUM(D2:D17)</f>
        <v>20962</v>
      </c>
    </row>
    <row r="19" spans="4:4">
      <c r="D19" s="4" t="s">
        <v>79</v>
      </c>
    </row>
    <row r="23" spans="1:1">
      <c r="A23" s="4" t="s">
        <v>80</v>
      </c>
    </row>
    <row r="24" spans="1:1">
      <c r="A24" s="4" t="s">
        <v>81</v>
      </c>
    </row>
  </sheetData>
  <autoFilter ref="A1:XFD19">
    <filterColumn colId="3">
      <filters blank="1">
        <filter val="351"/>
        <filter val="20962 HKD"/>
        <filter val="797"/>
        <filter val="958"/>
        <filter val="1820"/>
        <filter val="462"/>
        <filter val="20962"/>
        <filter val="2625"/>
        <filter val="869"/>
        <filter val="3231"/>
        <filter val="3475"/>
        <filter val="2700"/>
        <filter val="642"/>
        <filter val="982"/>
        <filter val="903"/>
        <filter val="11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2" width="8" style="1"/>
    <col min="3" max="3" width="8.5" style="1" customWidth="1"/>
    <col min="4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16761785137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29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</row>
    <row r="3" s="1" customFormat="1" spans="1:20">
      <c r="A3" s="3">
        <v>16760273103</v>
      </c>
      <c r="B3" s="1" t="s">
        <v>99</v>
      </c>
      <c r="C3" s="1" t="s">
        <v>114</v>
      </c>
      <c r="D3" s="1" t="s">
        <v>115</v>
      </c>
      <c r="E3" s="1" t="s">
        <v>116</v>
      </c>
      <c r="F3" s="1" t="s">
        <v>99</v>
      </c>
      <c r="G3" s="1" t="s">
        <v>103</v>
      </c>
      <c r="H3" s="1" t="s">
        <v>104</v>
      </c>
      <c r="I3" s="1" t="s">
        <v>117</v>
      </c>
      <c r="J3" s="1" t="s">
        <v>29</v>
      </c>
      <c r="K3" s="1" t="s">
        <v>118</v>
      </c>
      <c r="L3" s="1" t="s">
        <v>118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119</v>
      </c>
      <c r="R3" s="1" t="s">
        <v>111</v>
      </c>
      <c r="S3" s="1" t="s">
        <v>112</v>
      </c>
      <c r="T3" s="1" t="s">
        <v>113</v>
      </c>
    </row>
    <row r="4" s="1" customFormat="1" spans="1:20">
      <c r="A4" s="3">
        <v>16759373720</v>
      </c>
      <c r="B4" s="1" t="s">
        <v>99</v>
      </c>
      <c r="C4" s="1" t="s">
        <v>120</v>
      </c>
      <c r="D4" s="1" t="s">
        <v>121</v>
      </c>
      <c r="E4" s="1" t="s">
        <v>122</v>
      </c>
      <c r="F4" s="1" t="s">
        <v>99</v>
      </c>
      <c r="G4" s="1" t="s">
        <v>103</v>
      </c>
      <c r="H4" s="1" t="s">
        <v>104</v>
      </c>
      <c r="I4" s="1" t="s">
        <v>123</v>
      </c>
      <c r="J4" s="1" t="s">
        <v>29</v>
      </c>
      <c r="K4" s="1" t="s">
        <v>124</v>
      </c>
      <c r="L4" s="1" t="s">
        <v>124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125</v>
      </c>
      <c r="R4" s="1" t="s">
        <v>111</v>
      </c>
      <c r="S4" s="1" t="s">
        <v>112</v>
      </c>
      <c r="T4" s="1" t="s">
        <v>113</v>
      </c>
    </row>
    <row r="5" s="1" customFormat="1" spans="1:20">
      <c r="A5" s="3">
        <v>16759334733</v>
      </c>
      <c r="B5" s="1" t="s">
        <v>99</v>
      </c>
      <c r="C5" s="1" t="s">
        <v>126</v>
      </c>
      <c r="D5" s="1" t="s">
        <v>127</v>
      </c>
      <c r="E5" s="1" t="s">
        <v>128</v>
      </c>
      <c r="F5" s="1" t="s">
        <v>99</v>
      </c>
      <c r="G5" s="1" t="s">
        <v>103</v>
      </c>
      <c r="H5" s="1" t="s">
        <v>104</v>
      </c>
      <c r="I5" s="1" t="s">
        <v>129</v>
      </c>
      <c r="J5" s="1" t="s">
        <v>29</v>
      </c>
      <c r="K5" s="1" t="s">
        <v>130</v>
      </c>
      <c r="L5" s="1" t="s">
        <v>130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131</v>
      </c>
      <c r="R5" s="1" t="s">
        <v>111</v>
      </c>
      <c r="S5" s="1" t="s">
        <v>112</v>
      </c>
      <c r="T5" s="1" t="s">
        <v>113</v>
      </c>
    </row>
    <row r="6" s="1" customFormat="1" spans="1:20">
      <c r="A6" s="3">
        <v>16757674491</v>
      </c>
      <c r="B6" s="1" t="s">
        <v>132</v>
      </c>
      <c r="C6" s="1" t="s">
        <v>133</v>
      </c>
      <c r="D6" s="1" t="s">
        <v>134</v>
      </c>
      <c r="E6" s="1" t="s">
        <v>135</v>
      </c>
      <c r="F6" s="1" t="s">
        <v>132</v>
      </c>
      <c r="G6" s="1" t="s">
        <v>103</v>
      </c>
      <c r="H6" s="1" t="s">
        <v>104</v>
      </c>
      <c r="I6" s="1" t="s">
        <v>136</v>
      </c>
      <c r="J6" s="1" t="s">
        <v>29</v>
      </c>
      <c r="K6" s="1" t="s">
        <v>137</v>
      </c>
      <c r="L6" s="1" t="s">
        <v>137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138</v>
      </c>
      <c r="R6" s="1" t="s">
        <v>111</v>
      </c>
      <c r="S6" s="1" t="s">
        <v>112</v>
      </c>
      <c r="T6" s="1" t="s">
        <v>113</v>
      </c>
    </row>
    <row r="7" s="1" customFormat="1" spans="1:20">
      <c r="A7" s="3">
        <v>16750909388</v>
      </c>
      <c r="B7" s="1" t="s">
        <v>139</v>
      </c>
      <c r="C7" s="1" t="s">
        <v>140</v>
      </c>
      <c r="D7" s="1" t="s">
        <v>141</v>
      </c>
      <c r="E7" s="1" t="s">
        <v>142</v>
      </c>
      <c r="F7" s="1" t="s">
        <v>139</v>
      </c>
      <c r="G7" s="1" t="s">
        <v>103</v>
      </c>
      <c r="H7" s="1" t="s">
        <v>104</v>
      </c>
      <c r="I7" s="1" t="s">
        <v>143</v>
      </c>
      <c r="J7" s="1" t="s">
        <v>29</v>
      </c>
      <c r="K7" s="1" t="s">
        <v>144</v>
      </c>
      <c r="L7" s="1" t="s">
        <v>144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145</v>
      </c>
      <c r="R7" s="1" t="s">
        <v>111</v>
      </c>
      <c r="S7" s="1" t="s">
        <v>112</v>
      </c>
      <c r="T7" s="1" t="s">
        <v>113</v>
      </c>
    </row>
    <row r="8" s="1" customFormat="1" spans="1:20">
      <c r="A8" s="3">
        <v>16750581524</v>
      </c>
      <c r="B8" s="1" t="s">
        <v>146</v>
      </c>
      <c r="C8" s="1" t="s">
        <v>147</v>
      </c>
      <c r="D8" s="1" t="s">
        <v>148</v>
      </c>
      <c r="E8" s="1" t="s">
        <v>149</v>
      </c>
      <c r="F8" s="1" t="s">
        <v>99</v>
      </c>
      <c r="G8" s="1" t="s">
        <v>103</v>
      </c>
      <c r="H8" s="1" t="s">
        <v>104</v>
      </c>
      <c r="I8" s="1" t="s">
        <v>150</v>
      </c>
      <c r="J8" s="1" t="s">
        <v>29</v>
      </c>
      <c r="K8" s="1" t="s">
        <v>151</v>
      </c>
      <c r="L8" s="1" t="s">
        <v>151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152</v>
      </c>
      <c r="R8" s="1" t="s">
        <v>111</v>
      </c>
      <c r="S8" s="1" t="s">
        <v>112</v>
      </c>
      <c r="T8" s="1" t="s">
        <v>113</v>
      </c>
    </row>
    <row r="9" s="1" customFormat="1" spans="1:20">
      <c r="A9" s="3">
        <v>16748393950</v>
      </c>
      <c r="B9" s="1" t="s">
        <v>146</v>
      </c>
      <c r="C9" s="1" t="s">
        <v>153</v>
      </c>
      <c r="D9" s="1" t="s">
        <v>154</v>
      </c>
      <c r="E9" s="1" t="s">
        <v>155</v>
      </c>
      <c r="F9" s="1" t="s">
        <v>146</v>
      </c>
      <c r="G9" s="1" t="s">
        <v>103</v>
      </c>
      <c r="H9" s="1" t="s">
        <v>104</v>
      </c>
      <c r="I9" s="1" t="s">
        <v>156</v>
      </c>
      <c r="J9" s="1" t="s">
        <v>29</v>
      </c>
      <c r="K9" s="1" t="s">
        <v>157</v>
      </c>
      <c r="L9" s="1" t="s">
        <v>157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158</v>
      </c>
      <c r="R9" s="1" t="s">
        <v>111</v>
      </c>
      <c r="S9" s="1" t="s">
        <v>112</v>
      </c>
      <c r="T9" s="1" t="s">
        <v>113</v>
      </c>
    </row>
    <row r="10" s="1" customFormat="1" spans="1:20">
      <c r="A10" s="3">
        <v>16741152744</v>
      </c>
      <c r="B10" s="1" t="s">
        <v>159</v>
      </c>
      <c r="C10" s="1" t="s">
        <v>160</v>
      </c>
      <c r="D10" s="1" t="s">
        <v>161</v>
      </c>
      <c r="E10" s="1" t="s">
        <v>162</v>
      </c>
      <c r="F10" s="1" t="s">
        <v>99</v>
      </c>
      <c r="G10" s="1" t="s">
        <v>103</v>
      </c>
      <c r="H10" s="1" t="s">
        <v>104</v>
      </c>
      <c r="I10" s="1" t="s">
        <v>163</v>
      </c>
      <c r="J10" s="1" t="s">
        <v>29</v>
      </c>
      <c r="K10" s="1" t="s">
        <v>164</v>
      </c>
      <c r="L10" s="1" t="s">
        <v>164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165</v>
      </c>
      <c r="R10" s="1" t="s">
        <v>111</v>
      </c>
      <c r="S10" s="1" t="s">
        <v>112</v>
      </c>
      <c r="T10" s="1" t="s">
        <v>113</v>
      </c>
    </row>
    <row r="11" s="1" customFormat="1" spans="1:20">
      <c r="A11" s="3">
        <v>16728521936</v>
      </c>
      <c r="B11" s="1" t="s">
        <v>166</v>
      </c>
      <c r="C11" s="1" t="s">
        <v>167</v>
      </c>
      <c r="D11" s="1" t="s">
        <v>168</v>
      </c>
      <c r="E11" s="1" t="s">
        <v>169</v>
      </c>
      <c r="F11" s="1" t="s">
        <v>132</v>
      </c>
      <c r="G11" s="1" t="s">
        <v>103</v>
      </c>
      <c r="H11" s="1" t="s">
        <v>104</v>
      </c>
      <c r="I11" s="1" t="s">
        <v>170</v>
      </c>
      <c r="J11" s="1" t="s">
        <v>29</v>
      </c>
      <c r="K11" s="1" t="s">
        <v>171</v>
      </c>
      <c r="L11" s="1" t="s">
        <v>171</v>
      </c>
      <c r="M11" s="1" t="s">
        <v>107</v>
      </c>
      <c r="N11" s="1" t="s">
        <v>107</v>
      </c>
      <c r="O11" s="1" t="s">
        <v>108</v>
      </c>
      <c r="P11" s="1" t="s">
        <v>109</v>
      </c>
      <c r="Q11" s="1" t="s">
        <v>172</v>
      </c>
      <c r="R11" s="1" t="s">
        <v>111</v>
      </c>
      <c r="S11" s="1" t="s">
        <v>112</v>
      </c>
      <c r="T11" s="1" t="s">
        <v>113</v>
      </c>
    </row>
    <row r="12" s="1" customFormat="1" spans="1:20">
      <c r="A12" s="3">
        <v>16728515831</v>
      </c>
      <c r="B12" s="1" t="s">
        <v>173</v>
      </c>
      <c r="C12" s="1" t="s">
        <v>174</v>
      </c>
      <c r="D12" s="1" t="s">
        <v>175</v>
      </c>
      <c r="E12" s="1" t="s">
        <v>176</v>
      </c>
      <c r="F12" s="1" t="s">
        <v>132</v>
      </c>
      <c r="G12" s="1" t="s">
        <v>103</v>
      </c>
      <c r="H12" s="1" t="s">
        <v>104</v>
      </c>
      <c r="I12" s="1" t="s">
        <v>177</v>
      </c>
      <c r="J12" s="1" t="s">
        <v>29</v>
      </c>
      <c r="K12" s="1" t="s">
        <v>178</v>
      </c>
      <c r="L12" s="1" t="s">
        <v>178</v>
      </c>
      <c r="M12" s="1" t="s">
        <v>107</v>
      </c>
      <c r="N12" s="1" t="s">
        <v>107</v>
      </c>
      <c r="O12" s="1" t="s">
        <v>108</v>
      </c>
      <c r="P12" s="1" t="s">
        <v>109</v>
      </c>
      <c r="Q12" s="1" t="s">
        <v>179</v>
      </c>
      <c r="R12" s="1" t="s">
        <v>111</v>
      </c>
      <c r="S12" s="1" t="s">
        <v>112</v>
      </c>
      <c r="T12" s="1" t="s">
        <v>113</v>
      </c>
    </row>
    <row r="13" s="1" customFormat="1" spans="1:20">
      <c r="A13" s="3">
        <v>16679891131</v>
      </c>
      <c r="B13" s="1" t="s">
        <v>180</v>
      </c>
      <c r="C13" s="1" t="s">
        <v>181</v>
      </c>
      <c r="D13" s="1" t="s">
        <v>182</v>
      </c>
      <c r="E13" s="1" t="s">
        <v>183</v>
      </c>
      <c r="F13" s="1" t="s">
        <v>139</v>
      </c>
      <c r="G13" s="1" t="s">
        <v>103</v>
      </c>
      <c r="H13" s="1" t="s">
        <v>104</v>
      </c>
      <c r="I13" s="1" t="s">
        <v>184</v>
      </c>
      <c r="J13" s="1" t="s">
        <v>29</v>
      </c>
      <c r="K13" s="1" t="s">
        <v>185</v>
      </c>
      <c r="L13" s="1" t="s">
        <v>185</v>
      </c>
      <c r="M13" s="1" t="s">
        <v>107</v>
      </c>
      <c r="N13" s="1" t="s">
        <v>107</v>
      </c>
      <c r="O13" s="1" t="s">
        <v>108</v>
      </c>
      <c r="P13" s="1" t="s">
        <v>109</v>
      </c>
      <c r="Q13" s="1" t="s">
        <v>186</v>
      </c>
      <c r="R13" s="1" t="s">
        <v>111</v>
      </c>
      <c r="S13" s="1" t="s">
        <v>112</v>
      </c>
      <c r="T13" s="1" t="s">
        <v>113</v>
      </c>
    </row>
    <row r="14" s="1" customFormat="1" spans="1:20">
      <c r="A14" s="3">
        <v>16645410577</v>
      </c>
      <c r="B14" s="1" t="s">
        <v>187</v>
      </c>
      <c r="C14" s="1" t="s">
        <v>188</v>
      </c>
      <c r="D14" s="1" t="s">
        <v>189</v>
      </c>
      <c r="E14" s="1" t="s">
        <v>190</v>
      </c>
      <c r="F14" s="1" t="s">
        <v>99</v>
      </c>
      <c r="G14" s="1" t="s">
        <v>103</v>
      </c>
      <c r="H14" s="1" t="s">
        <v>104</v>
      </c>
      <c r="I14" s="1" t="s">
        <v>191</v>
      </c>
      <c r="J14" s="1" t="s">
        <v>29</v>
      </c>
      <c r="K14" s="1" t="s">
        <v>192</v>
      </c>
      <c r="L14" s="1" t="s">
        <v>192</v>
      </c>
      <c r="M14" s="1" t="s">
        <v>107</v>
      </c>
      <c r="N14" s="1" t="s">
        <v>107</v>
      </c>
      <c r="O14" s="1" t="s">
        <v>108</v>
      </c>
      <c r="P14" s="1" t="s">
        <v>109</v>
      </c>
      <c r="Q14" s="1" t="s">
        <v>193</v>
      </c>
      <c r="R14" s="1" t="s">
        <v>111</v>
      </c>
      <c r="S14" s="1" t="s">
        <v>112</v>
      </c>
      <c r="T14" s="1" t="s">
        <v>113</v>
      </c>
    </row>
    <row r="15" s="1" customFormat="1" spans="1:20">
      <c r="A15" s="3">
        <v>16353727758</v>
      </c>
      <c r="B15" s="1" t="s">
        <v>194</v>
      </c>
      <c r="C15" s="1" t="s">
        <v>195</v>
      </c>
      <c r="D15" s="1" t="s">
        <v>196</v>
      </c>
      <c r="E15" s="1" t="s">
        <v>197</v>
      </c>
      <c r="F15" s="1" t="s">
        <v>139</v>
      </c>
      <c r="G15" s="1" t="s">
        <v>103</v>
      </c>
      <c r="H15" s="1" t="s">
        <v>104</v>
      </c>
      <c r="I15" s="1" t="s">
        <v>198</v>
      </c>
      <c r="J15" s="1" t="s">
        <v>29</v>
      </c>
      <c r="K15" s="1" t="s">
        <v>199</v>
      </c>
      <c r="L15" s="1" t="s">
        <v>199</v>
      </c>
      <c r="M15" s="1" t="s">
        <v>107</v>
      </c>
      <c r="N15" s="1" t="s">
        <v>107</v>
      </c>
      <c r="O15" s="1" t="s">
        <v>108</v>
      </c>
      <c r="P15" s="1" t="s">
        <v>109</v>
      </c>
      <c r="Q15" s="1" t="s">
        <v>200</v>
      </c>
      <c r="R15" s="1" t="s">
        <v>111</v>
      </c>
      <c r="S15" s="1" t="s">
        <v>112</v>
      </c>
      <c r="T15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2021-11-13T02:58:55Z</dcterms:created>
  <dcterms:modified xsi:type="dcterms:W3CDTF">2021-11-13T03:54:32Z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3AEB38D760C649F08FE6E055C308703E</vt:lpwstr>
  </property>
  <property fmtid="{D5CDD505-2E9C-101B-9397-08002B2CF9AE}" pid="3" name="KSOProductBuildVer">
    <vt:lpwstr>2052-11.1.0.11045</vt:lpwstr>
  </property>
</Properties>
</file>