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对账!$1:$37</definedName>
  </definedNames>
  <calcPr calcId="144525"/>
</workbook>
</file>

<file path=xl/sharedStrings.xml><?xml version="1.0" encoding="utf-8"?>
<sst xmlns="http://schemas.openxmlformats.org/spreadsheetml/2006/main" count="1020" uniqueCount="379">
  <si>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</si>
  <si>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</si>
  <si>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</si>
  <si>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</si>
  <si>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</si>
  <si>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</si>
  <si>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</si>
  <si>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</si>
  <si>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</si>
  <si>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</si>
  <si>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</si>
  <si>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</si>
  <si>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</si>
  <si>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</si>
  <si>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</si>
  <si>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</si>
  <si>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</si>
  <si>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</si>
  <si>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</si>
  <si>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</si>
  <si>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</si>
  <si>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</si>
  <si>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</si>
  <si>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</si>
  <si>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</si>
  <si>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</si>
  <si>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</si>
  <si>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[萨拉索塔]卡莱瑟旅馆(Carlisle Inn)(40053232)</t>
  </si>
  <si>
    <t>行政特大床房(带沙发床)(至少连住2晚及以上)&lt;2人入住&gt;&lt;不退款&gt;&lt;早餐&gt;</t>
  </si>
  <si>
    <t>USD</t>
  </si>
  <si>
    <t>king/John</t>
  </si>
  <si>
    <t>CA6352211115USD-W</t>
  </si>
  <si>
    <t>未提现</t>
  </si>
  <si>
    <t>携程开票</t>
  </si>
  <si>
    <t>取消</t>
  </si>
  <si>
    <t>[坎昆]雅乐轩坎昆酒店(Aloft Cancun)(16066286)</t>
  </si>
  <si>
    <t>泻湖景雅乐轩两张大床房(至少连住2晚及以上)&lt;2人入住&gt;&lt;不退款&gt;&lt;早餐&gt;</t>
  </si>
  <si>
    <t>Imhof/Andreas,Trutmann/Kai</t>
  </si>
  <si>
    <t>[圣彼得堡]科尔多瓦酒店(Cordova Inn)(39992277)</t>
  </si>
  <si>
    <t>标准间1特大床(至少连住2晚及以上)&lt;2人入住&gt;&lt;不退款&gt;</t>
  </si>
  <si>
    <t>Kolter/Scott C</t>
  </si>
  <si>
    <t>EXP-1835245933</t>
  </si>
  <si>
    <t>[芬肯维尔德]阿姆艾尔布法酒店(Hotel AM ELBUFER)(39520739)</t>
  </si>
  <si>
    <t>基本双人房(至少连住2晚及以上)&lt;2人入住&gt;&lt;不退款&gt;&lt;早餐&gt;</t>
  </si>
  <si>
    <t>Duesenberg/Soeren</t>
  </si>
  <si>
    <t>[卡姆登]贺德维克酒店(The Hurdwick)(39526978)</t>
  </si>
  <si>
    <t>双人房1张双人床&lt;不退款&gt;&lt;2人入住&gt;</t>
  </si>
  <si>
    <t>Wong-Kwan-Lun/Francesca Marie</t>
  </si>
  <si>
    <t>EXP-1840838067</t>
  </si>
  <si>
    <t>Burns/Steven Preston,Burns/Meghann Fitzpatrick</t>
  </si>
  <si>
    <t>EXP-1843401551</t>
  </si>
  <si>
    <t>[迪拜]阿瓦尼德拉迪拜酒店(Avani Deira Dubai Hotel)(16067095)</t>
  </si>
  <si>
    <t>阿瓦尼房&lt;2人入住&gt;&lt;不退款&gt;</t>
  </si>
  <si>
    <t>Mousa/Nohad</t>
  </si>
  <si>
    <t>[尤金]尤金皇家酒店(Royal Inn Eugene)(40002429)</t>
  </si>
  <si>
    <t>标准间1张大床&lt;2人入住&gt;&lt;不退款&gt;</t>
  </si>
  <si>
    <t>Baker/David</t>
  </si>
  <si>
    <t>[旧金山]旧金山马奎斯联合广场万豪酒店(San Francisco Marriott Marquis Union Square)(8898453)</t>
  </si>
  <si>
    <t>特大床房（低层）&lt;2人入住&gt;&lt;IBU黄金会员专享&gt;&lt;不退款&gt;&lt;普通会员&gt;</t>
  </si>
  <si>
    <t>choi/YunJeong</t>
  </si>
  <si>
    <t>[伯灵格姆]旧金山机场万豪水岸酒店(San Francisco Airport Marriott Waterfront)(16131395)</t>
  </si>
  <si>
    <t>特大床房&lt;2人入住&gt;&lt;不退款&gt;&lt;普通会员&gt;</t>
  </si>
  <si>
    <t>KIM/HEEYOUNG</t>
  </si>
  <si>
    <t>[新加坡]新加坡文华大酒店 (Staycation Approved)(Mandarin Orchard Singapore (Staycation Approved))(9521321)</t>
  </si>
  <si>
    <t>豪华双床房&lt;不退款&gt;&lt;2人入住&gt;</t>
  </si>
  <si>
    <t>XIN/YANG,XIN/YANG</t>
  </si>
  <si>
    <t>[哥伦比亚]哥伦比亚西126号州际公路美国长住酒店(Extended Stay America Suites - Columbia - West - Interstate 126)(39559265)</t>
  </si>
  <si>
    <t>1号工作室大床&lt;不退款&gt;&lt;2人入住&gt;</t>
  </si>
  <si>
    <t>Maxwell/Jason Douglas</t>
  </si>
  <si>
    <t>[大叻]大叻安娜曼达拉别墅Spa度假酒店(Ana Mandara Villas Dalat Resort &amp; Spa)(23861603)</t>
  </si>
  <si>
    <t>别墅套房&lt;2人入住&gt;&lt;不退款&gt;</t>
  </si>
  <si>
    <t>Thi Ngoc Thuong/Nguyen,Thi Ngoc Thuong/Nguyen</t>
  </si>
  <si>
    <t>[Rivervale]图拉克旅馆(Toorak Lodge)(48140596)</t>
  </si>
  <si>
    <t>经典双人房&lt;不退款&gt;&lt;2人入住&gt;</t>
  </si>
  <si>
    <t>Drinkwell/Brian</t>
  </si>
  <si>
    <t>Acknowledged</t>
  </si>
  <si>
    <t>[谢克维提里]歇克维蒂里帕拉格夫傲途格精选度假村及水疗中心(Autograph Collection Paragraph Resort &amp; Spa Shekvetili)(16157180)</t>
  </si>
  <si>
    <t>豪华特大床房带部分海景和阳台&lt;2人入住&gt;&lt;不退款&gt;&lt;早餐&gt;&lt;普通会员&gt;</t>
  </si>
  <si>
    <t>timina/elena</t>
  </si>
  <si>
    <t>特大床房带阳台&lt;2人入住&gt;&lt;不退款&gt;&lt;早餐&gt;&lt;普通会员&gt;</t>
  </si>
  <si>
    <t>grebunkkova/alinna</t>
  </si>
  <si>
    <t>[温哥华]华美达温德姆华市中心酒店(Ramada by Wyndham Vancouver Downtown)(8857535)</t>
  </si>
  <si>
    <t>酒店随机房型(至少连住2晚及以上)&lt;2人入住&gt;&lt;不退款&gt;</t>
  </si>
  <si>
    <t>Winn/Krystelle</t>
  </si>
  <si>
    <t>[洛杉矶]洛杉矶机场希尔顿酒店(Hilton Los Angeles Airport)(8236620)</t>
  </si>
  <si>
    <t>特大床房&lt;2人入住&gt;&lt;不退款&gt;</t>
  </si>
  <si>
    <t>WU/KAI</t>
  </si>
  <si>
    <t>[坎普斯－杜若尔当]摩罗伊莱凡特宾馆(Pousada Morro do Elefante)(39569593)</t>
  </si>
  <si>
    <t>高级双人房&lt;不退款&gt;&lt;2人入住&gt;</t>
  </si>
  <si>
    <t>PAES/FABIOLA</t>
  </si>
  <si>
    <t>Gong/Hao Tian</t>
  </si>
  <si>
    <t>[纳拉库特]休闲汽车旅馆(Rest Motels)(39522785)</t>
  </si>
  <si>
    <t>标准大床房&lt;2人入住&gt;&lt;不退款&gt;</t>
  </si>
  <si>
    <t>Goulding/Neville</t>
  </si>
  <si>
    <t>[麦纳麦]巴林海湾酒店(Gulf Hotel Bahrain)(15984808)</t>
  </si>
  <si>
    <t>高级特大床房&lt;不退款&gt;&lt;2人入住&gt;</t>
  </si>
  <si>
    <t>Evans/Martin,Evans/Martin</t>
  </si>
  <si>
    <t>[杰克逊维尔]杰克逊维尔/东北万怡酒店(Courtyard by Marriott Jacksonville Airport/ Northeast)(15867703)</t>
  </si>
  <si>
    <t>特大床房(带沙发床)(至少连住2晚及以上)&lt;2人入住&gt;&lt;不退款&gt;&lt;普通会员&gt;</t>
  </si>
  <si>
    <t>Addison/Tamika</t>
  </si>
  <si>
    <t>[贝隆布尔]奥瑞格毛里求斯海滩度假酒店(Outrigger Mauritius Beach Resort)(15999487)</t>
  </si>
  <si>
    <t>家庭套房海滨房(至少连住2晚及以上)&lt;2人入住&gt;&lt;不退款&gt;&lt;早餐&gt;</t>
  </si>
  <si>
    <t>Bonitz/Norman,Bonitz/Norman</t>
  </si>
  <si>
    <t>[迈尔斯堡海滩]钻石顶点海滩度假酒店(Diamond Head Beach Resort)(39925294)</t>
  </si>
  <si>
    <t>海湾景观套房&lt;不退款&gt;&lt;2人入住&gt;</t>
  </si>
  <si>
    <t>Lloyd/Rodney</t>
  </si>
  <si>
    <t>[大本德]佛瑞斯特高尔夫俱乐部及酒店(Forest Golf Club and Inn)(40056050)</t>
  </si>
  <si>
    <t>豪华客房2张大床&lt;2人入住&gt;&lt;不退款&gt;</t>
  </si>
  <si>
    <t>Emmons/Ian</t>
  </si>
  <si>
    <t>[Caturtunggal]夏里亚皇家酒店(Royal Homy Syariah)(39551831)</t>
  </si>
  <si>
    <t>标准双人间&lt;不退款&gt;&lt;2人入住&gt;</t>
  </si>
  <si>
    <t>rahmawati/Uzi,rahmawati/Uzi</t>
  </si>
  <si>
    <t>Create123</t>
  </si>
  <si>
    <t>[布拉格]布拉格马克大酒店(The Grand Mark Prague - the Leading Hotels of the World)(17010176)</t>
  </si>
  <si>
    <t>开放式厨房一间卧室行政套房&lt;2人入住&gt;&lt;不退款&gt;</t>
  </si>
  <si>
    <t>GUNDER/MATTHIAS</t>
  </si>
  <si>
    <t>[阿灵顿县]五角大楼城丽思卡尔顿酒店(The Ritz Carlton, Pentagon City)(15330892)</t>
  </si>
  <si>
    <t>豪华特大床房&lt;1&gt;&lt;2人入住&gt;&lt;不退款&gt;&lt;普通会员&gt;</t>
  </si>
  <si>
    <t>Arnold/Jenny</t>
  </si>
  <si>
    <t>booth/Stuart,booth/Stuart,booth/Stuart</t>
  </si>
  <si>
    <t>[拉斯维加斯]拉斯维加斯金砖酒店(Golden Nugget Las Vegas)(9579260)</t>
  </si>
  <si>
    <t>入住时指定房型&lt;2人入住&gt;&lt;不退款&gt;</t>
  </si>
  <si>
    <t>douglas/matthew</t>
  </si>
  <si>
    <t>[纽约]华尔街假日酒店(Holiday Inn Wall Street, an Ihg Hotel)(16122100)</t>
  </si>
  <si>
    <t>标准房&lt;1&gt;(至少连住2晚及以上)&lt;2人入住&gt;&lt;不退款&gt;</t>
  </si>
  <si>
    <t>svetlanna/privedden</t>
  </si>
  <si>
    <t>[纽约]纽约千禧联合国酒店(Millennium Hilton One UN)(16122016)</t>
  </si>
  <si>
    <t>客房（1张特大床）&lt;不退款&gt;&lt;2人入住&gt;</t>
  </si>
  <si>
    <t>ZHAO/RUOHENG,LI/XIAORAN</t>
  </si>
  <si>
    <t>9SSCLZ</t>
  </si>
  <si>
    <t>[首尔]雅乐轩首尔明洞酒店(Aloft Seoul Myeongdong)(8355066)</t>
  </si>
  <si>
    <t>雅乐轩特大床房(至少连住2晚及以上)&lt;2人入住&gt;&lt;不退款&gt;&lt;普通会员&gt;</t>
  </si>
  <si>
    <t>Lareau/Marina</t>
  </si>
  <si>
    <t>,</t>
  </si>
  <si>
    <t>A211115143815481</t>
  </si>
  <si>
    <t>USD / THB 当前参考汇率: 32.715</t>
  </si>
  <si>
    <t>总计： 13470 USD/
440671.05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</si>
  <si>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</si>
  <si>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</si>
  <si>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</si>
  <si>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</si>
  <si>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</si>
  <si>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</si>
  <si>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</si>
  <si>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</si>
  <si>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</si>
  <si>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</si>
  <si>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</si>
  <si>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</si>
  <si>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</si>
  <si>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</si>
  <si>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</si>
  <si>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</si>
  <si>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</si>
  <si>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2021-11-10</t>
  </si>
  <si>
    <t>2295569</t>
  </si>
  <si>
    <t>首尔明洞雅乐轩酒店</t>
  </si>
  <si>
    <t>Lareau Marina</t>
  </si>
  <si>
    <t>2021-11-11</t>
  </si>
  <si>
    <t>2021-11-13</t>
  </si>
  <si>
    <t>退房日周结</t>
  </si>
  <si>
    <t>884.10</t>
  </si>
  <si>
    <t>138.00</t>
  </si>
  <si>
    <t>0</t>
  </si>
  <si>
    <t>0.00</t>
  </si>
  <si>
    <t>携程国际直连(CIT)</t>
  </si>
  <si>
    <t>2021-11-10 16:25:56</t>
  </si>
  <si>
    <t>否</t>
  </si>
  <si>
    <t>汇智国际旅游发展有限公司</t>
  </si>
  <si>
    <t>直连</t>
  </si>
  <si>
    <t>2295378</t>
  </si>
  <si>
    <t>纽约联合国广场千禧希尔顿酒店</t>
  </si>
  <si>
    <t>ZHAO RUOHENG,LI XIAORAN</t>
  </si>
  <si>
    <t>2021-11-12</t>
  </si>
  <si>
    <t>2021-11-14</t>
  </si>
  <si>
    <t>5996.48</t>
  </si>
  <si>
    <t>936.00</t>
  </si>
  <si>
    <t>2021-11-10 13:23:49</t>
  </si>
  <si>
    <t>2295184</t>
  </si>
  <si>
    <t>华尔街假日酒店</t>
  </si>
  <si>
    <t>svetlanna privedden</t>
  </si>
  <si>
    <t>1979.61</t>
  </si>
  <si>
    <t>309.00</t>
  </si>
  <si>
    <t>2021-11-10 10:30:25</t>
  </si>
  <si>
    <t>2295152</t>
  </si>
  <si>
    <t>金砖酒店&amp;赌场</t>
  </si>
  <si>
    <t>douglas matthew</t>
  </si>
  <si>
    <t>5419.90</t>
  </si>
  <si>
    <t>846.00</t>
  </si>
  <si>
    <t>2021-11-10 09:36:36</t>
  </si>
  <si>
    <t>2021-11-09</t>
  </si>
  <si>
    <t>2294799</t>
  </si>
  <si>
    <t>巴林会议及Spa世界酒店</t>
  </si>
  <si>
    <t>booth Stuart,booth Stuart,booth Stuart</t>
  </si>
  <si>
    <t>4997.07</t>
  </si>
  <si>
    <t>780.00</t>
  </si>
  <si>
    <t>2021-11-09 20:16:02</t>
  </si>
  <si>
    <t>2021-11-08</t>
  </si>
  <si>
    <t>2292671</t>
  </si>
  <si>
    <t>五角大楼城丽思卡尔顿酒店</t>
  </si>
  <si>
    <t>Arnold Jenny</t>
  </si>
  <si>
    <t>3784.26</t>
  </si>
  <si>
    <t>590.00</t>
  </si>
  <si>
    <t>2021-11-08 08:27:32</t>
  </si>
  <si>
    <t>2021-11-07</t>
  </si>
  <si>
    <t>2292372</t>
  </si>
  <si>
    <t>布拉格马克大酒店</t>
  </si>
  <si>
    <t>GUNDER MATTHIAS</t>
  </si>
  <si>
    <t>4720.70</t>
  </si>
  <si>
    <t>736.00</t>
  </si>
  <si>
    <t>2021-11-07 19:45:43</t>
  </si>
  <si>
    <t>2292196</t>
  </si>
  <si>
    <t>夏里亚皇家酒店</t>
  </si>
  <si>
    <t>rahmawati Uzi,rahmawati Uzi</t>
  </si>
  <si>
    <t>115.45</t>
  </si>
  <si>
    <t>18.00</t>
  </si>
  <si>
    <t>2021-11-07 15:53:28</t>
  </si>
  <si>
    <t>2291963</t>
  </si>
  <si>
    <t>佛瑞斯特高尔夫俱乐部及酒店</t>
  </si>
  <si>
    <t>Emmons Ian</t>
  </si>
  <si>
    <t>1423.91</t>
  </si>
  <si>
    <t>222.00</t>
  </si>
  <si>
    <t>2021-11-07 11:22:58</t>
  </si>
  <si>
    <t>2291844</t>
  </si>
  <si>
    <t>钻石顶点海滩度假村</t>
  </si>
  <si>
    <t>Lloyd Rodney</t>
  </si>
  <si>
    <t>3091.55</t>
  </si>
  <si>
    <t>482.00</t>
  </si>
  <si>
    <t>2021-11-07 04:41:39</t>
  </si>
  <si>
    <t>2021-11-06</t>
  </si>
  <si>
    <t>2291686</t>
  </si>
  <si>
    <t>奥瑞格毛里求斯海滩度假酒店</t>
  </si>
  <si>
    <t>Bonitz Norman,Bonitz Norman</t>
  </si>
  <si>
    <t>5336.45</t>
  </si>
  <si>
    <t>832.00</t>
  </si>
  <si>
    <t>2021-11-06 22:07:33</t>
  </si>
  <si>
    <t>2290925</t>
  </si>
  <si>
    <t>杰克逊维尔/东北万怡酒店</t>
  </si>
  <si>
    <t>Addison Tamika</t>
  </si>
  <si>
    <t>1565.02</t>
  </si>
  <si>
    <t>244.00</t>
  </si>
  <si>
    <t>2021-11-06 02:03:16</t>
  </si>
  <si>
    <t>2021-11-05</t>
  </si>
  <si>
    <t>2290869</t>
  </si>
  <si>
    <t>Evans Martin,Evans Martin</t>
  </si>
  <si>
    <t>2499.90</t>
  </si>
  <si>
    <t>390.00</t>
  </si>
  <si>
    <t>2021-11-05 23:31:30</t>
  </si>
  <si>
    <t>2290348</t>
  </si>
  <si>
    <t>纳拉库特休憩汽车旅馆</t>
  </si>
  <si>
    <t>Goulding Neville</t>
  </si>
  <si>
    <t>923.04</t>
  </si>
  <si>
    <t>144.00</t>
  </si>
  <si>
    <t>2021-11-05 13:55:31</t>
  </si>
  <si>
    <t>2290189</t>
  </si>
  <si>
    <t>华美达温德姆华市中心酒店</t>
  </si>
  <si>
    <t>Gong Hao Tian</t>
  </si>
  <si>
    <t>820.48</t>
  </si>
  <si>
    <t>128.00</t>
  </si>
  <si>
    <t>2021-11-05 11:15:40</t>
  </si>
  <si>
    <t>2290134</t>
  </si>
  <si>
    <t>大象山旅馆</t>
  </si>
  <si>
    <t>PAES FABIOLA</t>
  </si>
  <si>
    <t>897.40</t>
  </si>
  <si>
    <t>140.00</t>
  </si>
  <si>
    <t>2021-11-05 10:30:49</t>
  </si>
  <si>
    <t>2290069</t>
  </si>
  <si>
    <t>洛杉矶机场希尔顿酒店</t>
  </si>
  <si>
    <t>WU KAI</t>
  </si>
  <si>
    <t>1653.78</t>
  </si>
  <si>
    <t>258.00</t>
  </si>
  <si>
    <t>2021-11-05 09:43:21</t>
  </si>
  <si>
    <t>2290043</t>
  </si>
  <si>
    <t>Winn Krystelle</t>
  </si>
  <si>
    <t>1743.52</t>
  </si>
  <si>
    <t>272.00</t>
  </si>
  <si>
    <t>2021-11-05 08:47:46</t>
  </si>
  <si>
    <t>2290000</t>
  </si>
  <si>
    <t>歇克维蒂里帕拉格夫傲途格精选度假村及水疗中心</t>
  </si>
  <si>
    <t>grebunkkova alinna</t>
  </si>
  <si>
    <t>2021-11-05 06:40:17</t>
  </si>
  <si>
    <t>2289966</t>
  </si>
  <si>
    <t>timina elena</t>
  </si>
  <si>
    <t>1871.72</t>
  </si>
  <si>
    <t>292.00</t>
  </si>
  <si>
    <t>2021-11-05 03:37:31</t>
  </si>
  <si>
    <t>2021-11-04</t>
  </si>
  <si>
    <t>2288989</t>
  </si>
  <si>
    <t>图拉克旅馆</t>
  </si>
  <si>
    <t>Drinkwell Brian</t>
  </si>
  <si>
    <t>1001.54</t>
  </si>
  <si>
    <t>156.00</t>
  </si>
  <si>
    <t>2021-11-04 09:52:32</t>
  </si>
  <si>
    <t>2021-11-03</t>
  </si>
  <si>
    <t>2288749</t>
  </si>
  <si>
    <t>安娜曼德拉达拉温泉别墅酒店</t>
  </si>
  <si>
    <t>Thi Ngoc Thuong Nguyen,Thi Ngoc Thuong Nguyen</t>
  </si>
  <si>
    <t>2790.31</t>
  </si>
  <si>
    <t>435.00</t>
  </si>
  <si>
    <t>2021-11-03 21:52:17</t>
  </si>
  <si>
    <t>2021-10-28</t>
  </si>
  <si>
    <t>2284293</t>
  </si>
  <si>
    <t>西哥伦比亚州际公路 126 号美国长住酒店</t>
  </si>
  <si>
    <t>Maxwell Jason Douglas</t>
  </si>
  <si>
    <t>973.71</t>
  </si>
  <si>
    <t>152.00</t>
  </si>
  <si>
    <t>2021-10-28 04:51:05</t>
  </si>
  <si>
    <t>2021-10-26</t>
  </si>
  <si>
    <t>2283552</t>
  </si>
  <si>
    <t>新加坡文华大酒店(SG Clean)</t>
  </si>
  <si>
    <t>XIN YANG,XIN YANG</t>
  </si>
  <si>
    <t>5222.40</t>
  </si>
  <si>
    <t>816.00</t>
  </si>
  <si>
    <t>2021-10-26 17:34:38</t>
  </si>
  <si>
    <t>2283486</t>
  </si>
  <si>
    <t>旧金山机场万豪水岸酒店</t>
  </si>
  <si>
    <t>KIM HEEYOUNG</t>
  </si>
  <si>
    <t>1241.60</t>
  </si>
  <si>
    <t>194.00</t>
  </si>
  <si>
    <t>2021-10-26 13:59:19</t>
  </si>
  <si>
    <t>2021-10-22</t>
  </si>
  <si>
    <t>2281587</t>
  </si>
  <si>
    <t>旧金山马奎斯联合广场万豪酒店</t>
  </si>
  <si>
    <t>choi YunJeong</t>
  </si>
  <si>
    <t>6092.11</t>
  </si>
  <si>
    <t>951.00</t>
  </si>
  <si>
    <t>2021-10-22 10:14:02</t>
  </si>
  <si>
    <t>2021-10-20</t>
  </si>
  <si>
    <t>2280565</t>
  </si>
  <si>
    <t>尤金皇家酒店</t>
  </si>
  <si>
    <t>Baker David</t>
  </si>
  <si>
    <t>2572.00</t>
  </si>
  <si>
    <t>402.00</t>
  </si>
  <si>
    <t>2021-10-20 11:35:50</t>
  </si>
  <si>
    <t>2021-10-19</t>
  </si>
  <si>
    <t>2280064</t>
  </si>
  <si>
    <t xml:space="preserve">阿瓦尼德拉迪拜酒店 </t>
  </si>
  <si>
    <t>Mousa Nohad</t>
  </si>
  <si>
    <t>1005.28</t>
  </si>
  <si>
    <t>2021-10-19 10:57:45</t>
  </si>
  <si>
    <t>2021-10-14</t>
  </si>
  <si>
    <t>2277206</t>
  </si>
  <si>
    <t>科尔多瓦酒店</t>
  </si>
  <si>
    <t>Burns Steven Preston,Burns Meghann Fitzpatrick</t>
  </si>
  <si>
    <t>1559.04</t>
  </si>
  <si>
    <t>242.00</t>
  </si>
  <si>
    <t>2021-10-14 10:15:23</t>
  </si>
  <si>
    <t>2021-10-08</t>
  </si>
  <si>
    <t>2274629</t>
  </si>
  <si>
    <t>贺德维克酒店</t>
  </si>
  <si>
    <t>Wong-Kwan-Lun Francesca Marie</t>
  </si>
  <si>
    <t>3730.42</t>
  </si>
  <si>
    <t>577.00</t>
  </si>
  <si>
    <t>2021-10-08 23:05:09</t>
  </si>
  <si>
    <t>2021-10-05</t>
  </si>
  <si>
    <t>2272893</t>
  </si>
  <si>
    <t>阿姆艾尔布法酒店</t>
  </si>
  <si>
    <t>Duesenberg Soeren</t>
  </si>
  <si>
    <t>2016.52</t>
  </si>
  <si>
    <t>312.00</t>
  </si>
  <si>
    <t>2021-10-05 01:49:40</t>
  </si>
  <si>
    <t>2021-09-27</t>
  </si>
  <si>
    <t>2266013</t>
  </si>
  <si>
    <t>Kolter Scott C</t>
  </si>
  <si>
    <t>2991.54</t>
  </si>
  <si>
    <t>462.00</t>
  </si>
  <si>
    <t>2021-09-27 05:15:28</t>
  </si>
  <si>
    <t>2021-09-20</t>
  </si>
  <si>
    <t>2259979</t>
  </si>
  <si>
    <t>雅乐轩坎昆酒店</t>
  </si>
  <si>
    <t>Imhof Andreas,Trutmann Kai</t>
  </si>
  <si>
    <t>3792.71</t>
  </si>
  <si>
    <t>586.00</t>
  </si>
  <si>
    <t>2021-09-20 21:12:31</t>
  </si>
  <si>
    <t>2021-06-09</t>
  </si>
  <si>
    <t>2150517</t>
  </si>
  <si>
    <t>卡莱瑟旅馆</t>
  </si>
  <si>
    <t>king John</t>
  </si>
  <si>
    <t>2021-06-09 06:49:55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</si>
</sst>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6" borderId="3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8" fillId="20" borderId="6" applyNumberFormat="0" applyAlignment="0" applyProtection="0">
      <alignment vertical="center"/>
    </xf>
    <xf numFmtId="0" fontId="19" fillId="20" borderId="1" applyNumberFormat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15543787021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44509</v>
      </c>
      <c r="G2" s="5">
        <v>44513</v>
      </c>
      <c r="H2" s="4">
        <v>1</v>
      </c>
      <c r="I2" s="4">
        <v>4</v>
      </c>
      <c r="J2" s="4">
        <v>4</v>
      </c>
      <c r="K2" s="4" t="s">
        <v>29</v>
      </c>
      <c r="L2" s="4">
        <v>697</v>
      </c>
      <c r="M2" s="4">
        <v>697</v>
      </c>
      <c r="N2" s="4" t="s">
        <v>30</v>
      </c>
      <c r="O2" s="4" t="s">
        <v>31</v>
      </c>
      <c r="P2" s="4" t="s">
        <v>32</v>
      </c>
      <c r="Q2" s="4">
        <v>0</v>
      </c>
      <c r="R2" s="6">
        <v>44356</v>
      </c>
      <c r="S2" s="5">
        <v>44515</v>
      </c>
      <c r="T2" s="4" t="s">
        <v>33</v>
      </c>
      <c r="U2" s="4">
        <v>697</v>
      </c>
      <c r="V2" s="4">
        <v>0</v>
      </c>
      <c r="W2" s="4">
        <v>0</v>
      </c>
      <c r="X2" s="4">
        <v>2150517</v>
      </c>
    </row>
    <row r="3" s="4" customFormat="1" spans="1:24">
      <c r="A3" s="4">
        <v>15543787021</v>
      </c>
      <c r="B3" s="4" t="s">
        <v>25</v>
      </c>
      <c r="C3" s="4" t="s">
        <v>34</v>
      </c>
      <c r="D3" s="4" t="s">
        <v>27</v>
      </c>
      <c r="E3" s="4" t="s">
        <v>28</v>
      </c>
      <c r="F3" s="5">
        <v>44509</v>
      </c>
      <c r="G3" s="5">
        <v>44513</v>
      </c>
      <c r="H3" s="4">
        <v>1</v>
      </c>
      <c r="I3" s="4">
        <v>4</v>
      </c>
      <c r="J3" s="4">
        <v>4</v>
      </c>
      <c r="K3" s="4" t="s">
        <v>29</v>
      </c>
      <c r="L3" s="4">
        <v>-697</v>
      </c>
      <c r="M3" s="4">
        <v>-697</v>
      </c>
      <c r="N3" s="4" t="s">
        <v>30</v>
      </c>
      <c r="O3" s="4" t="s">
        <v>31</v>
      </c>
      <c r="P3" s="4" t="s">
        <v>32</v>
      </c>
      <c r="Q3" s="4">
        <v>0</v>
      </c>
      <c r="R3" s="6">
        <v>44356</v>
      </c>
      <c r="S3" s="5">
        <v>44515</v>
      </c>
      <c r="T3" s="4" t="s">
        <v>33</v>
      </c>
      <c r="U3" s="4">
        <v>-697</v>
      </c>
      <c r="V3" s="4">
        <v>0</v>
      </c>
      <c r="W3" s="4">
        <v>0</v>
      </c>
      <c r="X3" s="4">
        <v>2150517</v>
      </c>
    </row>
    <row r="4" s="4" customFormat="1" spans="1:25">
      <c r="A4" s="4">
        <v>16329692443</v>
      </c>
      <c r="B4" s="4" t="s">
        <v>25</v>
      </c>
      <c r="C4" s="4" t="s">
        <v>26</v>
      </c>
      <c r="D4" s="4" t="s">
        <v>35</v>
      </c>
      <c r="E4" s="4" t="s">
        <v>36</v>
      </c>
      <c r="F4" s="5">
        <v>44507</v>
      </c>
      <c r="G4" s="5">
        <v>44514</v>
      </c>
      <c r="H4" s="4">
        <v>1</v>
      </c>
      <c r="I4" s="4">
        <v>7</v>
      </c>
      <c r="J4" s="4">
        <v>7</v>
      </c>
      <c r="K4" s="4" t="s">
        <v>29</v>
      </c>
      <c r="L4" s="4">
        <v>586</v>
      </c>
      <c r="M4" s="4">
        <v>586</v>
      </c>
      <c r="N4" s="4" t="s">
        <v>37</v>
      </c>
      <c r="O4" s="4" t="s">
        <v>31</v>
      </c>
      <c r="P4" s="4" t="s">
        <v>32</v>
      </c>
      <c r="Q4" s="4">
        <v>0</v>
      </c>
      <c r="R4" s="6">
        <v>44459</v>
      </c>
      <c r="S4" s="5">
        <v>44515</v>
      </c>
      <c r="T4" s="4" t="s">
        <v>33</v>
      </c>
      <c r="U4" s="4">
        <v>586</v>
      </c>
      <c r="V4" s="4">
        <v>0</v>
      </c>
      <c r="W4" s="4">
        <v>0</v>
      </c>
      <c r="X4" s="4">
        <v>2259979</v>
      </c>
      <c r="Y4" s="4">
        <v>89247011</v>
      </c>
    </row>
    <row r="5" s="4" customFormat="1" spans="1:25">
      <c r="A5" s="4">
        <v>16380122272</v>
      </c>
      <c r="B5" s="4" t="s">
        <v>25</v>
      </c>
      <c r="C5" s="4" t="s">
        <v>26</v>
      </c>
      <c r="D5" s="4" t="s">
        <v>38</v>
      </c>
      <c r="E5" s="4" t="s">
        <v>39</v>
      </c>
      <c r="F5" s="5">
        <v>44505</v>
      </c>
      <c r="G5" s="5">
        <v>44508</v>
      </c>
      <c r="H5" s="4">
        <v>1</v>
      </c>
      <c r="I5" s="4">
        <v>3</v>
      </c>
      <c r="J5" s="4">
        <v>3</v>
      </c>
      <c r="K5" s="4" t="s">
        <v>29</v>
      </c>
      <c r="L5" s="4">
        <v>462</v>
      </c>
      <c r="M5" s="4">
        <v>462</v>
      </c>
      <c r="N5" s="4" t="s">
        <v>40</v>
      </c>
      <c r="O5" s="4" t="s">
        <v>31</v>
      </c>
      <c r="P5" s="4" t="s">
        <v>32</v>
      </c>
      <c r="Q5" s="4">
        <v>0</v>
      </c>
      <c r="R5" s="6">
        <v>44466</v>
      </c>
      <c r="S5" s="5">
        <v>44515</v>
      </c>
      <c r="T5" s="4" t="s">
        <v>33</v>
      </c>
      <c r="U5" s="4">
        <v>462</v>
      </c>
      <c r="V5" s="4">
        <v>0</v>
      </c>
      <c r="W5" s="4">
        <v>0</v>
      </c>
      <c r="X5" s="4">
        <v>2266013</v>
      </c>
      <c r="Y5" s="4" t="s">
        <v>41</v>
      </c>
    </row>
    <row r="6" s="4" customFormat="1" spans="1:24">
      <c r="A6" s="4">
        <v>16469578122</v>
      </c>
      <c r="B6" s="4" t="s">
        <v>25</v>
      </c>
      <c r="C6" s="4" t="s">
        <v>26</v>
      </c>
      <c r="D6" s="4" t="s">
        <v>42</v>
      </c>
      <c r="E6" s="4" t="s">
        <v>43</v>
      </c>
      <c r="F6" s="5">
        <v>44512</v>
      </c>
      <c r="G6" s="5">
        <v>44514</v>
      </c>
      <c r="H6" s="4">
        <v>1</v>
      </c>
      <c r="I6" s="4">
        <v>2</v>
      </c>
      <c r="J6" s="4">
        <v>2</v>
      </c>
      <c r="K6" s="4" t="s">
        <v>29</v>
      </c>
      <c r="L6" s="4">
        <v>312</v>
      </c>
      <c r="M6" s="4">
        <v>312</v>
      </c>
      <c r="N6" s="4" t="s">
        <v>44</v>
      </c>
      <c r="O6" s="4" t="s">
        <v>31</v>
      </c>
      <c r="P6" s="4" t="s">
        <v>32</v>
      </c>
      <c r="Q6" s="4">
        <v>0</v>
      </c>
      <c r="R6" s="6">
        <v>44474</v>
      </c>
      <c r="S6" s="5">
        <v>44515</v>
      </c>
      <c r="T6" s="4" t="s">
        <v>33</v>
      </c>
      <c r="U6" s="4">
        <v>312</v>
      </c>
      <c r="V6" s="4">
        <v>0</v>
      </c>
      <c r="W6" s="4">
        <v>0</v>
      </c>
      <c r="X6" s="4">
        <v>2272893</v>
      </c>
    </row>
    <row r="7" s="4" customFormat="1" spans="1:25">
      <c r="A7" s="4">
        <v>16498194834</v>
      </c>
      <c r="B7" s="4" t="s">
        <v>25</v>
      </c>
      <c r="C7" s="4" t="s">
        <v>26</v>
      </c>
      <c r="D7" s="4" t="s">
        <v>45</v>
      </c>
      <c r="E7" s="4" t="s">
        <v>46</v>
      </c>
      <c r="F7" s="5">
        <v>44508</v>
      </c>
      <c r="G7" s="5">
        <v>44513</v>
      </c>
      <c r="H7" s="4">
        <v>1</v>
      </c>
      <c r="I7" s="4">
        <v>5</v>
      </c>
      <c r="J7" s="4">
        <v>5</v>
      </c>
      <c r="K7" s="4" t="s">
        <v>29</v>
      </c>
      <c r="L7" s="4">
        <v>577</v>
      </c>
      <c r="M7" s="4">
        <v>577</v>
      </c>
      <c r="N7" s="4" t="s">
        <v>47</v>
      </c>
      <c r="O7" s="4" t="s">
        <v>31</v>
      </c>
      <c r="P7" s="4" t="s">
        <v>32</v>
      </c>
      <c r="Q7" s="4">
        <v>0</v>
      </c>
      <c r="R7" s="6">
        <v>44477</v>
      </c>
      <c r="S7" s="5">
        <v>44515</v>
      </c>
      <c r="T7" s="4" t="s">
        <v>33</v>
      </c>
      <c r="U7" s="4">
        <v>577</v>
      </c>
      <c r="V7" s="4">
        <v>0</v>
      </c>
      <c r="W7" s="4">
        <v>0</v>
      </c>
      <c r="X7" s="4">
        <v>2274629</v>
      </c>
      <c r="Y7" s="4" t="s">
        <v>48</v>
      </c>
    </row>
    <row r="8" s="4" customFormat="1" spans="1:25">
      <c r="A8" s="4">
        <v>16540821412</v>
      </c>
      <c r="B8" s="4" t="s">
        <v>25</v>
      </c>
      <c r="C8" s="4" t="s">
        <v>26</v>
      </c>
      <c r="D8" s="4" t="s">
        <v>38</v>
      </c>
      <c r="E8" s="4" t="s">
        <v>39</v>
      </c>
      <c r="F8" s="5">
        <v>44511</v>
      </c>
      <c r="G8" s="5">
        <v>44513</v>
      </c>
      <c r="H8" s="4">
        <v>1</v>
      </c>
      <c r="I8" s="4">
        <v>2</v>
      </c>
      <c r="J8" s="4">
        <v>2</v>
      </c>
      <c r="K8" s="4" t="s">
        <v>29</v>
      </c>
      <c r="L8" s="4">
        <v>242</v>
      </c>
      <c r="M8" s="4">
        <v>242</v>
      </c>
      <c r="N8" s="4" t="s">
        <v>49</v>
      </c>
      <c r="O8" s="4" t="s">
        <v>31</v>
      </c>
      <c r="P8" s="4" t="s">
        <v>32</v>
      </c>
      <c r="Q8" s="4">
        <v>0</v>
      </c>
      <c r="R8" s="6">
        <v>44483</v>
      </c>
      <c r="S8" s="5">
        <v>44515</v>
      </c>
      <c r="T8" s="4" t="s">
        <v>33</v>
      </c>
      <c r="U8" s="4">
        <v>242</v>
      </c>
      <c r="V8" s="4">
        <v>0</v>
      </c>
      <c r="W8" s="4">
        <v>0</v>
      </c>
      <c r="X8" s="4">
        <v>2277206</v>
      </c>
      <c r="Y8" s="4" t="s">
        <v>50</v>
      </c>
    </row>
    <row r="9" s="4" customFormat="1" spans="1:25">
      <c r="A9" s="4">
        <v>16594020020</v>
      </c>
      <c r="B9" s="4" t="s">
        <v>25</v>
      </c>
      <c r="C9" s="4" t="s">
        <v>26</v>
      </c>
      <c r="D9" s="4" t="s">
        <v>51</v>
      </c>
      <c r="E9" s="4" t="s">
        <v>52</v>
      </c>
      <c r="F9" s="5">
        <v>44512</v>
      </c>
      <c r="G9" s="5">
        <v>44514</v>
      </c>
      <c r="H9" s="4">
        <v>1</v>
      </c>
      <c r="I9" s="4">
        <v>2</v>
      </c>
      <c r="J9" s="4">
        <v>2</v>
      </c>
      <c r="K9" s="4" t="s">
        <v>29</v>
      </c>
      <c r="L9" s="4">
        <v>156</v>
      </c>
      <c r="M9" s="4">
        <v>156</v>
      </c>
      <c r="N9" s="4" t="s">
        <v>53</v>
      </c>
      <c r="O9" s="4" t="s">
        <v>31</v>
      </c>
      <c r="P9" s="4" t="s">
        <v>32</v>
      </c>
      <c r="Q9" s="4">
        <v>0</v>
      </c>
      <c r="R9" s="6">
        <v>44488</v>
      </c>
      <c r="S9" s="5">
        <v>44515</v>
      </c>
      <c r="T9" s="4" t="s">
        <v>33</v>
      </c>
      <c r="U9" s="4">
        <v>156</v>
      </c>
      <c r="V9" s="4">
        <v>0</v>
      </c>
      <c r="W9" s="4">
        <v>0</v>
      </c>
      <c r="X9" s="4">
        <v>2280064</v>
      </c>
      <c r="Y9" s="4">
        <v>13697192</v>
      </c>
    </row>
    <row r="10" s="4" customFormat="1" spans="1:25">
      <c r="A10" s="4">
        <v>16608244290</v>
      </c>
      <c r="B10" s="4" t="s">
        <v>25</v>
      </c>
      <c r="C10" s="4" t="s">
        <v>26</v>
      </c>
      <c r="D10" s="4" t="s">
        <v>54</v>
      </c>
      <c r="E10" s="4" t="s">
        <v>55</v>
      </c>
      <c r="F10" s="5">
        <v>44512</v>
      </c>
      <c r="G10" s="5">
        <v>44514</v>
      </c>
      <c r="H10" s="4">
        <v>1</v>
      </c>
      <c r="I10" s="4">
        <v>2</v>
      </c>
      <c r="J10" s="4">
        <v>2</v>
      </c>
      <c r="K10" s="4" t="s">
        <v>29</v>
      </c>
      <c r="L10" s="4">
        <v>402</v>
      </c>
      <c r="M10" s="4">
        <v>402</v>
      </c>
      <c r="N10" s="4" t="s">
        <v>56</v>
      </c>
      <c r="O10" s="4" t="s">
        <v>31</v>
      </c>
      <c r="P10" s="4" t="s">
        <v>32</v>
      </c>
      <c r="Q10" s="4">
        <v>0</v>
      </c>
      <c r="R10" s="6">
        <v>44489</v>
      </c>
      <c r="S10" s="5">
        <v>44515</v>
      </c>
      <c r="T10" s="4" t="s">
        <v>33</v>
      </c>
      <c r="U10" s="4">
        <v>402</v>
      </c>
      <c r="V10" s="4">
        <v>0</v>
      </c>
      <c r="W10" s="4">
        <v>0</v>
      </c>
      <c r="X10" s="4">
        <v>2280565</v>
      </c>
      <c r="Y10" s="4">
        <v>1846191169</v>
      </c>
    </row>
    <row r="11" s="4" customFormat="1" spans="1:25">
      <c r="A11" s="4">
        <v>16625185494</v>
      </c>
      <c r="B11" s="4" t="s">
        <v>25</v>
      </c>
      <c r="C11" s="4" t="s">
        <v>26</v>
      </c>
      <c r="D11" s="4" t="s">
        <v>57</v>
      </c>
      <c r="E11" s="4" t="s">
        <v>58</v>
      </c>
      <c r="F11" s="5">
        <v>44504</v>
      </c>
      <c r="G11" s="5">
        <v>44510</v>
      </c>
      <c r="H11" s="4">
        <v>1</v>
      </c>
      <c r="I11" s="4">
        <v>6</v>
      </c>
      <c r="J11" s="4">
        <v>6</v>
      </c>
      <c r="K11" s="4" t="s">
        <v>29</v>
      </c>
      <c r="L11" s="4">
        <v>951</v>
      </c>
      <c r="M11" s="4">
        <v>951</v>
      </c>
      <c r="N11" s="4" t="s">
        <v>59</v>
      </c>
      <c r="O11" s="4" t="s">
        <v>31</v>
      </c>
      <c r="P11" s="4" t="s">
        <v>32</v>
      </c>
      <c r="Q11" s="4">
        <v>0</v>
      </c>
      <c r="R11" s="6">
        <v>44491</v>
      </c>
      <c r="S11" s="5">
        <v>44515</v>
      </c>
      <c r="T11" s="4" t="s">
        <v>33</v>
      </c>
      <c r="U11" s="4">
        <v>951</v>
      </c>
      <c r="V11" s="4">
        <v>0</v>
      </c>
      <c r="W11" s="4">
        <v>0</v>
      </c>
      <c r="X11" s="4">
        <v>2281587</v>
      </c>
      <c r="Y11" s="4">
        <v>89699908</v>
      </c>
    </row>
    <row r="12" s="4" customFormat="1" spans="1:25">
      <c r="A12" s="4">
        <v>16667472898</v>
      </c>
      <c r="B12" s="4" t="s">
        <v>25</v>
      </c>
      <c r="C12" s="4" t="s">
        <v>26</v>
      </c>
      <c r="D12" s="4" t="s">
        <v>60</v>
      </c>
      <c r="E12" s="4" t="s">
        <v>61</v>
      </c>
      <c r="F12" s="5">
        <v>44510</v>
      </c>
      <c r="G12" s="5">
        <v>44512</v>
      </c>
      <c r="H12" s="4">
        <v>1</v>
      </c>
      <c r="I12" s="4">
        <v>2</v>
      </c>
      <c r="J12" s="4">
        <v>2</v>
      </c>
      <c r="K12" s="4" t="s">
        <v>29</v>
      </c>
      <c r="L12" s="4">
        <v>194</v>
      </c>
      <c r="M12" s="4">
        <v>194</v>
      </c>
      <c r="N12" s="4" t="s">
        <v>62</v>
      </c>
      <c r="O12" s="4" t="s">
        <v>31</v>
      </c>
      <c r="P12" s="4" t="s">
        <v>32</v>
      </c>
      <c r="Q12" s="4">
        <v>0</v>
      </c>
      <c r="R12" s="6">
        <v>44495</v>
      </c>
      <c r="S12" s="5">
        <v>44515</v>
      </c>
      <c r="T12" s="4" t="s">
        <v>33</v>
      </c>
      <c r="U12" s="4">
        <v>194</v>
      </c>
      <c r="V12" s="4">
        <v>0</v>
      </c>
      <c r="W12" s="4">
        <v>0</v>
      </c>
      <c r="X12" s="4">
        <v>2283486</v>
      </c>
      <c r="Y12" s="4">
        <v>93075296</v>
      </c>
    </row>
    <row r="13" s="4" customFormat="1" spans="1:25">
      <c r="A13" s="4">
        <v>16668446630</v>
      </c>
      <c r="B13" s="4" t="s">
        <v>25</v>
      </c>
      <c r="C13" s="4" t="s">
        <v>26</v>
      </c>
      <c r="D13" s="4" t="s">
        <v>63</v>
      </c>
      <c r="E13" s="4" t="s">
        <v>64</v>
      </c>
      <c r="F13" s="5">
        <v>44507</v>
      </c>
      <c r="G13" s="5">
        <v>44514</v>
      </c>
      <c r="H13" s="4">
        <v>1</v>
      </c>
      <c r="I13" s="4">
        <v>7</v>
      </c>
      <c r="J13" s="4">
        <v>7</v>
      </c>
      <c r="K13" s="4" t="s">
        <v>29</v>
      </c>
      <c r="L13" s="4">
        <v>816</v>
      </c>
      <c r="M13" s="4">
        <v>816</v>
      </c>
      <c r="N13" s="4" t="s">
        <v>65</v>
      </c>
      <c r="O13" s="4" t="s">
        <v>31</v>
      </c>
      <c r="P13" s="4" t="s">
        <v>32</v>
      </c>
      <c r="Q13" s="4">
        <v>0</v>
      </c>
      <c r="R13" s="6">
        <v>44495</v>
      </c>
      <c r="S13" s="5">
        <v>44515</v>
      </c>
      <c r="T13" s="4" t="s">
        <v>33</v>
      </c>
      <c r="U13" s="4">
        <v>816</v>
      </c>
      <c r="V13" s="4">
        <v>0</v>
      </c>
      <c r="W13" s="4">
        <v>0</v>
      </c>
      <c r="X13" s="4">
        <v>2283552</v>
      </c>
      <c r="Y13" s="4">
        <v>2692782</v>
      </c>
    </row>
    <row r="14" s="4" customFormat="1" spans="1:25">
      <c r="A14" s="4">
        <v>16680120546</v>
      </c>
      <c r="B14" s="4" t="s">
        <v>25</v>
      </c>
      <c r="C14" s="4" t="s">
        <v>26</v>
      </c>
      <c r="D14" s="4" t="s">
        <v>66</v>
      </c>
      <c r="E14" s="4" t="s">
        <v>67</v>
      </c>
      <c r="F14" s="5">
        <v>44506</v>
      </c>
      <c r="G14" s="5">
        <v>44508</v>
      </c>
      <c r="H14" s="4">
        <v>1</v>
      </c>
      <c r="I14" s="4">
        <v>2</v>
      </c>
      <c r="J14" s="4">
        <v>2</v>
      </c>
      <c r="K14" s="4" t="s">
        <v>29</v>
      </c>
      <c r="L14" s="4">
        <v>152</v>
      </c>
      <c r="M14" s="4">
        <v>152</v>
      </c>
      <c r="N14" s="4" t="s">
        <v>68</v>
      </c>
      <c r="O14" s="4" t="s">
        <v>31</v>
      </c>
      <c r="P14" s="4" t="s">
        <v>32</v>
      </c>
      <c r="Q14" s="4">
        <v>0</v>
      </c>
      <c r="R14" s="6">
        <v>44497</v>
      </c>
      <c r="S14" s="5">
        <v>44515</v>
      </c>
      <c r="T14" s="4" t="s">
        <v>33</v>
      </c>
      <c r="U14" s="4">
        <v>152</v>
      </c>
      <c r="V14" s="4">
        <v>0</v>
      </c>
      <c r="W14" s="4">
        <v>0</v>
      </c>
      <c r="X14" s="4">
        <v>2284293</v>
      </c>
      <c r="Y14" s="4">
        <v>147759047</v>
      </c>
    </row>
    <row r="15" s="4" customFormat="1" spans="1:25">
      <c r="A15" s="4">
        <v>16736534117</v>
      </c>
      <c r="B15" s="4" t="s">
        <v>25</v>
      </c>
      <c r="C15" s="4" t="s">
        <v>26</v>
      </c>
      <c r="D15" s="4" t="s">
        <v>69</v>
      </c>
      <c r="E15" s="4" t="s">
        <v>70</v>
      </c>
      <c r="F15" s="5">
        <v>44505</v>
      </c>
      <c r="G15" s="5">
        <v>44508</v>
      </c>
      <c r="H15" s="4">
        <v>1</v>
      </c>
      <c r="I15" s="4">
        <v>3</v>
      </c>
      <c r="J15" s="4">
        <v>3</v>
      </c>
      <c r="K15" s="4" t="s">
        <v>29</v>
      </c>
      <c r="L15" s="4">
        <v>435</v>
      </c>
      <c r="M15" s="4">
        <v>435</v>
      </c>
      <c r="N15" s="4" t="s">
        <v>71</v>
      </c>
      <c r="O15" s="4" t="s">
        <v>31</v>
      </c>
      <c r="P15" s="4" t="s">
        <v>32</v>
      </c>
      <c r="Q15" s="4">
        <v>0</v>
      </c>
      <c r="R15" s="6">
        <v>44503</v>
      </c>
      <c r="S15" s="5">
        <v>44515</v>
      </c>
      <c r="T15" s="4" t="s">
        <v>33</v>
      </c>
      <c r="U15" s="4">
        <v>435</v>
      </c>
      <c r="V15" s="4">
        <v>0</v>
      </c>
      <c r="W15" s="4">
        <v>0</v>
      </c>
      <c r="X15" s="4">
        <v>2288749</v>
      </c>
      <c r="Y15" s="4">
        <v>101517</v>
      </c>
    </row>
    <row r="16" s="4" customFormat="1" spans="1:25">
      <c r="A16" s="4">
        <v>16737679720</v>
      </c>
      <c r="B16" s="4" t="s">
        <v>25</v>
      </c>
      <c r="C16" s="4" t="s">
        <v>26</v>
      </c>
      <c r="D16" s="4" t="s">
        <v>72</v>
      </c>
      <c r="E16" s="4" t="s">
        <v>73</v>
      </c>
      <c r="F16" s="5">
        <v>44506</v>
      </c>
      <c r="G16" s="5">
        <v>44508</v>
      </c>
      <c r="H16" s="4">
        <v>1</v>
      </c>
      <c r="I16" s="4">
        <v>2</v>
      </c>
      <c r="J16" s="4">
        <v>2</v>
      </c>
      <c r="K16" s="4" t="s">
        <v>29</v>
      </c>
      <c r="L16" s="4">
        <v>156</v>
      </c>
      <c r="M16" s="4">
        <v>156</v>
      </c>
      <c r="N16" s="4" t="s">
        <v>74</v>
      </c>
      <c r="O16" s="4" t="s">
        <v>31</v>
      </c>
      <c r="P16" s="4" t="s">
        <v>32</v>
      </c>
      <c r="Q16" s="4">
        <v>0</v>
      </c>
      <c r="R16" s="6">
        <v>44504</v>
      </c>
      <c r="S16" s="5">
        <v>44515</v>
      </c>
      <c r="T16" s="4" t="s">
        <v>33</v>
      </c>
      <c r="U16" s="4">
        <v>156</v>
      </c>
      <c r="V16" s="4">
        <v>0</v>
      </c>
      <c r="W16" s="4">
        <v>0</v>
      </c>
      <c r="X16" s="4">
        <v>2288989</v>
      </c>
      <c r="Y16" s="4" t="s">
        <v>75</v>
      </c>
    </row>
    <row r="17" s="4" customFormat="1" spans="1:25">
      <c r="A17" s="4">
        <v>16741289395</v>
      </c>
      <c r="B17" s="4" t="s">
        <v>25</v>
      </c>
      <c r="C17" s="4" t="s">
        <v>26</v>
      </c>
      <c r="D17" s="4" t="s">
        <v>76</v>
      </c>
      <c r="E17" s="4" t="s">
        <v>77</v>
      </c>
      <c r="F17" s="5">
        <v>44507</v>
      </c>
      <c r="G17" s="5">
        <v>44509</v>
      </c>
      <c r="H17" s="4">
        <v>1</v>
      </c>
      <c r="I17" s="4">
        <v>2</v>
      </c>
      <c r="J17" s="4">
        <v>2</v>
      </c>
      <c r="K17" s="4" t="s">
        <v>29</v>
      </c>
      <c r="L17" s="4">
        <v>292</v>
      </c>
      <c r="M17" s="4">
        <v>292</v>
      </c>
      <c r="N17" s="4" t="s">
        <v>78</v>
      </c>
      <c r="O17" s="4" t="s">
        <v>31</v>
      </c>
      <c r="P17" s="4" t="s">
        <v>32</v>
      </c>
      <c r="Q17" s="4">
        <v>0</v>
      </c>
      <c r="R17" s="6">
        <v>44505</v>
      </c>
      <c r="S17" s="5">
        <v>44515</v>
      </c>
      <c r="T17" s="4" t="s">
        <v>33</v>
      </c>
      <c r="U17" s="4">
        <v>292</v>
      </c>
      <c r="V17" s="4">
        <v>0</v>
      </c>
      <c r="W17" s="4">
        <v>0</v>
      </c>
      <c r="X17" s="4">
        <v>2289966</v>
      </c>
      <c r="Y17" s="4">
        <v>71458953</v>
      </c>
    </row>
    <row r="18" s="4" customFormat="1" spans="1:25">
      <c r="A18" s="4">
        <v>16741340379</v>
      </c>
      <c r="B18" s="4" t="s">
        <v>25</v>
      </c>
      <c r="C18" s="4" t="s">
        <v>26</v>
      </c>
      <c r="D18" s="4" t="s">
        <v>76</v>
      </c>
      <c r="E18" s="4" t="s">
        <v>79</v>
      </c>
      <c r="F18" s="5">
        <v>44507</v>
      </c>
      <c r="G18" s="5">
        <v>44509</v>
      </c>
      <c r="H18" s="4">
        <v>1</v>
      </c>
      <c r="I18" s="4">
        <v>2</v>
      </c>
      <c r="J18" s="4">
        <v>2</v>
      </c>
      <c r="K18" s="4" t="s">
        <v>29</v>
      </c>
      <c r="L18" s="4">
        <v>272</v>
      </c>
      <c r="M18" s="4">
        <v>272</v>
      </c>
      <c r="N18" s="4" t="s">
        <v>80</v>
      </c>
      <c r="O18" s="4" t="s">
        <v>31</v>
      </c>
      <c r="P18" s="4" t="s">
        <v>32</v>
      </c>
      <c r="Q18" s="4">
        <v>0</v>
      </c>
      <c r="R18" s="6">
        <v>44505</v>
      </c>
      <c r="S18" s="5">
        <v>44515</v>
      </c>
      <c r="T18" s="4" t="s">
        <v>33</v>
      </c>
      <c r="U18" s="4">
        <v>272</v>
      </c>
      <c r="V18" s="4">
        <v>0</v>
      </c>
      <c r="W18" s="4">
        <v>0</v>
      </c>
      <c r="X18" s="4">
        <v>2290000</v>
      </c>
      <c r="Y18" s="4">
        <v>71604153</v>
      </c>
    </row>
    <row r="19" s="4" customFormat="1" spans="1:24">
      <c r="A19" s="4">
        <v>16741461215</v>
      </c>
      <c r="B19" s="4" t="s">
        <v>25</v>
      </c>
      <c r="C19" s="4" t="s">
        <v>26</v>
      </c>
      <c r="D19" s="4" t="s">
        <v>81</v>
      </c>
      <c r="E19" s="4" t="s">
        <v>82</v>
      </c>
      <c r="F19" s="5">
        <v>44509</v>
      </c>
      <c r="G19" s="5">
        <v>44513</v>
      </c>
      <c r="H19" s="4">
        <v>1</v>
      </c>
      <c r="I19" s="4">
        <v>4</v>
      </c>
      <c r="J19" s="4">
        <v>4</v>
      </c>
      <c r="K19" s="4" t="s">
        <v>29</v>
      </c>
      <c r="L19" s="4">
        <v>272</v>
      </c>
      <c r="M19" s="4">
        <v>272</v>
      </c>
      <c r="N19" s="4" t="s">
        <v>83</v>
      </c>
      <c r="O19" s="4" t="s">
        <v>31</v>
      </c>
      <c r="P19" s="4" t="s">
        <v>32</v>
      </c>
      <c r="Q19" s="4">
        <v>0</v>
      </c>
      <c r="R19" s="6">
        <v>44505</v>
      </c>
      <c r="S19" s="5">
        <v>44515</v>
      </c>
      <c r="T19" s="4" t="s">
        <v>33</v>
      </c>
      <c r="U19" s="4">
        <v>272</v>
      </c>
      <c r="V19" s="4">
        <v>0</v>
      </c>
      <c r="W19" s="4">
        <v>0</v>
      </c>
      <c r="X19" s="4">
        <v>2290043</v>
      </c>
    </row>
    <row r="20" s="4" customFormat="1" spans="1:25">
      <c r="A20" s="4">
        <v>16741541040</v>
      </c>
      <c r="B20" s="4" t="s">
        <v>25</v>
      </c>
      <c r="C20" s="4" t="s">
        <v>26</v>
      </c>
      <c r="D20" s="4" t="s">
        <v>84</v>
      </c>
      <c r="E20" s="4" t="s">
        <v>85</v>
      </c>
      <c r="F20" s="5">
        <v>44510</v>
      </c>
      <c r="G20" s="5">
        <v>44512</v>
      </c>
      <c r="H20" s="4">
        <v>1</v>
      </c>
      <c r="I20" s="4">
        <v>2</v>
      </c>
      <c r="J20" s="4">
        <v>2</v>
      </c>
      <c r="K20" s="4" t="s">
        <v>29</v>
      </c>
      <c r="L20" s="4">
        <v>258</v>
      </c>
      <c r="M20" s="4">
        <v>258</v>
      </c>
      <c r="N20" s="4" t="s">
        <v>86</v>
      </c>
      <c r="O20" s="4" t="s">
        <v>31</v>
      </c>
      <c r="P20" s="4" t="s">
        <v>32</v>
      </c>
      <c r="Q20" s="4">
        <v>0</v>
      </c>
      <c r="R20" s="6">
        <v>44505</v>
      </c>
      <c r="S20" s="5">
        <v>44515</v>
      </c>
      <c r="T20" s="4" t="s">
        <v>33</v>
      </c>
      <c r="U20" s="4">
        <v>258</v>
      </c>
      <c r="V20" s="4">
        <v>0</v>
      </c>
      <c r="W20" s="4">
        <v>0</v>
      </c>
      <c r="X20" s="4">
        <v>2290069</v>
      </c>
      <c r="Y20" s="4">
        <v>3203552369</v>
      </c>
    </row>
    <row r="21" s="4" customFormat="1" spans="1:25">
      <c r="A21" s="4">
        <v>16741683540</v>
      </c>
      <c r="B21" s="4" t="s">
        <v>25</v>
      </c>
      <c r="C21" s="4" t="s">
        <v>26</v>
      </c>
      <c r="D21" s="4" t="s">
        <v>87</v>
      </c>
      <c r="E21" s="4" t="s">
        <v>88</v>
      </c>
      <c r="F21" s="5">
        <v>44505</v>
      </c>
      <c r="G21" s="5">
        <v>44508</v>
      </c>
      <c r="H21" s="4">
        <v>1</v>
      </c>
      <c r="I21" s="4">
        <v>3</v>
      </c>
      <c r="J21" s="4">
        <v>3</v>
      </c>
      <c r="K21" s="4" t="s">
        <v>29</v>
      </c>
      <c r="L21" s="4">
        <v>140</v>
      </c>
      <c r="M21" s="4">
        <v>140</v>
      </c>
      <c r="N21" s="4" t="s">
        <v>89</v>
      </c>
      <c r="O21" s="4" t="s">
        <v>31</v>
      </c>
      <c r="P21" s="4" t="s">
        <v>32</v>
      </c>
      <c r="Q21" s="4">
        <v>0</v>
      </c>
      <c r="R21" s="6">
        <v>44505</v>
      </c>
      <c r="S21" s="5">
        <v>44515</v>
      </c>
      <c r="T21" s="4" t="s">
        <v>33</v>
      </c>
      <c r="U21" s="4">
        <v>140</v>
      </c>
      <c r="V21" s="4">
        <v>0</v>
      </c>
      <c r="W21" s="4">
        <v>0</v>
      </c>
      <c r="X21" s="4">
        <v>2290134</v>
      </c>
      <c r="Y21" s="4">
        <v>221249571</v>
      </c>
    </row>
    <row r="22" s="4" customFormat="1" spans="1:24">
      <c r="A22" s="4">
        <v>16741830747</v>
      </c>
      <c r="B22" s="4" t="s">
        <v>25</v>
      </c>
      <c r="C22" s="4" t="s">
        <v>26</v>
      </c>
      <c r="D22" s="4" t="s">
        <v>81</v>
      </c>
      <c r="E22" s="4" t="s">
        <v>82</v>
      </c>
      <c r="F22" s="5">
        <v>44507</v>
      </c>
      <c r="G22" s="5">
        <v>44509</v>
      </c>
      <c r="H22" s="4">
        <v>1</v>
      </c>
      <c r="I22" s="4">
        <v>2</v>
      </c>
      <c r="J22" s="4">
        <v>2</v>
      </c>
      <c r="K22" s="4" t="s">
        <v>29</v>
      </c>
      <c r="L22" s="4">
        <v>128</v>
      </c>
      <c r="M22" s="4">
        <v>128</v>
      </c>
      <c r="N22" s="4" t="s">
        <v>90</v>
      </c>
      <c r="O22" s="4" t="s">
        <v>31</v>
      </c>
      <c r="P22" s="4" t="s">
        <v>32</v>
      </c>
      <c r="Q22" s="4">
        <v>0</v>
      </c>
      <c r="R22" s="6">
        <v>44505</v>
      </c>
      <c r="S22" s="5">
        <v>44515</v>
      </c>
      <c r="T22" s="4" t="s">
        <v>33</v>
      </c>
      <c r="U22" s="4">
        <v>128</v>
      </c>
      <c r="V22" s="4">
        <v>0</v>
      </c>
      <c r="W22" s="4">
        <v>0</v>
      </c>
      <c r="X22" s="4">
        <v>2290189</v>
      </c>
    </row>
    <row r="23" s="4" customFormat="1" spans="1:25">
      <c r="A23" s="4">
        <v>16742326551</v>
      </c>
      <c r="B23" s="4" t="s">
        <v>25</v>
      </c>
      <c r="C23" s="4" t="s">
        <v>26</v>
      </c>
      <c r="D23" s="4" t="s">
        <v>91</v>
      </c>
      <c r="E23" s="4" t="s">
        <v>92</v>
      </c>
      <c r="F23" s="5">
        <v>44508</v>
      </c>
      <c r="G23" s="5">
        <v>44510</v>
      </c>
      <c r="H23" s="4">
        <v>1</v>
      </c>
      <c r="I23" s="4">
        <v>2</v>
      </c>
      <c r="J23" s="4">
        <v>2</v>
      </c>
      <c r="K23" s="4" t="s">
        <v>29</v>
      </c>
      <c r="L23" s="4">
        <v>144</v>
      </c>
      <c r="M23" s="4">
        <v>144</v>
      </c>
      <c r="N23" s="4" t="s">
        <v>93</v>
      </c>
      <c r="O23" s="4" t="s">
        <v>31</v>
      </c>
      <c r="P23" s="4" t="s">
        <v>32</v>
      </c>
      <c r="Q23" s="4">
        <v>0</v>
      </c>
      <c r="R23" s="6">
        <v>44505</v>
      </c>
      <c r="S23" s="5">
        <v>44515</v>
      </c>
      <c r="T23" s="4" t="s">
        <v>33</v>
      </c>
      <c r="U23" s="4">
        <v>144</v>
      </c>
      <c r="V23" s="4">
        <v>0</v>
      </c>
      <c r="W23" s="4">
        <v>0</v>
      </c>
      <c r="X23" s="4">
        <v>2290348</v>
      </c>
      <c r="Y23" s="4">
        <v>2774954</v>
      </c>
    </row>
    <row r="24" s="4" customFormat="1" spans="1:24">
      <c r="A24" s="4">
        <v>16746534831</v>
      </c>
      <c r="B24" s="4" t="s">
        <v>25</v>
      </c>
      <c r="C24" s="4" t="s">
        <v>26</v>
      </c>
      <c r="D24" s="4" t="s">
        <v>94</v>
      </c>
      <c r="E24" s="4" t="s">
        <v>95</v>
      </c>
      <c r="F24" s="5">
        <v>44510</v>
      </c>
      <c r="G24" s="5">
        <v>44513</v>
      </c>
      <c r="H24" s="4">
        <v>1</v>
      </c>
      <c r="I24" s="4">
        <v>3</v>
      </c>
      <c r="J24" s="4">
        <v>3</v>
      </c>
      <c r="K24" s="4" t="s">
        <v>29</v>
      </c>
      <c r="L24" s="4">
        <v>390</v>
      </c>
      <c r="M24" s="4">
        <v>390</v>
      </c>
      <c r="N24" s="4" t="s">
        <v>96</v>
      </c>
      <c r="O24" s="4" t="s">
        <v>31</v>
      </c>
      <c r="P24" s="4" t="s">
        <v>32</v>
      </c>
      <c r="Q24" s="4">
        <v>0</v>
      </c>
      <c r="R24" s="6">
        <v>44505</v>
      </c>
      <c r="S24" s="5">
        <v>44515</v>
      </c>
      <c r="T24" s="4" t="s">
        <v>33</v>
      </c>
      <c r="U24" s="4">
        <v>390</v>
      </c>
      <c r="V24" s="4">
        <v>0</v>
      </c>
      <c r="W24" s="4">
        <v>0</v>
      </c>
      <c r="X24" s="4">
        <v>2290869</v>
      </c>
    </row>
    <row r="25" s="4" customFormat="1" spans="1:25">
      <c r="A25" s="4">
        <v>16746899347</v>
      </c>
      <c r="B25" s="4" t="s">
        <v>25</v>
      </c>
      <c r="C25" s="4" t="s">
        <v>26</v>
      </c>
      <c r="D25" s="4" t="s">
        <v>97</v>
      </c>
      <c r="E25" s="4" t="s">
        <v>98</v>
      </c>
      <c r="F25" s="5">
        <v>44512</v>
      </c>
      <c r="G25" s="5">
        <v>44514</v>
      </c>
      <c r="H25" s="4">
        <v>1</v>
      </c>
      <c r="I25" s="4">
        <v>2</v>
      </c>
      <c r="J25" s="4">
        <v>2</v>
      </c>
      <c r="K25" s="4" t="s">
        <v>29</v>
      </c>
      <c r="L25" s="4">
        <v>244</v>
      </c>
      <c r="M25" s="4">
        <v>244</v>
      </c>
      <c r="N25" s="4" t="s">
        <v>99</v>
      </c>
      <c r="O25" s="4" t="s">
        <v>31</v>
      </c>
      <c r="P25" s="4" t="s">
        <v>32</v>
      </c>
      <c r="Q25" s="4">
        <v>0</v>
      </c>
      <c r="R25" s="6">
        <v>44506</v>
      </c>
      <c r="S25" s="5">
        <v>44515</v>
      </c>
      <c r="T25" s="4" t="s">
        <v>33</v>
      </c>
      <c r="U25" s="4">
        <v>244</v>
      </c>
      <c r="V25" s="4">
        <v>0</v>
      </c>
      <c r="W25" s="4">
        <v>0</v>
      </c>
      <c r="X25" s="4">
        <v>2290925</v>
      </c>
      <c r="Y25" s="4">
        <v>72279600</v>
      </c>
    </row>
    <row r="26" s="4" customFormat="1" spans="1:25">
      <c r="A26" s="4">
        <v>16750236138</v>
      </c>
      <c r="B26" s="4" t="s">
        <v>25</v>
      </c>
      <c r="C26" s="4" t="s">
        <v>26</v>
      </c>
      <c r="D26" s="4" t="s">
        <v>100</v>
      </c>
      <c r="E26" s="4" t="s">
        <v>101</v>
      </c>
      <c r="F26" s="5">
        <v>44506</v>
      </c>
      <c r="G26" s="5">
        <v>44508</v>
      </c>
      <c r="H26" s="4">
        <v>1</v>
      </c>
      <c r="I26" s="4">
        <v>2</v>
      </c>
      <c r="J26" s="4">
        <v>2</v>
      </c>
      <c r="K26" s="4" t="s">
        <v>29</v>
      </c>
      <c r="L26" s="4">
        <v>832</v>
      </c>
      <c r="M26" s="4">
        <v>832</v>
      </c>
      <c r="N26" s="4" t="s">
        <v>102</v>
      </c>
      <c r="O26" s="4" t="s">
        <v>31</v>
      </c>
      <c r="P26" s="4" t="s">
        <v>32</v>
      </c>
      <c r="Q26" s="4">
        <v>0</v>
      </c>
      <c r="R26" s="6">
        <v>44506</v>
      </c>
      <c r="S26" s="5">
        <v>44515</v>
      </c>
      <c r="T26" s="4" t="s">
        <v>33</v>
      </c>
      <c r="U26" s="4">
        <v>832</v>
      </c>
      <c r="V26" s="4">
        <v>0</v>
      </c>
      <c r="W26" s="4">
        <v>0</v>
      </c>
      <c r="X26" s="4">
        <v>2291686</v>
      </c>
      <c r="Y26" s="4">
        <v>1612977</v>
      </c>
    </row>
    <row r="27" s="4" customFormat="1" spans="1:24">
      <c r="A27" s="4">
        <v>16750887552</v>
      </c>
      <c r="B27" s="4" t="s">
        <v>25</v>
      </c>
      <c r="C27" s="4" t="s">
        <v>26</v>
      </c>
      <c r="D27" s="4" t="s">
        <v>103</v>
      </c>
      <c r="E27" s="4" t="s">
        <v>104</v>
      </c>
      <c r="F27" s="5">
        <v>44508</v>
      </c>
      <c r="G27" s="5">
        <v>44510</v>
      </c>
      <c r="H27" s="4">
        <v>1</v>
      </c>
      <c r="I27" s="4">
        <v>2</v>
      </c>
      <c r="J27" s="4">
        <v>2</v>
      </c>
      <c r="K27" s="4" t="s">
        <v>29</v>
      </c>
      <c r="L27" s="4">
        <v>482</v>
      </c>
      <c r="M27" s="4">
        <v>482</v>
      </c>
      <c r="N27" s="4" t="s">
        <v>105</v>
      </c>
      <c r="O27" s="4" t="s">
        <v>31</v>
      </c>
      <c r="P27" s="4" t="s">
        <v>32</v>
      </c>
      <c r="Q27" s="4">
        <v>0</v>
      </c>
      <c r="R27" s="6">
        <v>44507</v>
      </c>
      <c r="S27" s="5">
        <v>44515</v>
      </c>
      <c r="T27" s="4" t="s">
        <v>33</v>
      </c>
      <c r="U27" s="4">
        <v>482</v>
      </c>
      <c r="V27" s="4">
        <v>0</v>
      </c>
      <c r="W27" s="4">
        <v>0</v>
      </c>
      <c r="X27" s="4">
        <v>2291844</v>
      </c>
    </row>
    <row r="28" s="4" customFormat="1" spans="1:25">
      <c r="A28" s="4">
        <v>16751181808</v>
      </c>
      <c r="B28" s="4" t="s">
        <v>25</v>
      </c>
      <c r="C28" s="4" t="s">
        <v>26</v>
      </c>
      <c r="D28" s="4" t="s">
        <v>106</v>
      </c>
      <c r="E28" s="4" t="s">
        <v>107</v>
      </c>
      <c r="F28" s="5">
        <v>44511</v>
      </c>
      <c r="G28" s="5">
        <v>44513</v>
      </c>
      <c r="H28" s="4">
        <v>1</v>
      </c>
      <c r="I28" s="4">
        <v>2</v>
      </c>
      <c r="J28" s="4">
        <v>2</v>
      </c>
      <c r="K28" s="4" t="s">
        <v>29</v>
      </c>
      <c r="L28" s="4">
        <v>222</v>
      </c>
      <c r="M28" s="4">
        <v>222</v>
      </c>
      <c r="N28" s="4" t="s">
        <v>108</v>
      </c>
      <c r="O28" s="4" t="s">
        <v>31</v>
      </c>
      <c r="P28" s="4" t="s">
        <v>32</v>
      </c>
      <c r="Q28" s="4">
        <v>0</v>
      </c>
      <c r="R28" s="6">
        <v>44507</v>
      </c>
      <c r="S28" s="5">
        <v>44515</v>
      </c>
      <c r="T28" s="4" t="s">
        <v>33</v>
      </c>
      <c r="U28" s="4">
        <v>222</v>
      </c>
      <c r="V28" s="4">
        <v>0</v>
      </c>
      <c r="W28" s="4">
        <v>0</v>
      </c>
      <c r="X28" s="4">
        <v>2291963</v>
      </c>
      <c r="Y28" s="4">
        <v>175793</v>
      </c>
    </row>
    <row r="29" s="4" customFormat="1" spans="1:25">
      <c r="A29" s="4">
        <v>16752181060</v>
      </c>
      <c r="B29" s="4" t="s">
        <v>25</v>
      </c>
      <c r="C29" s="4" t="s">
        <v>26</v>
      </c>
      <c r="D29" s="4" t="s">
        <v>109</v>
      </c>
      <c r="E29" s="4" t="s">
        <v>110</v>
      </c>
      <c r="F29" s="5">
        <v>44510</v>
      </c>
      <c r="G29" s="5">
        <v>44512</v>
      </c>
      <c r="H29" s="4">
        <v>1</v>
      </c>
      <c r="I29" s="4">
        <v>2</v>
      </c>
      <c r="J29" s="4">
        <v>2</v>
      </c>
      <c r="K29" s="4" t="s">
        <v>29</v>
      </c>
      <c r="L29" s="4">
        <v>18</v>
      </c>
      <c r="M29" s="4">
        <v>18</v>
      </c>
      <c r="N29" s="4" t="s">
        <v>111</v>
      </c>
      <c r="O29" s="4" t="s">
        <v>31</v>
      </c>
      <c r="P29" s="4" t="s">
        <v>32</v>
      </c>
      <c r="Q29" s="4">
        <v>0</v>
      </c>
      <c r="R29" s="6">
        <v>44507</v>
      </c>
      <c r="S29" s="5">
        <v>44515</v>
      </c>
      <c r="T29" s="4" t="s">
        <v>33</v>
      </c>
      <c r="U29" s="4">
        <v>18</v>
      </c>
      <c r="V29" s="4">
        <v>0</v>
      </c>
      <c r="W29" s="4">
        <v>0</v>
      </c>
      <c r="X29" s="4">
        <v>2292196</v>
      </c>
      <c r="Y29" s="4" t="s">
        <v>112</v>
      </c>
    </row>
    <row r="30" s="4" customFormat="1" spans="1:25">
      <c r="A30" s="4">
        <v>16753968288</v>
      </c>
      <c r="B30" s="4" t="s">
        <v>25</v>
      </c>
      <c r="C30" s="4" t="s">
        <v>26</v>
      </c>
      <c r="D30" s="4" t="s">
        <v>113</v>
      </c>
      <c r="E30" s="4" t="s">
        <v>114</v>
      </c>
      <c r="F30" s="5">
        <v>44507</v>
      </c>
      <c r="G30" s="5">
        <v>44509</v>
      </c>
      <c r="H30" s="4">
        <v>1</v>
      </c>
      <c r="I30" s="4">
        <v>2</v>
      </c>
      <c r="J30" s="4">
        <v>2</v>
      </c>
      <c r="K30" s="4" t="s">
        <v>29</v>
      </c>
      <c r="L30" s="4">
        <v>736</v>
      </c>
      <c r="M30" s="4">
        <v>736</v>
      </c>
      <c r="N30" s="4" t="s">
        <v>115</v>
      </c>
      <c r="O30" s="4" t="s">
        <v>31</v>
      </c>
      <c r="P30" s="4" t="s">
        <v>32</v>
      </c>
      <c r="Q30" s="4">
        <v>0</v>
      </c>
      <c r="R30" s="6">
        <v>44507</v>
      </c>
      <c r="S30" s="5">
        <v>44515</v>
      </c>
      <c r="T30" s="4" t="s">
        <v>33</v>
      </c>
      <c r="U30" s="4">
        <v>736</v>
      </c>
      <c r="V30" s="4">
        <v>0</v>
      </c>
      <c r="W30" s="4">
        <v>0</v>
      </c>
      <c r="X30" s="4"/>
      <c r="Y30" s="4">
        <v>1854322094</v>
      </c>
    </row>
    <row r="31" s="4" customFormat="1" spans="1:25">
      <c r="A31" s="4">
        <v>16755688202</v>
      </c>
      <c r="B31" s="4" t="s">
        <v>25</v>
      </c>
      <c r="C31" s="4" t="s">
        <v>26</v>
      </c>
      <c r="D31" s="4" t="s">
        <v>116</v>
      </c>
      <c r="E31" s="4" t="s">
        <v>117</v>
      </c>
      <c r="F31" s="5">
        <v>44508</v>
      </c>
      <c r="G31" s="5">
        <v>44510</v>
      </c>
      <c r="H31" s="4">
        <v>1</v>
      </c>
      <c r="I31" s="4">
        <v>2</v>
      </c>
      <c r="J31" s="4">
        <v>2</v>
      </c>
      <c r="K31" s="4" t="s">
        <v>29</v>
      </c>
      <c r="L31" s="4">
        <v>590</v>
      </c>
      <c r="M31" s="4">
        <v>590</v>
      </c>
      <c r="N31" s="4" t="s">
        <v>118</v>
      </c>
      <c r="O31" s="4" t="s">
        <v>31</v>
      </c>
      <c r="P31" s="4" t="s">
        <v>32</v>
      </c>
      <c r="Q31" s="4">
        <v>0</v>
      </c>
      <c r="R31" s="6">
        <v>44508</v>
      </c>
      <c r="S31" s="5">
        <v>44515</v>
      </c>
      <c r="T31" s="4" t="s">
        <v>33</v>
      </c>
      <c r="U31" s="4">
        <v>590</v>
      </c>
      <c r="V31" s="4">
        <v>0</v>
      </c>
      <c r="W31" s="4">
        <v>0</v>
      </c>
      <c r="X31" s="4">
        <v>2292671</v>
      </c>
      <c r="Y31" s="4">
        <v>73705334</v>
      </c>
    </row>
    <row r="32" s="4" customFormat="1" spans="1:24">
      <c r="A32" s="4">
        <v>16761777218</v>
      </c>
      <c r="B32" s="4" t="s">
        <v>25</v>
      </c>
      <c r="C32" s="4" t="s">
        <v>26</v>
      </c>
      <c r="D32" s="4" t="s">
        <v>94</v>
      </c>
      <c r="E32" s="4" t="s">
        <v>95</v>
      </c>
      <c r="F32" s="5">
        <v>44511</v>
      </c>
      <c r="G32" s="5">
        <v>44513</v>
      </c>
      <c r="H32" s="4">
        <v>3</v>
      </c>
      <c r="I32" s="4">
        <v>2</v>
      </c>
      <c r="J32" s="4">
        <v>6</v>
      </c>
      <c r="K32" s="4" t="s">
        <v>29</v>
      </c>
      <c r="L32" s="4">
        <v>780</v>
      </c>
      <c r="M32" s="4">
        <v>780</v>
      </c>
      <c r="N32" s="4" t="s">
        <v>119</v>
      </c>
      <c r="O32" s="4" t="s">
        <v>31</v>
      </c>
      <c r="P32" s="4" t="s">
        <v>32</v>
      </c>
      <c r="Q32" s="4">
        <v>0</v>
      </c>
      <c r="R32" s="6">
        <v>44509</v>
      </c>
      <c r="S32" s="5">
        <v>44515</v>
      </c>
      <c r="T32" s="4" t="s">
        <v>33</v>
      </c>
      <c r="U32" s="4">
        <v>780</v>
      </c>
      <c r="V32" s="4">
        <v>0</v>
      </c>
      <c r="W32" s="4">
        <v>0</v>
      </c>
      <c r="X32" s="4">
        <v>2294799</v>
      </c>
    </row>
    <row r="33" s="4" customFormat="1" spans="1:24">
      <c r="A33" s="4">
        <v>16765493468</v>
      </c>
      <c r="B33" s="4" t="s">
        <v>25</v>
      </c>
      <c r="C33" s="4" t="s">
        <v>26</v>
      </c>
      <c r="D33" s="4" t="s">
        <v>120</v>
      </c>
      <c r="E33" s="4" t="s">
        <v>121</v>
      </c>
      <c r="F33" s="5">
        <v>44512</v>
      </c>
      <c r="G33" s="5">
        <v>44514</v>
      </c>
      <c r="H33" s="4">
        <v>1</v>
      </c>
      <c r="I33" s="4">
        <v>2</v>
      </c>
      <c r="J33" s="4">
        <v>2</v>
      </c>
      <c r="K33" s="4" t="s">
        <v>29</v>
      </c>
      <c r="L33" s="4">
        <v>846</v>
      </c>
      <c r="M33" s="4">
        <v>846</v>
      </c>
      <c r="N33" s="4" t="s">
        <v>122</v>
      </c>
      <c r="O33" s="4" t="s">
        <v>31</v>
      </c>
      <c r="P33" s="4" t="s">
        <v>32</v>
      </c>
      <c r="Q33" s="4">
        <v>0</v>
      </c>
      <c r="R33" s="6">
        <v>44510</v>
      </c>
      <c r="S33" s="5">
        <v>44515</v>
      </c>
      <c r="T33" s="4" t="s">
        <v>33</v>
      </c>
      <c r="U33" s="4">
        <v>846</v>
      </c>
      <c r="V33" s="4">
        <v>0</v>
      </c>
      <c r="W33" s="4">
        <v>0</v>
      </c>
      <c r="X33" s="4">
        <v>2295152</v>
      </c>
    </row>
    <row r="34" s="4" customFormat="1" spans="1:25">
      <c r="A34" s="4">
        <v>16765654765</v>
      </c>
      <c r="B34" s="4" t="s">
        <v>25</v>
      </c>
      <c r="C34" s="4" t="s">
        <v>26</v>
      </c>
      <c r="D34" s="4" t="s">
        <v>123</v>
      </c>
      <c r="E34" s="4" t="s">
        <v>124</v>
      </c>
      <c r="F34" s="5">
        <v>44510</v>
      </c>
      <c r="G34" s="5">
        <v>44512</v>
      </c>
      <c r="H34" s="4">
        <v>1</v>
      </c>
      <c r="I34" s="4">
        <v>2</v>
      </c>
      <c r="J34" s="4">
        <v>2</v>
      </c>
      <c r="K34" s="4" t="s">
        <v>29</v>
      </c>
      <c r="L34" s="4">
        <v>309</v>
      </c>
      <c r="M34" s="4">
        <v>309</v>
      </c>
      <c r="N34" s="4" t="s">
        <v>125</v>
      </c>
      <c r="O34" s="4" t="s">
        <v>31</v>
      </c>
      <c r="P34" s="4" t="s">
        <v>32</v>
      </c>
      <c r="Q34" s="4">
        <v>0</v>
      </c>
      <c r="R34" s="6">
        <v>44510</v>
      </c>
      <c r="S34" s="5">
        <v>44515</v>
      </c>
      <c r="T34" s="4" t="s">
        <v>33</v>
      </c>
      <c r="U34" s="4">
        <v>309</v>
      </c>
      <c r="V34" s="4">
        <v>0</v>
      </c>
      <c r="W34" s="4">
        <v>0</v>
      </c>
      <c r="X34" s="4">
        <v>2295184</v>
      </c>
      <c r="Y34" s="4">
        <v>47043528</v>
      </c>
    </row>
    <row r="35" s="4" customFormat="1" spans="1:25">
      <c r="A35" s="4">
        <v>16766522092</v>
      </c>
      <c r="B35" s="4" t="s">
        <v>25</v>
      </c>
      <c r="C35" s="4" t="s">
        <v>26</v>
      </c>
      <c r="D35" s="4" t="s">
        <v>126</v>
      </c>
      <c r="E35" s="4" t="s">
        <v>127</v>
      </c>
      <c r="F35" s="5">
        <v>44512</v>
      </c>
      <c r="G35" s="5">
        <v>44514</v>
      </c>
      <c r="H35" s="4">
        <v>2</v>
      </c>
      <c r="I35" s="4">
        <v>2</v>
      </c>
      <c r="J35" s="4">
        <v>4</v>
      </c>
      <c r="K35" s="4" t="s">
        <v>29</v>
      </c>
      <c r="L35" s="4">
        <v>936</v>
      </c>
      <c r="M35" s="4">
        <v>936</v>
      </c>
      <c r="N35" s="4" t="s">
        <v>128</v>
      </c>
      <c r="O35" s="4" t="s">
        <v>31</v>
      </c>
      <c r="P35" s="4" t="s">
        <v>32</v>
      </c>
      <c r="Q35" s="4">
        <v>0</v>
      </c>
      <c r="R35" s="6">
        <v>44510</v>
      </c>
      <c r="S35" s="5">
        <v>44515</v>
      </c>
      <c r="T35" s="4" t="s">
        <v>33</v>
      </c>
      <c r="U35" s="4">
        <v>936</v>
      </c>
      <c r="V35" s="4">
        <v>0</v>
      </c>
      <c r="W35" s="4">
        <v>0</v>
      </c>
      <c r="X35" s="4">
        <v>2295378</v>
      </c>
      <c r="Y35" s="4" t="s">
        <v>129</v>
      </c>
    </row>
    <row r="36" s="4" customFormat="1" spans="1:25">
      <c r="A36" s="4">
        <v>16767192781</v>
      </c>
      <c r="B36" s="4" t="s">
        <v>25</v>
      </c>
      <c r="C36" s="4" t="s">
        <v>26</v>
      </c>
      <c r="D36" s="4" t="s">
        <v>130</v>
      </c>
      <c r="E36" s="4" t="s">
        <v>131</v>
      </c>
      <c r="F36" s="5">
        <v>44511</v>
      </c>
      <c r="G36" s="5">
        <v>44513</v>
      </c>
      <c r="H36" s="4">
        <v>1</v>
      </c>
      <c r="I36" s="4">
        <v>2</v>
      </c>
      <c r="J36" s="4">
        <v>2</v>
      </c>
      <c r="K36" s="4" t="s">
        <v>29</v>
      </c>
      <c r="L36" s="4">
        <v>138</v>
      </c>
      <c r="M36" s="4">
        <v>138</v>
      </c>
      <c r="N36" s="4" t="s">
        <v>132</v>
      </c>
      <c r="O36" s="4" t="s">
        <v>31</v>
      </c>
      <c r="P36" s="4" t="s">
        <v>32</v>
      </c>
      <c r="Q36" s="4">
        <v>0</v>
      </c>
      <c r="R36" s="6">
        <v>44510</v>
      </c>
      <c r="S36" s="5">
        <v>44515</v>
      </c>
      <c r="T36" s="4" t="s">
        <v>33</v>
      </c>
      <c r="U36" s="4">
        <v>138</v>
      </c>
      <c r="V36" s="4">
        <v>0</v>
      </c>
      <c r="W36" s="4">
        <v>0</v>
      </c>
      <c r="X36" s="4">
        <v>2295569</v>
      </c>
      <c r="Y36" s="4">
        <v>75935125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4"/>
  <sheetViews>
    <sheetView tabSelected="1" topLeftCell="A13" workbookViewId="0">
      <selection activeCell="D44" sqref="D44"/>
    </sheetView>
  </sheetViews>
  <sheetFormatPr defaultColWidth="9" defaultRowHeight="13.5"/>
  <cols>
    <col min="1" max="1" width="14.25" style="4" customWidth="1"/>
    <col min="2" max="3" width="11.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133</v>
      </c>
    </row>
    <row r="2" s="4" customFormat="1" hidden="1" spans="1:9">
      <c r="A2" s="4">
        <v>15543787021</v>
      </c>
      <c r="B2" s="5">
        <v>44509</v>
      </c>
      <c r="C2" s="5">
        <v>44513</v>
      </c>
      <c r="D2" s="4">
        <v>0</v>
      </c>
      <c r="E2" s="4" t="str">
        <f>VLOOKUP(A2,HOP!A:L,12,0)</f>
        <v>0.00</v>
      </c>
      <c r="F2" s="4" t="str">
        <f>VLOOKUP(A2,HOP!A:C,3,0)</f>
        <v>2150517</v>
      </c>
      <c r="G2" s="4">
        <f>D2-E2</f>
        <v>0</v>
      </c>
      <c r="H2" s="4" t="str">
        <f>$H$1&amp;F2</f>
        <v>,2150517</v>
      </c>
      <c r="I2" s="4" t="str">
        <f>VLOOKUP(A2,HOP!A:T,20,0)</f>
        <v>直连</v>
      </c>
    </row>
    <row r="3" s="4" customFormat="1" spans="1:9">
      <c r="A3" s="4">
        <v>16329692443</v>
      </c>
      <c r="B3" s="5">
        <v>44507</v>
      </c>
      <c r="C3" s="5">
        <v>44514</v>
      </c>
      <c r="D3" s="4">
        <v>586</v>
      </c>
      <c r="E3" s="4" t="str">
        <f>VLOOKUP(A3,HOP!A:L,12,0)</f>
        <v>586.00</v>
      </c>
      <c r="F3" s="4" t="str">
        <f>VLOOKUP(A3,HOP!A:C,3,0)</f>
        <v>2259979</v>
      </c>
      <c r="G3" s="4">
        <f t="shared" ref="G3:G35" si="0">D3-E3</f>
        <v>0</v>
      </c>
      <c r="H3" s="4" t="str">
        <f t="shared" ref="H3:H35" si="1">$H$1&amp;F3</f>
        <v>,2259979</v>
      </c>
      <c r="I3" s="4" t="str">
        <f>VLOOKUP(A3,HOP!A:T,20,0)</f>
        <v>直连</v>
      </c>
    </row>
    <row r="4" s="4" customFormat="1" spans="1:9">
      <c r="A4" s="4">
        <v>16380122272</v>
      </c>
      <c r="B4" s="5">
        <v>44505</v>
      </c>
      <c r="C4" s="5">
        <v>44508</v>
      </c>
      <c r="D4" s="4">
        <v>462</v>
      </c>
      <c r="E4" s="4" t="str">
        <f>VLOOKUP(A4,HOP!A:L,12,0)</f>
        <v>462.00</v>
      </c>
      <c r="F4" s="4" t="str">
        <f>VLOOKUP(A4,HOP!A:C,3,0)</f>
        <v>2266013</v>
      </c>
      <c r="G4" s="4">
        <f t="shared" si="0"/>
        <v>0</v>
      </c>
      <c r="H4" s="4" t="str">
        <f t="shared" si="1"/>
        <v>,2266013</v>
      </c>
      <c r="I4" s="4" t="str">
        <f>VLOOKUP(A4,HOP!A:T,20,0)</f>
        <v>直连</v>
      </c>
    </row>
    <row r="5" s="4" customFormat="1" spans="1:9">
      <c r="A5" s="4">
        <v>16469578122</v>
      </c>
      <c r="B5" s="5">
        <v>44512</v>
      </c>
      <c r="C5" s="5">
        <v>44514</v>
      </c>
      <c r="D5" s="4">
        <v>312</v>
      </c>
      <c r="E5" s="4" t="str">
        <f>VLOOKUP(A5,HOP!A:L,12,0)</f>
        <v>312.00</v>
      </c>
      <c r="F5" s="4" t="str">
        <f>VLOOKUP(A5,HOP!A:C,3,0)</f>
        <v>2272893</v>
      </c>
      <c r="G5" s="4">
        <f t="shared" si="0"/>
        <v>0</v>
      </c>
      <c r="H5" s="4" t="str">
        <f t="shared" si="1"/>
        <v>,2272893</v>
      </c>
      <c r="I5" s="4" t="str">
        <f>VLOOKUP(A5,HOP!A:T,20,0)</f>
        <v>直连</v>
      </c>
    </row>
    <row r="6" s="4" customFormat="1" spans="1:9">
      <c r="A6" s="4">
        <v>16498194834</v>
      </c>
      <c r="B6" s="5">
        <v>44508</v>
      </c>
      <c r="C6" s="5">
        <v>44513</v>
      </c>
      <c r="D6" s="4">
        <v>577</v>
      </c>
      <c r="E6" s="4" t="str">
        <f>VLOOKUP(A6,HOP!A:L,12,0)</f>
        <v>577.00</v>
      </c>
      <c r="F6" s="4" t="str">
        <f>VLOOKUP(A6,HOP!A:C,3,0)</f>
        <v>2274629</v>
      </c>
      <c r="G6" s="4">
        <f t="shared" si="0"/>
        <v>0</v>
      </c>
      <c r="H6" s="4" t="str">
        <f t="shared" si="1"/>
        <v>,2274629</v>
      </c>
      <c r="I6" s="4" t="str">
        <f>VLOOKUP(A6,HOP!A:T,20,0)</f>
        <v>直连</v>
      </c>
    </row>
    <row r="7" s="4" customFormat="1" spans="1:9">
      <c r="A7" s="4">
        <v>16540821412</v>
      </c>
      <c r="B7" s="5">
        <v>44511</v>
      </c>
      <c r="C7" s="5">
        <v>44513</v>
      </c>
      <c r="D7" s="4">
        <v>242</v>
      </c>
      <c r="E7" s="4" t="str">
        <f>VLOOKUP(A7,HOP!A:L,12,0)</f>
        <v>242.00</v>
      </c>
      <c r="F7" s="4" t="str">
        <f>VLOOKUP(A7,HOP!A:C,3,0)</f>
        <v>2277206</v>
      </c>
      <c r="G7" s="4">
        <f t="shared" si="0"/>
        <v>0</v>
      </c>
      <c r="H7" s="4" t="str">
        <f t="shared" si="1"/>
        <v>,2277206</v>
      </c>
      <c r="I7" s="4" t="str">
        <f>VLOOKUP(A7,HOP!A:T,20,0)</f>
        <v>直连</v>
      </c>
    </row>
    <row r="8" s="4" customFormat="1" spans="1:9">
      <c r="A8" s="4">
        <v>16594020020</v>
      </c>
      <c r="B8" s="5">
        <v>44512</v>
      </c>
      <c r="C8" s="5">
        <v>44514</v>
      </c>
      <c r="D8" s="4">
        <v>156</v>
      </c>
      <c r="E8" s="4" t="str">
        <f>VLOOKUP(A8,HOP!A:L,12,0)</f>
        <v>156.00</v>
      </c>
      <c r="F8" s="4" t="str">
        <f>VLOOKUP(A8,HOP!A:C,3,0)</f>
        <v>2280064</v>
      </c>
      <c r="G8" s="4">
        <f t="shared" si="0"/>
        <v>0</v>
      </c>
      <c r="H8" s="4" t="str">
        <f t="shared" si="1"/>
        <v>,2280064</v>
      </c>
      <c r="I8" s="4" t="str">
        <f>VLOOKUP(A8,HOP!A:T,20,0)</f>
        <v>直连</v>
      </c>
    </row>
    <row r="9" s="4" customFormat="1" spans="1:9">
      <c r="A9" s="4">
        <v>16608244290</v>
      </c>
      <c r="B9" s="5">
        <v>44512</v>
      </c>
      <c r="C9" s="5">
        <v>44514</v>
      </c>
      <c r="D9" s="4">
        <v>402</v>
      </c>
      <c r="E9" s="4" t="str">
        <f>VLOOKUP(A9,HOP!A:L,12,0)</f>
        <v>402.00</v>
      </c>
      <c r="F9" s="4" t="str">
        <f>VLOOKUP(A9,HOP!A:C,3,0)</f>
        <v>2280565</v>
      </c>
      <c r="G9" s="4">
        <f t="shared" si="0"/>
        <v>0</v>
      </c>
      <c r="H9" s="4" t="str">
        <f t="shared" si="1"/>
        <v>,2280565</v>
      </c>
      <c r="I9" s="4" t="str">
        <f>VLOOKUP(A9,HOP!A:T,20,0)</f>
        <v>直连</v>
      </c>
    </row>
    <row r="10" s="4" customFormat="1" spans="1:9">
      <c r="A10" s="4">
        <v>16625185494</v>
      </c>
      <c r="B10" s="5">
        <v>44504</v>
      </c>
      <c r="C10" s="5">
        <v>44510</v>
      </c>
      <c r="D10" s="4">
        <v>951</v>
      </c>
      <c r="E10" s="4" t="str">
        <f>VLOOKUP(A10,HOP!A:L,12,0)</f>
        <v>951.00</v>
      </c>
      <c r="F10" s="4" t="str">
        <f>VLOOKUP(A10,HOP!A:C,3,0)</f>
        <v>2281587</v>
      </c>
      <c r="G10" s="4">
        <f t="shared" si="0"/>
        <v>0</v>
      </c>
      <c r="H10" s="4" t="str">
        <f t="shared" si="1"/>
        <v>,2281587</v>
      </c>
      <c r="I10" s="4" t="str">
        <f>VLOOKUP(A10,HOP!A:T,20,0)</f>
        <v>直连</v>
      </c>
    </row>
    <row r="11" s="4" customFormat="1" spans="1:9">
      <c r="A11" s="4">
        <v>16667472898</v>
      </c>
      <c r="B11" s="5">
        <v>44510</v>
      </c>
      <c r="C11" s="5">
        <v>44512</v>
      </c>
      <c r="D11" s="4">
        <v>194</v>
      </c>
      <c r="E11" s="4" t="str">
        <f>VLOOKUP(A11,HOP!A:L,12,0)</f>
        <v>194.00</v>
      </c>
      <c r="F11" s="4" t="str">
        <f>VLOOKUP(A11,HOP!A:C,3,0)</f>
        <v>2283486</v>
      </c>
      <c r="G11" s="4">
        <f t="shared" si="0"/>
        <v>0</v>
      </c>
      <c r="H11" s="4" t="str">
        <f t="shared" si="1"/>
        <v>,2283486</v>
      </c>
      <c r="I11" s="4" t="str">
        <f>VLOOKUP(A11,HOP!A:T,20,0)</f>
        <v>直连</v>
      </c>
    </row>
    <row r="12" s="4" customFormat="1" spans="1:9">
      <c r="A12" s="4">
        <v>16668446630</v>
      </c>
      <c r="B12" s="5">
        <v>44507</v>
      </c>
      <c r="C12" s="5">
        <v>44514</v>
      </c>
      <c r="D12" s="4">
        <v>816</v>
      </c>
      <c r="E12" s="4" t="str">
        <f>VLOOKUP(A12,HOP!A:L,12,0)</f>
        <v>816.00</v>
      </c>
      <c r="F12" s="4" t="str">
        <f>VLOOKUP(A12,HOP!A:C,3,0)</f>
        <v>2283552</v>
      </c>
      <c r="G12" s="4">
        <f t="shared" si="0"/>
        <v>0</v>
      </c>
      <c r="H12" s="4" t="str">
        <f t="shared" si="1"/>
        <v>,2283552</v>
      </c>
      <c r="I12" s="4" t="str">
        <f>VLOOKUP(A12,HOP!A:T,20,0)</f>
        <v>直连</v>
      </c>
    </row>
    <row r="13" s="4" customFormat="1" spans="1:9">
      <c r="A13" s="4">
        <v>16680120546</v>
      </c>
      <c r="B13" s="5">
        <v>44506</v>
      </c>
      <c r="C13" s="5">
        <v>44508</v>
      </c>
      <c r="D13" s="4">
        <v>152</v>
      </c>
      <c r="E13" s="4" t="str">
        <f>VLOOKUP(A13,HOP!A:L,12,0)</f>
        <v>152.00</v>
      </c>
      <c r="F13" s="4" t="str">
        <f>VLOOKUP(A13,HOP!A:C,3,0)</f>
        <v>2284293</v>
      </c>
      <c r="G13" s="4">
        <f t="shared" si="0"/>
        <v>0</v>
      </c>
      <c r="H13" s="4" t="str">
        <f t="shared" si="1"/>
        <v>,2284293</v>
      </c>
      <c r="I13" s="4" t="str">
        <f>VLOOKUP(A13,HOP!A:T,20,0)</f>
        <v>直连</v>
      </c>
    </row>
    <row r="14" s="4" customFormat="1" spans="1:9">
      <c r="A14" s="4">
        <v>16736534117</v>
      </c>
      <c r="B14" s="5">
        <v>44505</v>
      </c>
      <c r="C14" s="5">
        <v>44508</v>
      </c>
      <c r="D14" s="4">
        <v>435</v>
      </c>
      <c r="E14" s="4" t="str">
        <f>VLOOKUP(A14,HOP!A:L,12,0)</f>
        <v>435.00</v>
      </c>
      <c r="F14" s="4" t="str">
        <f>VLOOKUP(A14,HOP!A:C,3,0)</f>
        <v>2288749</v>
      </c>
      <c r="G14" s="4">
        <f t="shared" si="0"/>
        <v>0</v>
      </c>
      <c r="H14" s="4" t="str">
        <f t="shared" si="1"/>
        <v>,2288749</v>
      </c>
      <c r="I14" s="4" t="str">
        <f>VLOOKUP(A14,HOP!A:T,20,0)</f>
        <v>直连</v>
      </c>
    </row>
    <row r="15" s="4" customFormat="1" spans="1:9">
      <c r="A15" s="4">
        <v>16737679720</v>
      </c>
      <c r="B15" s="5">
        <v>44506</v>
      </c>
      <c r="C15" s="5">
        <v>44508</v>
      </c>
      <c r="D15" s="4">
        <v>156</v>
      </c>
      <c r="E15" s="4" t="str">
        <f>VLOOKUP(A15,HOP!A:L,12,0)</f>
        <v>156.00</v>
      </c>
      <c r="F15" s="4" t="str">
        <f>VLOOKUP(A15,HOP!A:C,3,0)</f>
        <v>2288989</v>
      </c>
      <c r="G15" s="4">
        <f t="shared" si="0"/>
        <v>0</v>
      </c>
      <c r="H15" s="4" t="str">
        <f t="shared" si="1"/>
        <v>,2288989</v>
      </c>
      <c r="I15" s="4" t="str">
        <f>VLOOKUP(A15,HOP!A:T,20,0)</f>
        <v>直连</v>
      </c>
    </row>
    <row r="16" s="4" customFormat="1" spans="1:9">
      <c r="A16" s="4">
        <v>16741289395</v>
      </c>
      <c r="B16" s="5">
        <v>44507</v>
      </c>
      <c r="C16" s="5">
        <v>44509</v>
      </c>
      <c r="D16" s="4">
        <v>292</v>
      </c>
      <c r="E16" s="4" t="str">
        <f>VLOOKUP(A16,HOP!A:L,12,0)</f>
        <v>292.00</v>
      </c>
      <c r="F16" s="4" t="str">
        <f>VLOOKUP(A16,HOP!A:C,3,0)</f>
        <v>2289966</v>
      </c>
      <c r="G16" s="4">
        <f t="shared" si="0"/>
        <v>0</v>
      </c>
      <c r="H16" s="4" t="str">
        <f t="shared" si="1"/>
        <v>,2289966</v>
      </c>
      <c r="I16" s="4" t="str">
        <f>VLOOKUP(A16,HOP!A:T,20,0)</f>
        <v>直连</v>
      </c>
    </row>
    <row r="17" s="4" customFormat="1" spans="1:9">
      <c r="A17" s="4">
        <v>16741340379</v>
      </c>
      <c r="B17" s="5">
        <v>44507</v>
      </c>
      <c r="C17" s="5">
        <v>44509</v>
      </c>
      <c r="D17" s="4">
        <v>272</v>
      </c>
      <c r="E17" s="4" t="str">
        <f>VLOOKUP(A17,HOP!A:L,12,0)</f>
        <v>272.00</v>
      </c>
      <c r="F17" s="4" t="str">
        <f>VLOOKUP(A17,HOP!A:C,3,0)</f>
        <v>2290000</v>
      </c>
      <c r="G17" s="4">
        <f t="shared" si="0"/>
        <v>0</v>
      </c>
      <c r="H17" s="4" t="str">
        <f t="shared" si="1"/>
        <v>,2290000</v>
      </c>
      <c r="I17" s="4" t="str">
        <f>VLOOKUP(A17,HOP!A:T,20,0)</f>
        <v>直连</v>
      </c>
    </row>
    <row r="18" s="4" customFormat="1" spans="1:9">
      <c r="A18" s="4">
        <v>16741461215</v>
      </c>
      <c r="B18" s="5">
        <v>44509</v>
      </c>
      <c r="C18" s="5">
        <v>44513</v>
      </c>
      <c r="D18" s="4">
        <v>272</v>
      </c>
      <c r="E18" s="4" t="str">
        <f>VLOOKUP(A18,HOP!A:L,12,0)</f>
        <v>272.00</v>
      </c>
      <c r="F18" s="4" t="str">
        <f>VLOOKUP(A18,HOP!A:C,3,0)</f>
        <v>2290043</v>
      </c>
      <c r="G18" s="4">
        <f t="shared" si="0"/>
        <v>0</v>
      </c>
      <c r="H18" s="4" t="str">
        <f t="shared" si="1"/>
        <v>,2290043</v>
      </c>
      <c r="I18" s="4" t="str">
        <f>VLOOKUP(A18,HOP!A:T,20,0)</f>
        <v>直连</v>
      </c>
    </row>
    <row r="19" s="4" customFormat="1" spans="1:9">
      <c r="A19" s="4">
        <v>16741541040</v>
      </c>
      <c r="B19" s="5">
        <v>44510</v>
      </c>
      <c r="C19" s="5">
        <v>44512</v>
      </c>
      <c r="D19" s="4">
        <v>258</v>
      </c>
      <c r="E19" s="4" t="str">
        <f>VLOOKUP(A19,HOP!A:L,12,0)</f>
        <v>258.00</v>
      </c>
      <c r="F19" s="4" t="str">
        <f>VLOOKUP(A19,HOP!A:C,3,0)</f>
        <v>2290069</v>
      </c>
      <c r="G19" s="4">
        <f t="shared" si="0"/>
        <v>0</v>
      </c>
      <c r="H19" s="4" t="str">
        <f t="shared" si="1"/>
        <v>,2290069</v>
      </c>
      <c r="I19" s="4" t="str">
        <f>VLOOKUP(A19,HOP!A:T,20,0)</f>
        <v>直连</v>
      </c>
    </row>
    <row r="20" s="4" customFormat="1" spans="1:9">
      <c r="A20" s="4">
        <v>16741683540</v>
      </c>
      <c r="B20" s="5">
        <v>44505</v>
      </c>
      <c r="C20" s="5">
        <v>44508</v>
      </c>
      <c r="D20" s="4">
        <v>140</v>
      </c>
      <c r="E20" s="4" t="str">
        <f>VLOOKUP(A20,HOP!A:L,12,0)</f>
        <v>140.00</v>
      </c>
      <c r="F20" s="4" t="str">
        <f>VLOOKUP(A20,HOP!A:C,3,0)</f>
        <v>2290134</v>
      </c>
      <c r="G20" s="4">
        <f t="shared" si="0"/>
        <v>0</v>
      </c>
      <c r="H20" s="4" t="str">
        <f t="shared" si="1"/>
        <v>,2290134</v>
      </c>
      <c r="I20" s="4" t="str">
        <f>VLOOKUP(A20,HOP!A:T,20,0)</f>
        <v>直连</v>
      </c>
    </row>
    <row r="21" s="4" customFormat="1" spans="1:9">
      <c r="A21" s="4">
        <v>16741830747</v>
      </c>
      <c r="B21" s="5">
        <v>44507</v>
      </c>
      <c r="C21" s="5">
        <v>44509</v>
      </c>
      <c r="D21" s="4">
        <v>128</v>
      </c>
      <c r="E21" s="4" t="str">
        <f>VLOOKUP(A21,HOP!A:L,12,0)</f>
        <v>128.00</v>
      </c>
      <c r="F21" s="4" t="str">
        <f>VLOOKUP(A21,HOP!A:C,3,0)</f>
        <v>2290189</v>
      </c>
      <c r="G21" s="4">
        <f t="shared" si="0"/>
        <v>0</v>
      </c>
      <c r="H21" s="4" t="str">
        <f t="shared" si="1"/>
        <v>,2290189</v>
      </c>
      <c r="I21" s="4" t="str">
        <f>VLOOKUP(A21,HOP!A:T,20,0)</f>
        <v>直连</v>
      </c>
    </row>
    <row r="22" s="4" customFormat="1" spans="1:9">
      <c r="A22" s="4">
        <v>16742326551</v>
      </c>
      <c r="B22" s="5">
        <v>44508</v>
      </c>
      <c r="C22" s="5">
        <v>44510</v>
      </c>
      <c r="D22" s="4">
        <v>144</v>
      </c>
      <c r="E22" s="4" t="str">
        <f>VLOOKUP(A22,HOP!A:L,12,0)</f>
        <v>144.00</v>
      </c>
      <c r="F22" s="4" t="str">
        <f>VLOOKUP(A22,HOP!A:C,3,0)</f>
        <v>2290348</v>
      </c>
      <c r="G22" s="4">
        <f t="shared" si="0"/>
        <v>0</v>
      </c>
      <c r="H22" s="4" t="str">
        <f t="shared" si="1"/>
        <v>,2290348</v>
      </c>
      <c r="I22" s="4" t="str">
        <f>VLOOKUP(A22,HOP!A:T,20,0)</f>
        <v>直连</v>
      </c>
    </row>
    <row r="23" s="4" customFormat="1" spans="1:9">
      <c r="A23" s="4">
        <v>16746534831</v>
      </c>
      <c r="B23" s="5">
        <v>44510</v>
      </c>
      <c r="C23" s="5">
        <v>44513</v>
      </c>
      <c r="D23" s="4">
        <v>390</v>
      </c>
      <c r="E23" s="4" t="str">
        <f>VLOOKUP(A23,HOP!A:L,12,0)</f>
        <v>390.00</v>
      </c>
      <c r="F23" s="4" t="str">
        <f>VLOOKUP(A23,HOP!A:C,3,0)</f>
        <v>2290869</v>
      </c>
      <c r="G23" s="4">
        <f t="shared" si="0"/>
        <v>0</v>
      </c>
      <c r="H23" s="4" t="str">
        <f t="shared" si="1"/>
        <v>,2290869</v>
      </c>
      <c r="I23" s="4" t="str">
        <f>VLOOKUP(A23,HOP!A:T,20,0)</f>
        <v>直连</v>
      </c>
    </row>
    <row r="24" s="4" customFormat="1" spans="1:9">
      <c r="A24" s="4">
        <v>16746899347</v>
      </c>
      <c r="B24" s="5">
        <v>44512</v>
      </c>
      <c r="C24" s="5">
        <v>44514</v>
      </c>
      <c r="D24" s="4">
        <v>244</v>
      </c>
      <c r="E24" s="4" t="str">
        <f>VLOOKUP(A24,HOP!A:L,12,0)</f>
        <v>244.00</v>
      </c>
      <c r="F24" s="4" t="str">
        <f>VLOOKUP(A24,HOP!A:C,3,0)</f>
        <v>2290925</v>
      </c>
      <c r="G24" s="4">
        <f t="shared" si="0"/>
        <v>0</v>
      </c>
      <c r="H24" s="4" t="str">
        <f t="shared" si="1"/>
        <v>,2290925</v>
      </c>
      <c r="I24" s="4" t="str">
        <f>VLOOKUP(A24,HOP!A:T,20,0)</f>
        <v>直连</v>
      </c>
    </row>
    <row r="25" s="4" customFormat="1" spans="1:9">
      <c r="A25" s="4">
        <v>16750236138</v>
      </c>
      <c r="B25" s="5">
        <v>44506</v>
      </c>
      <c r="C25" s="5">
        <v>44508</v>
      </c>
      <c r="D25" s="4">
        <v>832</v>
      </c>
      <c r="E25" s="4" t="str">
        <f>VLOOKUP(A25,HOP!A:L,12,0)</f>
        <v>832.00</v>
      </c>
      <c r="F25" s="4" t="str">
        <f>VLOOKUP(A25,HOP!A:C,3,0)</f>
        <v>2291686</v>
      </c>
      <c r="G25" s="4">
        <f t="shared" si="0"/>
        <v>0</v>
      </c>
      <c r="H25" s="4" t="str">
        <f t="shared" si="1"/>
        <v>,2291686</v>
      </c>
      <c r="I25" s="4" t="str">
        <f>VLOOKUP(A25,HOP!A:T,20,0)</f>
        <v>直连</v>
      </c>
    </row>
    <row r="26" s="4" customFormat="1" spans="1:9">
      <c r="A26" s="4">
        <v>16750887552</v>
      </c>
      <c r="B26" s="5">
        <v>44508</v>
      </c>
      <c r="C26" s="5">
        <v>44510</v>
      </c>
      <c r="D26" s="4">
        <v>482</v>
      </c>
      <c r="E26" s="4" t="str">
        <f>VLOOKUP(A26,HOP!A:L,12,0)</f>
        <v>482.00</v>
      </c>
      <c r="F26" s="4" t="str">
        <f>VLOOKUP(A26,HOP!A:C,3,0)</f>
        <v>2291844</v>
      </c>
      <c r="G26" s="4">
        <f t="shared" si="0"/>
        <v>0</v>
      </c>
      <c r="H26" s="4" t="str">
        <f t="shared" si="1"/>
        <v>,2291844</v>
      </c>
      <c r="I26" s="4" t="str">
        <f>VLOOKUP(A26,HOP!A:T,20,0)</f>
        <v>直连</v>
      </c>
    </row>
    <row r="27" s="4" customFormat="1" spans="1:9">
      <c r="A27" s="4">
        <v>16751181808</v>
      </c>
      <c r="B27" s="5">
        <v>44511</v>
      </c>
      <c r="C27" s="5">
        <v>44513</v>
      </c>
      <c r="D27" s="4">
        <v>222</v>
      </c>
      <c r="E27" s="4" t="str">
        <f>VLOOKUP(A27,HOP!A:L,12,0)</f>
        <v>222.00</v>
      </c>
      <c r="F27" s="4" t="str">
        <f>VLOOKUP(A27,HOP!A:C,3,0)</f>
        <v>2291963</v>
      </c>
      <c r="G27" s="4">
        <f t="shared" si="0"/>
        <v>0</v>
      </c>
      <c r="H27" s="4" t="str">
        <f t="shared" si="1"/>
        <v>,2291963</v>
      </c>
      <c r="I27" s="4" t="str">
        <f>VLOOKUP(A27,HOP!A:T,20,0)</f>
        <v>直连</v>
      </c>
    </row>
    <row r="28" s="4" customFormat="1" spans="1:9">
      <c r="A28" s="4">
        <v>16752181060</v>
      </c>
      <c r="B28" s="5">
        <v>44510</v>
      </c>
      <c r="C28" s="5">
        <v>44512</v>
      </c>
      <c r="D28" s="4">
        <v>18</v>
      </c>
      <c r="E28" s="4" t="str">
        <f>VLOOKUP(A28,HOP!A:L,12,0)</f>
        <v>18.00</v>
      </c>
      <c r="F28" s="4" t="str">
        <f>VLOOKUP(A28,HOP!A:C,3,0)</f>
        <v>2292196</v>
      </c>
      <c r="G28" s="4">
        <f t="shared" si="0"/>
        <v>0</v>
      </c>
      <c r="H28" s="4" t="str">
        <f t="shared" si="1"/>
        <v>,2292196</v>
      </c>
      <c r="I28" s="4" t="str">
        <f>VLOOKUP(A28,HOP!A:T,20,0)</f>
        <v>直连</v>
      </c>
    </row>
    <row r="29" s="4" customFormat="1" spans="1:9">
      <c r="A29" s="4">
        <v>16753968288</v>
      </c>
      <c r="B29" s="5">
        <v>44507</v>
      </c>
      <c r="C29" s="5">
        <v>44509</v>
      </c>
      <c r="D29" s="4">
        <v>736</v>
      </c>
      <c r="E29" s="4" t="str">
        <f>VLOOKUP(A29,HOP!A:L,12,0)</f>
        <v>736.00</v>
      </c>
      <c r="F29" s="4" t="str">
        <f>VLOOKUP(A29,HOP!A:C,3,0)</f>
        <v>2292372</v>
      </c>
      <c r="G29" s="4">
        <f t="shared" si="0"/>
        <v>0</v>
      </c>
      <c r="H29" s="4" t="str">
        <f t="shared" si="1"/>
        <v>,2292372</v>
      </c>
      <c r="I29" s="4" t="str">
        <f>VLOOKUP(A29,HOP!A:T,20,0)</f>
        <v>直连</v>
      </c>
    </row>
    <row r="30" s="4" customFormat="1" spans="1:9">
      <c r="A30" s="4">
        <v>16755688202</v>
      </c>
      <c r="B30" s="5">
        <v>44508</v>
      </c>
      <c r="C30" s="5">
        <v>44510</v>
      </c>
      <c r="D30" s="4">
        <v>590</v>
      </c>
      <c r="E30" s="4" t="str">
        <f>VLOOKUP(A30,HOP!A:L,12,0)</f>
        <v>590.00</v>
      </c>
      <c r="F30" s="4" t="str">
        <f>VLOOKUP(A30,HOP!A:C,3,0)</f>
        <v>2292671</v>
      </c>
      <c r="G30" s="4">
        <f t="shared" si="0"/>
        <v>0</v>
      </c>
      <c r="H30" s="4" t="str">
        <f t="shared" si="1"/>
        <v>,2292671</v>
      </c>
      <c r="I30" s="4" t="str">
        <f>VLOOKUP(A30,HOP!A:T,20,0)</f>
        <v>直连</v>
      </c>
    </row>
    <row r="31" s="4" customFormat="1" spans="1:9">
      <c r="A31" s="4">
        <v>16761777218</v>
      </c>
      <c r="B31" s="5">
        <v>44511</v>
      </c>
      <c r="C31" s="5">
        <v>44513</v>
      </c>
      <c r="D31" s="4">
        <v>780</v>
      </c>
      <c r="E31" s="4" t="str">
        <f>VLOOKUP(A31,HOP!A:L,12,0)</f>
        <v>780.00</v>
      </c>
      <c r="F31" s="4" t="str">
        <f>VLOOKUP(A31,HOP!A:C,3,0)</f>
        <v>2294799</v>
      </c>
      <c r="G31" s="4">
        <f t="shared" si="0"/>
        <v>0</v>
      </c>
      <c r="H31" s="4" t="str">
        <f t="shared" si="1"/>
        <v>,2294799</v>
      </c>
      <c r="I31" s="4" t="str">
        <f>VLOOKUP(A31,HOP!A:T,20,0)</f>
        <v>直连</v>
      </c>
    </row>
    <row r="32" s="4" customFormat="1" spans="1:9">
      <c r="A32" s="4">
        <v>16765493468</v>
      </c>
      <c r="B32" s="5">
        <v>44512</v>
      </c>
      <c r="C32" s="5">
        <v>44514</v>
      </c>
      <c r="D32" s="4">
        <v>846</v>
      </c>
      <c r="E32" s="4" t="str">
        <f>VLOOKUP(A32,HOP!A:L,12,0)</f>
        <v>846.00</v>
      </c>
      <c r="F32" s="4" t="str">
        <f>VLOOKUP(A32,HOP!A:C,3,0)</f>
        <v>2295152</v>
      </c>
      <c r="G32" s="4">
        <f t="shared" si="0"/>
        <v>0</v>
      </c>
      <c r="H32" s="4" t="str">
        <f t="shared" si="1"/>
        <v>,2295152</v>
      </c>
      <c r="I32" s="4" t="str">
        <f>VLOOKUP(A32,HOP!A:T,20,0)</f>
        <v>直连</v>
      </c>
    </row>
    <row r="33" s="4" customFormat="1" spans="1:9">
      <c r="A33" s="4">
        <v>16765654765</v>
      </c>
      <c r="B33" s="5">
        <v>44510</v>
      </c>
      <c r="C33" s="5">
        <v>44512</v>
      </c>
      <c r="D33" s="4">
        <v>309</v>
      </c>
      <c r="E33" s="4" t="str">
        <f>VLOOKUP(A33,HOP!A:L,12,0)</f>
        <v>309.00</v>
      </c>
      <c r="F33" s="4" t="str">
        <f>VLOOKUP(A33,HOP!A:C,3,0)</f>
        <v>2295184</v>
      </c>
      <c r="G33" s="4">
        <f t="shared" si="0"/>
        <v>0</v>
      </c>
      <c r="H33" s="4" t="str">
        <f t="shared" si="1"/>
        <v>,2295184</v>
      </c>
      <c r="I33" s="4" t="str">
        <f>VLOOKUP(A33,HOP!A:T,20,0)</f>
        <v>直连</v>
      </c>
    </row>
    <row r="34" s="4" customFormat="1" spans="1:9">
      <c r="A34" s="4">
        <v>16766522092</v>
      </c>
      <c r="B34" s="5">
        <v>44512</v>
      </c>
      <c r="C34" s="5">
        <v>44514</v>
      </c>
      <c r="D34" s="4">
        <v>936</v>
      </c>
      <c r="E34" s="4" t="str">
        <f>VLOOKUP(A34,HOP!A:L,12,0)</f>
        <v>936.00</v>
      </c>
      <c r="F34" s="4" t="str">
        <f>VLOOKUP(A34,HOP!A:C,3,0)</f>
        <v>2295378</v>
      </c>
      <c r="G34" s="4">
        <f t="shared" si="0"/>
        <v>0</v>
      </c>
      <c r="H34" s="4" t="str">
        <f t="shared" si="1"/>
        <v>,2295378</v>
      </c>
      <c r="I34" s="4" t="str">
        <f>VLOOKUP(A34,HOP!A:T,20,0)</f>
        <v>直连</v>
      </c>
    </row>
    <row r="35" s="4" customFormat="1" spans="1:9">
      <c r="A35" s="4">
        <v>16767192781</v>
      </c>
      <c r="B35" s="5">
        <v>44511</v>
      </c>
      <c r="C35" s="5">
        <v>44513</v>
      </c>
      <c r="D35" s="4">
        <v>138</v>
      </c>
      <c r="E35" s="4" t="str">
        <f>VLOOKUP(A35,HOP!A:L,12,0)</f>
        <v>138.00</v>
      </c>
      <c r="F35" s="4" t="str">
        <f>VLOOKUP(A35,HOP!A:C,3,0)</f>
        <v>2295569</v>
      </c>
      <c r="G35" s="4">
        <f t="shared" si="0"/>
        <v>0</v>
      </c>
      <c r="H35" s="4" t="str">
        <f t="shared" si="1"/>
        <v>,2295569</v>
      </c>
      <c r="I35" s="4" t="str">
        <f>VLOOKUP(A35,HOP!A:T,20,0)</f>
        <v>直连</v>
      </c>
    </row>
    <row r="37" spans="4:4">
      <c r="D37" s="4">
        <f>SUM(D2:D36)</f>
        <v>13470</v>
      </c>
    </row>
    <row r="42" spans="1:1">
      <c r="A42" s="4" t="s">
        <v>134</v>
      </c>
    </row>
    <row r="43" spans="1:1">
      <c r="A43" s="4" t="s">
        <v>135</v>
      </c>
    </row>
    <row r="44" spans="1:1">
      <c r="A44" s="4" t="s">
        <v>136</v>
      </c>
    </row>
  </sheetData>
  <autoFilter ref="A1:XFD37">
    <filterColumn colId="3">
      <filters blank="1">
        <filter val="390"/>
        <filter val="590"/>
        <filter val="951"/>
        <filter val="152"/>
        <filter val="292"/>
        <filter val="312"/>
        <filter val="194"/>
        <filter val="156"/>
        <filter val="816"/>
        <filter val="18"/>
        <filter val="258"/>
        <filter val="222"/>
        <filter val="462"/>
        <filter val="128"/>
        <filter val="13470"/>
        <filter val="272"/>
        <filter val="832"/>
        <filter val="435"/>
        <filter val="736"/>
        <filter val="936"/>
        <filter val="577"/>
        <filter val="138"/>
        <filter val="140"/>
        <filter val="780"/>
        <filter val="242"/>
        <filter val="402"/>
        <filter val="482"/>
        <filter val="144"/>
        <filter val="244"/>
        <filter val="586"/>
        <filter val="846"/>
        <filter val="3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137</v>
      </c>
      <c r="B1" s="2" t="s">
        <v>138</v>
      </c>
      <c r="C1" s="2" t="s">
        <v>139</v>
      </c>
      <c r="D1" s="2" t="s">
        <v>140</v>
      </c>
      <c r="E1" s="2" t="s">
        <v>13</v>
      </c>
      <c r="F1" s="2" t="s">
        <v>5</v>
      </c>
      <c r="G1" s="2" t="s">
        <v>6</v>
      </c>
      <c r="H1" s="2" t="s">
        <v>141</v>
      </c>
      <c r="I1" s="2" t="s">
        <v>142</v>
      </c>
      <c r="J1" s="2" t="s">
        <v>143</v>
      </c>
      <c r="K1" s="2" t="s">
        <v>144</v>
      </c>
      <c r="L1" s="2" t="s">
        <v>145</v>
      </c>
      <c r="M1" s="2" t="s">
        <v>146</v>
      </c>
      <c r="N1" s="2" t="s">
        <v>147</v>
      </c>
      <c r="O1" s="2" t="s">
        <v>148</v>
      </c>
      <c r="P1" s="2" t="s">
        <v>149</v>
      </c>
      <c r="Q1" s="2" t="s">
        <v>150</v>
      </c>
      <c r="R1" s="2" t="s">
        <v>151</v>
      </c>
      <c r="S1" s="2" t="s">
        <v>152</v>
      </c>
      <c r="T1" s="2" t="s">
        <v>153</v>
      </c>
    </row>
    <row r="2" s="1" customFormat="1" spans="1:20">
      <c r="A2" s="3">
        <v>16767192781</v>
      </c>
      <c r="B2" s="1" t="s">
        <v>154</v>
      </c>
      <c r="C2" s="1" t="s">
        <v>155</v>
      </c>
      <c r="D2" s="1" t="s">
        <v>156</v>
      </c>
      <c r="E2" s="1" t="s">
        <v>157</v>
      </c>
      <c r="F2" s="1" t="s">
        <v>158</v>
      </c>
      <c r="G2" s="1" t="s">
        <v>159</v>
      </c>
      <c r="H2" s="1" t="s">
        <v>160</v>
      </c>
      <c r="I2" s="1" t="s">
        <v>161</v>
      </c>
      <c r="J2" s="1" t="s">
        <v>29</v>
      </c>
      <c r="K2" s="1" t="s">
        <v>162</v>
      </c>
      <c r="L2" s="1" t="s">
        <v>162</v>
      </c>
      <c r="M2" s="1" t="s">
        <v>163</v>
      </c>
      <c r="N2" s="1" t="s">
        <v>163</v>
      </c>
      <c r="O2" s="1" t="s">
        <v>164</v>
      </c>
      <c r="P2" s="1" t="s">
        <v>165</v>
      </c>
      <c r="Q2" s="1" t="s">
        <v>166</v>
      </c>
      <c r="R2" s="1" t="s">
        <v>167</v>
      </c>
      <c r="S2" s="1" t="s">
        <v>168</v>
      </c>
      <c r="T2" s="1" t="s">
        <v>169</v>
      </c>
    </row>
    <row r="3" s="1" customFormat="1" spans="1:20">
      <c r="A3" s="3">
        <v>16766522092</v>
      </c>
      <c r="B3" s="1" t="s">
        <v>154</v>
      </c>
      <c r="C3" s="1" t="s">
        <v>170</v>
      </c>
      <c r="D3" s="1" t="s">
        <v>171</v>
      </c>
      <c r="E3" s="1" t="s">
        <v>172</v>
      </c>
      <c r="F3" s="1" t="s">
        <v>173</v>
      </c>
      <c r="G3" s="1" t="s">
        <v>174</v>
      </c>
      <c r="H3" s="1" t="s">
        <v>160</v>
      </c>
      <c r="I3" s="1" t="s">
        <v>175</v>
      </c>
      <c r="J3" s="1" t="s">
        <v>29</v>
      </c>
      <c r="K3" s="1" t="s">
        <v>176</v>
      </c>
      <c r="L3" s="1" t="s">
        <v>176</v>
      </c>
      <c r="M3" s="1" t="s">
        <v>163</v>
      </c>
      <c r="N3" s="1" t="s">
        <v>163</v>
      </c>
      <c r="O3" s="1" t="s">
        <v>164</v>
      </c>
      <c r="P3" s="1" t="s">
        <v>165</v>
      </c>
      <c r="Q3" s="1" t="s">
        <v>177</v>
      </c>
      <c r="R3" s="1" t="s">
        <v>167</v>
      </c>
      <c r="S3" s="1" t="s">
        <v>168</v>
      </c>
      <c r="T3" s="1" t="s">
        <v>169</v>
      </c>
    </row>
    <row r="4" s="1" customFormat="1" spans="1:20">
      <c r="A4" s="3">
        <v>16765654765</v>
      </c>
      <c r="B4" s="1" t="s">
        <v>154</v>
      </c>
      <c r="C4" s="1" t="s">
        <v>178</v>
      </c>
      <c r="D4" s="1" t="s">
        <v>179</v>
      </c>
      <c r="E4" s="1" t="s">
        <v>180</v>
      </c>
      <c r="F4" s="1" t="s">
        <v>154</v>
      </c>
      <c r="G4" s="1" t="s">
        <v>173</v>
      </c>
      <c r="H4" s="1" t="s">
        <v>160</v>
      </c>
      <c r="I4" s="1" t="s">
        <v>181</v>
      </c>
      <c r="J4" s="1" t="s">
        <v>29</v>
      </c>
      <c r="K4" s="1" t="s">
        <v>182</v>
      </c>
      <c r="L4" s="1" t="s">
        <v>182</v>
      </c>
      <c r="M4" s="1" t="s">
        <v>163</v>
      </c>
      <c r="N4" s="1" t="s">
        <v>163</v>
      </c>
      <c r="O4" s="1" t="s">
        <v>164</v>
      </c>
      <c r="P4" s="1" t="s">
        <v>165</v>
      </c>
      <c r="Q4" s="1" t="s">
        <v>183</v>
      </c>
      <c r="R4" s="1" t="s">
        <v>167</v>
      </c>
      <c r="S4" s="1" t="s">
        <v>168</v>
      </c>
      <c r="T4" s="1" t="s">
        <v>169</v>
      </c>
    </row>
    <row r="5" s="1" customFormat="1" spans="1:20">
      <c r="A5" s="3">
        <v>16765493468</v>
      </c>
      <c r="B5" s="1" t="s">
        <v>154</v>
      </c>
      <c r="C5" s="1" t="s">
        <v>184</v>
      </c>
      <c r="D5" s="1" t="s">
        <v>185</v>
      </c>
      <c r="E5" s="1" t="s">
        <v>186</v>
      </c>
      <c r="F5" s="1" t="s">
        <v>173</v>
      </c>
      <c r="G5" s="1" t="s">
        <v>174</v>
      </c>
      <c r="H5" s="1" t="s">
        <v>160</v>
      </c>
      <c r="I5" s="1" t="s">
        <v>187</v>
      </c>
      <c r="J5" s="1" t="s">
        <v>29</v>
      </c>
      <c r="K5" s="1" t="s">
        <v>188</v>
      </c>
      <c r="L5" s="1" t="s">
        <v>188</v>
      </c>
      <c r="M5" s="1" t="s">
        <v>163</v>
      </c>
      <c r="N5" s="1" t="s">
        <v>163</v>
      </c>
      <c r="O5" s="1" t="s">
        <v>164</v>
      </c>
      <c r="P5" s="1" t="s">
        <v>165</v>
      </c>
      <c r="Q5" s="1" t="s">
        <v>189</v>
      </c>
      <c r="R5" s="1" t="s">
        <v>167</v>
      </c>
      <c r="S5" s="1" t="s">
        <v>168</v>
      </c>
      <c r="T5" s="1" t="s">
        <v>169</v>
      </c>
    </row>
    <row r="6" s="1" customFormat="1" spans="1:20">
      <c r="A6" s="3">
        <v>16761777218</v>
      </c>
      <c r="B6" s="1" t="s">
        <v>190</v>
      </c>
      <c r="C6" s="1" t="s">
        <v>191</v>
      </c>
      <c r="D6" s="1" t="s">
        <v>192</v>
      </c>
      <c r="E6" s="1" t="s">
        <v>193</v>
      </c>
      <c r="F6" s="1" t="s">
        <v>158</v>
      </c>
      <c r="G6" s="1" t="s">
        <v>159</v>
      </c>
      <c r="H6" s="1" t="s">
        <v>160</v>
      </c>
      <c r="I6" s="1" t="s">
        <v>194</v>
      </c>
      <c r="J6" s="1" t="s">
        <v>29</v>
      </c>
      <c r="K6" s="1" t="s">
        <v>195</v>
      </c>
      <c r="L6" s="1" t="s">
        <v>195</v>
      </c>
      <c r="M6" s="1" t="s">
        <v>163</v>
      </c>
      <c r="N6" s="1" t="s">
        <v>163</v>
      </c>
      <c r="O6" s="1" t="s">
        <v>164</v>
      </c>
      <c r="P6" s="1" t="s">
        <v>165</v>
      </c>
      <c r="Q6" s="1" t="s">
        <v>196</v>
      </c>
      <c r="R6" s="1" t="s">
        <v>167</v>
      </c>
      <c r="S6" s="1" t="s">
        <v>168</v>
      </c>
      <c r="T6" s="1" t="s">
        <v>169</v>
      </c>
    </row>
    <row r="7" s="1" customFormat="1" spans="1:20">
      <c r="A7" s="3">
        <v>16755688202</v>
      </c>
      <c r="B7" s="1" t="s">
        <v>197</v>
      </c>
      <c r="C7" s="1" t="s">
        <v>198</v>
      </c>
      <c r="D7" s="1" t="s">
        <v>199</v>
      </c>
      <c r="E7" s="1" t="s">
        <v>200</v>
      </c>
      <c r="F7" s="1" t="s">
        <v>197</v>
      </c>
      <c r="G7" s="1" t="s">
        <v>154</v>
      </c>
      <c r="H7" s="1" t="s">
        <v>160</v>
      </c>
      <c r="I7" s="1" t="s">
        <v>201</v>
      </c>
      <c r="J7" s="1" t="s">
        <v>29</v>
      </c>
      <c r="K7" s="1" t="s">
        <v>202</v>
      </c>
      <c r="L7" s="1" t="s">
        <v>202</v>
      </c>
      <c r="M7" s="1" t="s">
        <v>163</v>
      </c>
      <c r="N7" s="1" t="s">
        <v>163</v>
      </c>
      <c r="O7" s="1" t="s">
        <v>164</v>
      </c>
      <c r="P7" s="1" t="s">
        <v>165</v>
      </c>
      <c r="Q7" s="1" t="s">
        <v>203</v>
      </c>
      <c r="R7" s="1" t="s">
        <v>167</v>
      </c>
      <c r="S7" s="1" t="s">
        <v>168</v>
      </c>
      <c r="T7" s="1" t="s">
        <v>169</v>
      </c>
    </row>
    <row r="8" s="1" customFormat="1" spans="1:20">
      <c r="A8" s="3">
        <v>16753968288</v>
      </c>
      <c r="B8" s="1" t="s">
        <v>204</v>
      </c>
      <c r="C8" s="1" t="s">
        <v>205</v>
      </c>
      <c r="D8" s="1" t="s">
        <v>206</v>
      </c>
      <c r="E8" s="1" t="s">
        <v>207</v>
      </c>
      <c r="F8" s="1" t="s">
        <v>204</v>
      </c>
      <c r="G8" s="1" t="s">
        <v>190</v>
      </c>
      <c r="H8" s="1" t="s">
        <v>160</v>
      </c>
      <c r="I8" s="1" t="s">
        <v>208</v>
      </c>
      <c r="J8" s="1" t="s">
        <v>29</v>
      </c>
      <c r="K8" s="1" t="s">
        <v>209</v>
      </c>
      <c r="L8" s="1" t="s">
        <v>209</v>
      </c>
      <c r="M8" s="1" t="s">
        <v>163</v>
      </c>
      <c r="N8" s="1" t="s">
        <v>163</v>
      </c>
      <c r="O8" s="1" t="s">
        <v>164</v>
      </c>
      <c r="P8" s="1" t="s">
        <v>165</v>
      </c>
      <c r="Q8" s="1" t="s">
        <v>210</v>
      </c>
      <c r="R8" s="1" t="s">
        <v>167</v>
      </c>
      <c r="S8" s="1" t="s">
        <v>168</v>
      </c>
      <c r="T8" s="1" t="s">
        <v>169</v>
      </c>
    </row>
    <row r="9" s="1" customFormat="1" spans="1:20">
      <c r="A9" s="3">
        <v>16752181060</v>
      </c>
      <c r="B9" s="1" t="s">
        <v>204</v>
      </c>
      <c r="C9" s="1" t="s">
        <v>211</v>
      </c>
      <c r="D9" s="1" t="s">
        <v>212</v>
      </c>
      <c r="E9" s="1" t="s">
        <v>213</v>
      </c>
      <c r="F9" s="1" t="s">
        <v>154</v>
      </c>
      <c r="G9" s="1" t="s">
        <v>173</v>
      </c>
      <c r="H9" s="1" t="s">
        <v>160</v>
      </c>
      <c r="I9" s="1" t="s">
        <v>214</v>
      </c>
      <c r="J9" s="1" t="s">
        <v>29</v>
      </c>
      <c r="K9" s="1" t="s">
        <v>215</v>
      </c>
      <c r="L9" s="1" t="s">
        <v>215</v>
      </c>
      <c r="M9" s="1" t="s">
        <v>163</v>
      </c>
      <c r="N9" s="1" t="s">
        <v>163</v>
      </c>
      <c r="O9" s="1" t="s">
        <v>164</v>
      </c>
      <c r="P9" s="1" t="s">
        <v>165</v>
      </c>
      <c r="Q9" s="1" t="s">
        <v>216</v>
      </c>
      <c r="R9" s="1" t="s">
        <v>167</v>
      </c>
      <c r="S9" s="1" t="s">
        <v>168</v>
      </c>
      <c r="T9" s="1" t="s">
        <v>169</v>
      </c>
    </row>
    <row r="10" s="1" customFormat="1" spans="1:20">
      <c r="A10" s="3">
        <v>16751181808</v>
      </c>
      <c r="B10" s="1" t="s">
        <v>204</v>
      </c>
      <c r="C10" s="1" t="s">
        <v>217</v>
      </c>
      <c r="D10" s="1" t="s">
        <v>218</v>
      </c>
      <c r="E10" s="1" t="s">
        <v>219</v>
      </c>
      <c r="F10" s="1" t="s">
        <v>158</v>
      </c>
      <c r="G10" s="1" t="s">
        <v>159</v>
      </c>
      <c r="H10" s="1" t="s">
        <v>160</v>
      </c>
      <c r="I10" s="1" t="s">
        <v>220</v>
      </c>
      <c r="J10" s="1" t="s">
        <v>29</v>
      </c>
      <c r="K10" s="1" t="s">
        <v>221</v>
      </c>
      <c r="L10" s="1" t="s">
        <v>221</v>
      </c>
      <c r="M10" s="1" t="s">
        <v>163</v>
      </c>
      <c r="N10" s="1" t="s">
        <v>163</v>
      </c>
      <c r="O10" s="1" t="s">
        <v>164</v>
      </c>
      <c r="P10" s="1" t="s">
        <v>165</v>
      </c>
      <c r="Q10" s="1" t="s">
        <v>222</v>
      </c>
      <c r="R10" s="1" t="s">
        <v>167</v>
      </c>
      <c r="S10" s="1" t="s">
        <v>168</v>
      </c>
      <c r="T10" s="1" t="s">
        <v>169</v>
      </c>
    </row>
    <row r="11" s="1" customFormat="1" spans="1:20">
      <c r="A11" s="3">
        <v>16750887552</v>
      </c>
      <c r="B11" s="1" t="s">
        <v>204</v>
      </c>
      <c r="C11" s="1" t="s">
        <v>223</v>
      </c>
      <c r="D11" s="1" t="s">
        <v>224</v>
      </c>
      <c r="E11" s="1" t="s">
        <v>225</v>
      </c>
      <c r="F11" s="1" t="s">
        <v>197</v>
      </c>
      <c r="G11" s="1" t="s">
        <v>154</v>
      </c>
      <c r="H11" s="1" t="s">
        <v>160</v>
      </c>
      <c r="I11" s="1" t="s">
        <v>226</v>
      </c>
      <c r="J11" s="1" t="s">
        <v>29</v>
      </c>
      <c r="K11" s="1" t="s">
        <v>227</v>
      </c>
      <c r="L11" s="1" t="s">
        <v>227</v>
      </c>
      <c r="M11" s="1" t="s">
        <v>163</v>
      </c>
      <c r="N11" s="1" t="s">
        <v>163</v>
      </c>
      <c r="O11" s="1" t="s">
        <v>164</v>
      </c>
      <c r="P11" s="1" t="s">
        <v>165</v>
      </c>
      <c r="Q11" s="1" t="s">
        <v>228</v>
      </c>
      <c r="R11" s="1" t="s">
        <v>167</v>
      </c>
      <c r="S11" s="1" t="s">
        <v>168</v>
      </c>
      <c r="T11" s="1" t="s">
        <v>169</v>
      </c>
    </row>
    <row r="12" s="1" customFormat="1" spans="1:20">
      <c r="A12" s="3">
        <v>16750236138</v>
      </c>
      <c r="B12" s="1" t="s">
        <v>229</v>
      </c>
      <c r="C12" s="1" t="s">
        <v>230</v>
      </c>
      <c r="D12" s="1" t="s">
        <v>231</v>
      </c>
      <c r="E12" s="1" t="s">
        <v>232</v>
      </c>
      <c r="F12" s="1" t="s">
        <v>229</v>
      </c>
      <c r="G12" s="1" t="s">
        <v>197</v>
      </c>
      <c r="H12" s="1" t="s">
        <v>160</v>
      </c>
      <c r="I12" s="1" t="s">
        <v>233</v>
      </c>
      <c r="J12" s="1" t="s">
        <v>29</v>
      </c>
      <c r="K12" s="1" t="s">
        <v>234</v>
      </c>
      <c r="L12" s="1" t="s">
        <v>234</v>
      </c>
      <c r="M12" s="1" t="s">
        <v>163</v>
      </c>
      <c r="N12" s="1" t="s">
        <v>163</v>
      </c>
      <c r="O12" s="1" t="s">
        <v>164</v>
      </c>
      <c r="P12" s="1" t="s">
        <v>165</v>
      </c>
      <c r="Q12" s="1" t="s">
        <v>235</v>
      </c>
      <c r="R12" s="1" t="s">
        <v>167</v>
      </c>
      <c r="S12" s="1" t="s">
        <v>168</v>
      </c>
      <c r="T12" s="1" t="s">
        <v>169</v>
      </c>
    </row>
    <row r="13" s="1" customFormat="1" spans="1:20">
      <c r="A13" s="3">
        <v>16746899347</v>
      </c>
      <c r="B13" s="1" t="s">
        <v>229</v>
      </c>
      <c r="C13" s="1" t="s">
        <v>236</v>
      </c>
      <c r="D13" s="1" t="s">
        <v>237</v>
      </c>
      <c r="E13" s="1" t="s">
        <v>238</v>
      </c>
      <c r="F13" s="1" t="s">
        <v>173</v>
      </c>
      <c r="G13" s="1" t="s">
        <v>174</v>
      </c>
      <c r="H13" s="1" t="s">
        <v>160</v>
      </c>
      <c r="I13" s="1" t="s">
        <v>239</v>
      </c>
      <c r="J13" s="1" t="s">
        <v>29</v>
      </c>
      <c r="K13" s="1" t="s">
        <v>240</v>
      </c>
      <c r="L13" s="1" t="s">
        <v>240</v>
      </c>
      <c r="M13" s="1" t="s">
        <v>163</v>
      </c>
      <c r="N13" s="1" t="s">
        <v>163</v>
      </c>
      <c r="O13" s="1" t="s">
        <v>164</v>
      </c>
      <c r="P13" s="1" t="s">
        <v>165</v>
      </c>
      <c r="Q13" s="1" t="s">
        <v>241</v>
      </c>
      <c r="R13" s="1" t="s">
        <v>167</v>
      </c>
      <c r="S13" s="1" t="s">
        <v>168</v>
      </c>
      <c r="T13" s="1" t="s">
        <v>169</v>
      </c>
    </row>
    <row r="14" s="1" customFormat="1" spans="1:20">
      <c r="A14" s="3">
        <v>16746534831</v>
      </c>
      <c r="B14" s="1" t="s">
        <v>242</v>
      </c>
      <c r="C14" s="1" t="s">
        <v>243</v>
      </c>
      <c r="D14" s="1" t="s">
        <v>192</v>
      </c>
      <c r="E14" s="1" t="s">
        <v>244</v>
      </c>
      <c r="F14" s="1" t="s">
        <v>154</v>
      </c>
      <c r="G14" s="1" t="s">
        <v>159</v>
      </c>
      <c r="H14" s="1" t="s">
        <v>160</v>
      </c>
      <c r="I14" s="1" t="s">
        <v>245</v>
      </c>
      <c r="J14" s="1" t="s">
        <v>29</v>
      </c>
      <c r="K14" s="1" t="s">
        <v>246</v>
      </c>
      <c r="L14" s="1" t="s">
        <v>246</v>
      </c>
      <c r="M14" s="1" t="s">
        <v>163</v>
      </c>
      <c r="N14" s="1" t="s">
        <v>163</v>
      </c>
      <c r="O14" s="1" t="s">
        <v>164</v>
      </c>
      <c r="P14" s="1" t="s">
        <v>165</v>
      </c>
      <c r="Q14" s="1" t="s">
        <v>247</v>
      </c>
      <c r="R14" s="1" t="s">
        <v>167</v>
      </c>
      <c r="S14" s="1" t="s">
        <v>168</v>
      </c>
      <c r="T14" s="1" t="s">
        <v>169</v>
      </c>
    </row>
    <row r="15" s="1" customFormat="1" spans="1:20">
      <c r="A15" s="3">
        <v>16742326551</v>
      </c>
      <c r="B15" s="1" t="s">
        <v>242</v>
      </c>
      <c r="C15" s="1" t="s">
        <v>248</v>
      </c>
      <c r="D15" s="1" t="s">
        <v>249</v>
      </c>
      <c r="E15" s="1" t="s">
        <v>250</v>
      </c>
      <c r="F15" s="1" t="s">
        <v>197</v>
      </c>
      <c r="G15" s="1" t="s">
        <v>154</v>
      </c>
      <c r="H15" s="1" t="s">
        <v>160</v>
      </c>
      <c r="I15" s="1" t="s">
        <v>251</v>
      </c>
      <c r="J15" s="1" t="s">
        <v>29</v>
      </c>
      <c r="K15" s="1" t="s">
        <v>252</v>
      </c>
      <c r="L15" s="1" t="s">
        <v>252</v>
      </c>
      <c r="M15" s="1" t="s">
        <v>163</v>
      </c>
      <c r="N15" s="1" t="s">
        <v>163</v>
      </c>
      <c r="O15" s="1" t="s">
        <v>164</v>
      </c>
      <c r="P15" s="1" t="s">
        <v>165</v>
      </c>
      <c r="Q15" s="1" t="s">
        <v>253</v>
      </c>
      <c r="R15" s="1" t="s">
        <v>167</v>
      </c>
      <c r="S15" s="1" t="s">
        <v>168</v>
      </c>
      <c r="T15" s="1" t="s">
        <v>169</v>
      </c>
    </row>
    <row r="16" s="1" customFormat="1" spans="1:20">
      <c r="A16" s="3">
        <v>16741830747</v>
      </c>
      <c r="B16" s="1" t="s">
        <v>242</v>
      </c>
      <c r="C16" s="1" t="s">
        <v>254</v>
      </c>
      <c r="D16" s="1" t="s">
        <v>255</v>
      </c>
      <c r="E16" s="1" t="s">
        <v>256</v>
      </c>
      <c r="F16" s="1" t="s">
        <v>204</v>
      </c>
      <c r="G16" s="1" t="s">
        <v>190</v>
      </c>
      <c r="H16" s="1" t="s">
        <v>160</v>
      </c>
      <c r="I16" s="1" t="s">
        <v>257</v>
      </c>
      <c r="J16" s="1" t="s">
        <v>29</v>
      </c>
      <c r="K16" s="1" t="s">
        <v>258</v>
      </c>
      <c r="L16" s="1" t="s">
        <v>258</v>
      </c>
      <c r="M16" s="1" t="s">
        <v>163</v>
      </c>
      <c r="N16" s="1" t="s">
        <v>163</v>
      </c>
      <c r="O16" s="1" t="s">
        <v>164</v>
      </c>
      <c r="P16" s="1" t="s">
        <v>165</v>
      </c>
      <c r="Q16" s="1" t="s">
        <v>259</v>
      </c>
      <c r="R16" s="1" t="s">
        <v>167</v>
      </c>
      <c r="S16" s="1" t="s">
        <v>168</v>
      </c>
      <c r="T16" s="1" t="s">
        <v>169</v>
      </c>
    </row>
    <row r="17" s="1" customFormat="1" spans="1:20">
      <c r="A17" s="3">
        <v>16741683540</v>
      </c>
      <c r="B17" s="1" t="s">
        <v>242</v>
      </c>
      <c r="C17" s="1" t="s">
        <v>260</v>
      </c>
      <c r="D17" s="1" t="s">
        <v>261</v>
      </c>
      <c r="E17" s="1" t="s">
        <v>262</v>
      </c>
      <c r="F17" s="1" t="s">
        <v>242</v>
      </c>
      <c r="G17" s="1" t="s">
        <v>197</v>
      </c>
      <c r="H17" s="1" t="s">
        <v>160</v>
      </c>
      <c r="I17" s="1" t="s">
        <v>263</v>
      </c>
      <c r="J17" s="1" t="s">
        <v>29</v>
      </c>
      <c r="K17" s="1" t="s">
        <v>264</v>
      </c>
      <c r="L17" s="1" t="s">
        <v>264</v>
      </c>
      <c r="M17" s="1" t="s">
        <v>163</v>
      </c>
      <c r="N17" s="1" t="s">
        <v>163</v>
      </c>
      <c r="O17" s="1" t="s">
        <v>164</v>
      </c>
      <c r="P17" s="1" t="s">
        <v>165</v>
      </c>
      <c r="Q17" s="1" t="s">
        <v>265</v>
      </c>
      <c r="R17" s="1" t="s">
        <v>167</v>
      </c>
      <c r="S17" s="1" t="s">
        <v>168</v>
      </c>
      <c r="T17" s="1" t="s">
        <v>169</v>
      </c>
    </row>
    <row r="18" s="1" customFormat="1" spans="1:20">
      <c r="A18" s="3">
        <v>16741541040</v>
      </c>
      <c r="B18" s="1" t="s">
        <v>242</v>
      </c>
      <c r="C18" s="1" t="s">
        <v>266</v>
      </c>
      <c r="D18" s="1" t="s">
        <v>267</v>
      </c>
      <c r="E18" s="1" t="s">
        <v>268</v>
      </c>
      <c r="F18" s="1" t="s">
        <v>154</v>
      </c>
      <c r="G18" s="1" t="s">
        <v>173</v>
      </c>
      <c r="H18" s="1" t="s">
        <v>160</v>
      </c>
      <c r="I18" s="1" t="s">
        <v>269</v>
      </c>
      <c r="J18" s="1" t="s">
        <v>29</v>
      </c>
      <c r="K18" s="1" t="s">
        <v>270</v>
      </c>
      <c r="L18" s="1" t="s">
        <v>270</v>
      </c>
      <c r="M18" s="1" t="s">
        <v>163</v>
      </c>
      <c r="N18" s="1" t="s">
        <v>163</v>
      </c>
      <c r="O18" s="1" t="s">
        <v>164</v>
      </c>
      <c r="P18" s="1" t="s">
        <v>165</v>
      </c>
      <c r="Q18" s="1" t="s">
        <v>271</v>
      </c>
      <c r="R18" s="1" t="s">
        <v>167</v>
      </c>
      <c r="S18" s="1" t="s">
        <v>168</v>
      </c>
      <c r="T18" s="1" t="s">
        <v>169</v>
      </c>
    </row>
    <row r="19" s="1" customFormat="1" spans="1:20">
      <c r="A19" s="3">
        <v>16741461215</v>
      </c>
      <c r="B19" s="1" t="s">
        <v>242</v>
      </c>
      <c r="C19" s="1" t="s">
        <v>272</v>
      </c>
      <c r="D19" s="1" t="s">
        <v>255</v>
      </c>
      <c r="E19" s="1" t="s">
        <v>273</v>
      </c>
      <c r="F19" s="1" t="s">
        <v>190</v>
      </c>
      <c r="G19" s="1" t="s">
        <v>159</v>
      </c>
      <c r="H19" s="1" t="s">
        <v>160</v>
      </c>
      <c r="I19" s="1" t="s">
        <v>274</v>
      </c>
      <c r="J19" s="1" t="s">
        <v>29</v>
      </c>
      <c r="K19" s="1" t="s">
        <v>275</v>
      </c>
      <c r="L19" s="1" t="s">
        <v>275</v>
      </c>
      <c r="M19" s="1" t="s">
        <v>163</v>
      </c>
      <c r="N19" s="1" t="s">
        <v>163</v>
      </c>
      <c r="O19" s="1" t="s">
        <v>164</v>
      </c>
      <c r="P19" s="1" t="s">
        <v>165</v>
      </c>
      <c r="Q19" s="1" t="s">
        <v>276</v>
      </c>
      <c r="R19" s="1" t="s">
        <v>167</v>
      </c>
      <c r="S19" s="1" t="s">
        <v>168</v>
      </c>
      <c r="T19" s="1" t="s">
        <v>169</v>
      </c>
    </row>
    <row r="20" s="1" customFormat="1" spans="1:20">
      <c r="A20" s="3">
        <v>16741340379</v>
      </c>
      <c r="B20" s="1" t="s">
        <v>242</v>
      </c>
      <c r="C20" s="1" t="s">
        <v>277</v>
      </c>
      <c r="D20" s="1" t="s">
        <v>278</v>
      </c>
      <c r="E20" s="1" t="s">
        <v>279</v>
      </c>
      <c r="F20" s="1" t="s">
        <v>204</v>
      </c>
      <c r="G20" s="1" t="s">
        <v>190</v>
      </c>
      <c r="H20" s="1" t="s">
        <v>160</v>
      </c>
      <c r="I20" s="1" t="s">
        <v>274</v>
      </c>
      <c r="J20" s="1" t="s">
        <v>29</v>
      </c>
      <c r="K20" s="1" t="s">
        <v>275</v>
      </c>
      <c r="L20" s="1" t="s">
        <v>275</v>
      </c>
      <c r="M20" s="1" t="s">
        <v>163</v>
      </c>
      <c r="N20" s="1" t="s">
        <v>163</v>
      </c>
      <c r="O20" s="1" t="s">
        <v>164</v>
      </c>
      <c r="P20" s="1" t="s">
        <v>165</v>
      </c>
      <c r="Q20" s="1" t="s">
        <v>280</v>
      </c>
      <c r="R20" s="1" t="s">
        <v>167</v>
      </c>
      <c r="S20" s="1" t="s">
        <v>168</v>
      </c>
      <c r="T20" s="1" t="s">
        <v>169</v>
      </c>
    </row>
    <row r="21" s="1" customFormat="1" spans="1:20">
      <c r="A21" s="3">
        <v>16741289395</v>
      </c>
      <c r="B21" s="1" t="s">
        <v>242</v>
      </c>
      <c r="C21" s="1" t="s">
        <v>281</v>
      </c>
      <c r="D21" s="1" t="s">
        <v>278</v>
      </c>
      <c r="E21" s="1" t="s">
        <v>282</v>
      </c>
      <c r="F21" s="1" t="s">
        <v>204</v>
      </c>
      <c r="G21" s="1" t="s">
        <v>190</v>
      </c>
      <c r="H21" s="1" t="s">
        <v>160</v>
      </c>
      <c r="I21" s="1" t="s">
        <v>283</v>
      </c>
      <c r="J21" s="1" t="s">
        <v>29</v>
      </c>
      <c r="K21" s="1" t="s">
        <v>284</v>
      </c>
      <c r="L21" s="1" t="s">
        <v>284</v>
      </c>
      <c r="M21" s="1" t="s">
        <v>163</v>
      </c>
      <c r="N21" s="1" t="s">
        <v>163</v>
      </c>
      <c r="O21" s="1" t="s">
        <v>164</v>
      </c>
      <c r="P21" s="1" t="s">
        <v>165</v>
      </c>
      <c r="Q21" s="1" t="s">
        <v>285</v>
      </c>
      <c r="R21" s="1" t="s">
        <v>167</v>
      </c>
      <c r="S21" s="1" t="s">
        <v>168</v>
      </c>
      <c r="T21" s="1" t="s">
        <v>169</v>
      </c>
    </row>
    <row r="22" s="1" customFormat="1" spans="1:20">
      <c r="A22" s="3">
        <v>16737679720</v>
      </c>
      <c r="B22" s="1" t="s">
        <v>286</v>
      </c>
      <c r="C22" s="1" t="s">
        <v>287</v>
      </c>
      <c r="D22" s="1" t="s">
        <v>288</v>
      </c>
      <c r="E22" s="1" t="s">
        <v>289</v>
      </c>
      <c r="F22" s="1" t="s">
        <v>229</v>
      </c>
      <c r="G22" s="1" t="s">
        <v>197</v>
      </c>
      <c r="H22" s="1" t="s">
        <v>160</v>
      </c>
      <c r="I22" s="1" t="s">
        <v>290</v>
      </c>
      <c r="J22" s="1" t="s">
        <v>29</v>
      </c>
      <c r="K22" s="1" t="s">
        <v>291</v>
      </c>
      <c r="L22" s="1" t="s">
        <v>291</v>
      </c>
      <c r="M22" s="1" t="s">
        <v>163</v>
      </c>
      <c r="N22" s="1" t="s">
        <v>163</v>
      </c>
      <c r="O22" s="1" t="s">
        <v>164</v>
      </c>
      <c r="P22" s="1" t="s">
        <v>165</v>
      </c>
      <c r="Q22" s="1" t="s">
        <v>292</v>
      </c>
      <c r="R22" s="1" t="s">
        <v>167</v>
      </c>
      <c r="S22" s="1" t="s">
        <v>168</v>
      </c>
      <c r="T22" s="1" t="s">
        <v>169</v>
      </c>
    </row>
    <row r="23" s="1" customFormat="1" spans="1:20">
      <c r="A23" s="3">
        <v>16736534117</v>
      </c>
      <c r="B23" s="1" t="s">
        <v>293</v>
      </c>
      <c r="C23" s="1" t="s">
        <v>294</v>
      </c>
      <c r="D23" s="1" t="s">
        <v>295</v>
      </c>
      <c r="E23" s="1" t="s">
        <v>296</v>
      </c>
      <c r="F23" s="1" t="s">
        <v>242</v>
      </c>
      <c r="G23" s="1" t="s">
        <v>197</v>
      </c>
      <c r="H23" s="1" t="s">
        <v>160</v>
      </c>
      <c r="I23" s="1" t="s">
        <v>297</v>
      </c>
      <c r="J23" s="1" t="s">
        <v>29</v>
      </c>
      <c r="K23" s="1" t="s">
        <v>298</v>
      </c>
      <c r="L23" s="1" t="s">
        <v>298</v>
      </c>
      <c r="M23" s="1" t="s">
        <v>163</v>
      </c>
      <c r="N23" s="1" t="s">
        <v>163</v>
      </c>
      <c r="O23" s="1" t="s">
        <v>164</v>
      </c>
      <c r="P23" s="1" t="s">
        <v>165</v>
      </c>
      <c r="Q23" s="1" t="s">
        <v>299</v>
      </c>
      <c r="R23" s="1" t="s">
        <v>167</v>
      </c>
      <c r="S23" s="1" t="s">
        <v>168</v>
      </c>
      <c r="T23" s="1" t="s">
        <v>169</v>
      </c>
    </row>
    <row r="24" s="1" customFormat="1" spans="1:20">
      <c r="A24" s="3">
        <v>16680120546</v>
      </c>
      <c r="B24" s="1" t="s">
        <v>300</v>
      </c>
      <c r="C24" s="1" t="s">
        <v>301</v>
      </c>
      <c r="D24" s="1" t="s">
        <v>302</v>
      </c>
      <c r="E24" s="1" t="s">
        <v>303</v>
      </c>
      <c r="F24" s="1" t="s">
        <v>229</v>
      </c>
      <c r="G24" s="1" t="s">
        <v>197</v>
      </c>
      <c r="H24" s="1" t="s">
        <v>160</v>
      </c>
      <c r="I24" s="1" t="s">
        <v>304</v>
      </c>
      <c r="J24" s="1" t="s">
        <v>29</v>
      </c>
      <c r="K24" s="1" t="s">
        <v>305</v>
      </c>
      <c r="L24" s="1" t="s">
        <v>305</v>
      </c>
      <c r="M24" s="1" t="s">
        <v>163</v>
      </c>
      <c r="N24" s="1" t="s">
        <v>163</v>
      </c>
      <c r="O24" s="1" t="s">
        <v>164</v>
      </c>
      <c r="P24" s="1" t="s">
        <v>165</v>
      </c>
      <c r="Q24" s="1" t="s">
        <v>306</v>
      </c>
      <c r="R24" s="1" t="s">
        <v>167</v>
      </c>
      <c r="S24" s="1" t="s">
        <v>168</v>
      </c>
      <c r="T24" s="1" t="s">
        <v>169</v>
      </c>
    </row>
    <row r="25" s="1" customFormat="1" spans="1:20">
      <c r="A25" s="3">
        <v>16668446630</v>
      </c>
      <c r="B25" s="1" t="s">
        <v>307</v>
      </c>
      <c r="C25" s="1" t="s">
        <v>308</v>
      </c>
      <c r="D25" s="1" t="s">
        <v>309</v>
      </c>
      <c r="E25" s="1" t="s">
        <v>310</v>
      </c>
      <c r="F25" s="1" t="s">
        <v>204</v>
      </c>
      <c r="G25" s="1" t="s">
        <v>174</v>
      </c>
      <c r="H25" s="1" t="s">
        <v>160</v>
      </c>
      <c r="I25" s="1" t="s">
        <v>311</v>
      </c>
      <c r="J25" s="1" t="s">
        <v>29</v>
      </c>
      <c r="K25" s="1" t="s">
        <v>312</v>
      </c>
      <c r="L25" s="1" t="s">
        <v>312</v>
      </c>
      <c r="M25" s="1" t="s">
        <v>163</v>
      </c>
      <c r="N25" s="1" t="s">
        <v>163</v>
      </c>
      <c r="O25" s="1" t="s">
        <v>164</v>
      </c>
      <c r="P25" s="1" t="s">
        <v>165</v>
      </c>
      <c r="Q25" s="1" t="s">
        <v>313</v>
      </c>
      <c r="R25" s="1" t="s">
        <v>167</v>
      </c>
      <c r="S25" s="1" t="s">
        <v>168</v>
      </c>
      <c r="T25" s="1" t="s">
        <v>169</v>
      </c>
    </row>
    <row r="26" s="1" customFormat="1" spans="1:20">
      <c r="A26" s="3">
        <v>16667472898</v>
      </c>
      <c r="B26" s="1" t="s">
        <v>307</v>
      </c>
      <c r="C26" s="1" t="s">
        <v>314</v>
      </c>
      <c r="D26" s="1" t="s">
        <v>315</v>
      </c>
      <c r="E26" s="1" t="s">
        <v>316</v>
      </c>
      <c r="F26" s="1" t="s">
        <v>154</v>
      </c>
      <c r="G26" s="1" t="s">
        <v>173</v>
      </c>
      <c r="H26" s="1" t="s">
        <v>160</v>
      </c>
      <c r="I26" s="1" t="s">
        <v>317</v>
      </c>
      <c r="J26" s="1" t="s">
        <v>29</v>
      </c>
      <c r="K26" s="1" t="s">
        <v>318</v>
      </c>
      <c r="L26" s="1" t="s">
        <v>318</v>
      </c>
      <c r="M26" s="1" t="s">
        <v>163</v>
      </c>
      <c r="N26" s="1" t="s">
        <v>163</v>
      </c>
      <c r="O26" s="1" t="s">
        <v>164</v>
      </c>
      <c r="P26" s="1" t="s">
        <v>165</v>
      </c>
      <c r="Q26" s="1" t="s">
        <v>319</v>
      </c>
      <c r="R26" s="1" t="s">
        <v>167</v>
      </c>
      <c r="S26" s="1" t="s">
        <v>168</v>
      </c>
      <c r="T26" s="1" t="s">
        <v>169</v>
      </c>
    </row>
    <row r="27" s="1" customFormat="1" spans="1:20">
      <c r="A27" s="3">
        <v>16625185494</v>
      </c>
      <c r="B27" s="1" t="s">
        <v>320</v>
      </c>
      <c r="C27" s="1" t="s">
        <v>321</v>
      </c>
      <c r="D27" s="1" t="s">
        <v>322</v>
      </c>
      <c r="E27" s="1" t="s">
        <v>323</v>
      </c>
      <c r="F27" s="1" t="s">
        <v>286</v>
      </c>
      <c r="G27" s="1" t="s">
        <v>154</v>
      </c>
      <c r="H27" s="1" t="s">
        <v>160</v>
      </c>
      <c r="I27" s="1" t="s">
        <v>324</v>
      </c>
      <c r="J27" s="1" t="s">
        <v>29</v>
      </c>
      <c r="K27" s="1" t="s">
        <v>325</v>
      </c>
      <c r="L27" s="1" t="s">
        <v>325</v>
      </c>
      <c r="M27" s="1" t="s">
        <v>163</v>
      </c>
      <c r="N27" s="1" t="s">
        <v>163</v>
      </c>
      <c r="O27" s="1" t="s">
        <v>164</v>
      </c>
      <c r="P27" s="1" t="s">
        <v>165</v>
      </c>
      <c r="Q27" s="1" t="s">
        <v>326</v>
      </c>
      <c r="R27" s="1" t="s">
        <v>167</v>
      </c>
      <c r="S27" s="1" t="s">
        <v>168</v>
      </c>
      <c r="T27" s="1" t="s">
        <v>169</v>
      </c>
    </row>
    <row r="28" s="1" customFormat="1" spans="1:20">
      <c r="A28" s="3">
        <v>16608244290</v>
      </c>
      <c r="B28" s="1" t="s">
        <v>327</v>
      </c>
      <c r="C28" s="1" t="s">
        <v>328</v>
      </c>
      <c r="D28" s="1" t="s">
        <v>329</v>
      </c>
      <c r="E28" s="1" t="s">
        <v>330</v>
      </c>
      <c r="F28" s="1" t="s">
        <v>173</v>
      </c>
      <c r="G28" s="1" t="s">
        <v>174</v>
      </c>
      <c r="H28" s="1" t="s">
        <v>160</v>
      </c>
      <c r="I28" s="1" t="s">
        <v>331</v>
      </c>
      <c r="J28" s="1" t="s">
        <v>29</v>
      </c>
      <c r="K28" s="1" t="s">
        <v>332</v>
      </c>
      <c r="L28" s="1" t="s">
        <v>332</v>
      </c>
      <c r="M28" s="1" t="s">
        <v>163</v>
      </c>
      <c r="N28" s="1" t="s">
        <v>163</v>
      </c>
      <c r="O28" s="1" t="s">
        <v>164</v>
      </c>
      <c r="P28" s="1" t="s">
        <v>165</v>
      </c>
      <c r="Q28" s="1" t="s">
        <v>333</v>
      </c>
      <c r="R28" s="1" t="s">
        <v>167</v>
      </c>
      <c r="S28" s="1" t="s">
        <v>168</v>
      </c>
      <c r="T28" s="1" t="s">
        <v>169</v>
      </c>
    </row>
    <row r="29" s="1" customFormat="1" spans="1:20">
      <c r="A29" s="3">
        <v>16594020020</v>
      </c>
      <c r="B29" s="1" t="s">
        <v>334</v>
      </c>
      <c r="C29" s="1" t="s">
        <v>335</v>
      </c>
      <c r="D29" s="1" t="s">
        <v>336</v>
      </c>
      <c r="E29" s="1" t="s">
        <v>337</v>
      </c>
      <c r="F29" s="1" t="s">
        <v>173</v>
      </c>
      <c r="G29" s="1" t="s">
        <v>174</v>
      </c>
      <c r="H29" s="1" t="s">
        <v>160</v>
      </c>
      <c r="I29" s="1" t="s">
        <v>338</v>
      </c>
      <c r="J29" s="1" t="s">
        <v>29</v>
      </c>
      <c r="K29" s="1" t="s">
        <v>291</v>
      </c>
      <c r="L29" s="1" t="s">
        <v>291</v>
      </c>
      <c r="M29" s="1" t="s">
        <v>163</v>
      </c>
      <c r="N29" s="1" t="s">
        <v>163</v>
      </c>
      <c r="O29" s="1" t="s">
        <v>164</v>
      </c>
      <c r="P29" s="1" t="s">
        <v>165</v>
      </c>
      <c r="Q29" s="1" t="s">
        <v>339</v>
      </c>
      <c r="R29" s="1" t="s">
        <v>167</v>
      </c>
      <c r="S29" s="1" t="s">
        <v>168</v>
      </c>
      <c r="T29" s="1" t="s">
        <v>169</v>
      </c>
    </row>
    <row r="30" s="1" customFormat="1" spans="1:20">
      <c r="A30" s="3">
        <v>16540821412</v>
      </c>
      <c r="B30" s="1" t="s">
        <v>340</v>
      </c>
      <c r="C30" s="1" t="s">
        <v>341</v>
      </c>
      <c r="D30" s="1" t="s">
        <v>342</v>
      </c>
      <c r="E30" s="1" t="s">
        <v>343</v>
      </c>
      <c r="F30" s="1" t="s">
        <v>158</v>
      </c>
      <c r="G30" s="1" t="s">
        <v>159</v>
      </c>
      <c r="H30" s="1" t="s">
        <v>160</v>
      </c>
      <c r="I30" s="1" t="s">
        <v>344</v>
      </c>
      <c r="J30" s="1" t="s">
        <v>29</v>
      </c>
      <c r="K30" s="1" t="s">
        <v>345</v>
      </c>
      <c r="L30" s="1" t="s">
        <v>345</v>
      </c>
      <c r="M30" s="1" t="s">
        <v>163</v>
      </c>
      <c r="N30" s="1" t="s">
        <v>163</v>
      </c>
      <c r="O30" s="1" t="s">
        <v>164</v>
      </c>
      <c r="P30" s="1" t="s">
        <v>165</v>
      </c>
      <c r="Q30" s="1" t="s">
        <v>346</v>
      </c>
      <c r="R30" s="1" t="s">
        <v>167</v>
      </c>
      <c r="S30" s="1" t="s">
        <v>168</v>
      </c>
      <c r="T30" s="1" t="s">
        <v>169</v>
      </c>
    </row>
    <row r="31" s="1" customFormat="1" spans="1:20">
      <c r="A31" s="3">
        <v>16498194834</v>
      </c>
      <c r="B31" s="1" t="s">
        <v>347</v>
      </c>
      <c r="C31" s="1" t="s">
        <v>348</v>
      </c>
      <c r="D31" s="1" t="s">
        <v>349</v>
      </c>
      <c r="E31" s="1" t="s">
        <v>350</v>
      </c>
      <c r="F31" s="1" t="s">
        <v>197</v>
      </c>
      <c r="G31" s="1" t="s">
        <v>159</v>
      </c>
      <c r="H31" s="1" t="s">
        <v>160</v>
      </c>
      <c r="I31" s="1" t="s">
        <v>351</v>
      </c>
      <c r="J31" s="1" t="s">
        <v>29</v>
      </c>
      <c r="K31" s="1" t="s">
        <v>352</v>
      </c>
      <c r="L31" s="1" t="s">
        <v>352</v>
      </c>
      <c r="M31" s="1" t="s">
        <v>163</v>
      </c>
      <c r="N31" s="1" t="s">
        <v>163</v>
      </c>
      <c r="O31" s="1" t="s">
        <v>164</v>
      </c>
      <c r="P31" s="1" t="s">
        <v>165</v>
      </c>
      <c r="Q31" s="1" t="s">
        <v>353</v>
      </c>
      <c r="R31" s="1" t="s">
        <v>167</v>
      </c>
      <c r="S31" s="1" t="s">
        <v>168</v>
      </c>
      <c r="T31" s="1" t="s">
        <v>169</v>
      </c>
    </row>
    <row r="32" s="1" customFormat="1" spans="1:20">
      <c r="A32" s="3">
        <v>16469578122</v>
      </c>
      <c r="B32" s="1" t="s">
        <v>354</v>
      </c>
      <c r="C32" s="1" t="s">
        <v>355</v>
      </c>
      <c r="D32" s="1" t="s">
        <v>356</v>
      </c>
      <c r="E32" s="1" t="s">
        <v>357</v>
      </c>
      <c r="F32" s="1" t="s">
        <v>173</v>
      </c>
      <c r="G32" s="1" t="s">
        <v>174</v>
      </c>
      <c r="H32" s="1" t="s">
        <v>160</v>
      </c>
      <c r="I32" s="1" t="s">
        <v>358</v>
      </c>
      <c r="J32" s="1" t="s">
        <v>29</v>
      </c>
      <c r="K32" s="1" t="s">
        <v>359</v>
      </c>
      <c r="L32" s="1" t="s">
        <v>359</v>
      </c>
      <c r="M32" s="1" t="s">
        <v>163</v>
      </c>
      <c r="N32" s="1" t="s">
        <v>163</v>
      </c>
      <c r="O32" s="1" t="s">
        <v>164</v>
      </c>
      <c r="P32" s="1" t="s">
        <v>165</v>
      </c>
      <c r="Q32" s="1" t="s">
        <v>360</v>
      </c>
      <c r="R32" s="1" t="s">
        <v>167</v>
      </c>
      <c r="S32" s="1" t="s">
        <v>168</v>
      </c>
      <c r="T32" s="1" t="s">
        <v>169</v>
      </c>
    </row>
    <row r="33" s="1" customFormat="1" spans="1:20">
      <c r="A33" s="3">
        <v>16380122272</v>
      </c>
      <c r="B33" s="1" t="s">
        <v>361</v>
      </c>
      <c r="C33" s="1" t="s">
        <v>362</v>
      </c>
      <c r="D33" s="1" t="s">
        <v>342</v>
      </c>
      <c r="E33" s="1" t="s">
        <v>363</v>
      </c>
      <c r="F33" s="1" t="s">
        <v>242</v>
      </c>
      <c r="G33" s="1" t="s">
        <v>197</v>
      </c>
      <c r="H33" s="1" t="s">
        <v>160</v>
      </c>
      <c r="I33" s="1" t="s">
        <v>364</v>
      </c>
      <c r="J33" s="1" t="s">
        <v>29</v>
      </c>
      <c r="K33" s="1" t="s">
        <v>365</v>
      </c>
      <c r="L33" s="1" t="s">
        <v>365</v>
      </c>
      <c r="M33" s="1" t="s">
        <v>163</v>
      </c>
      <c r="N33" s="1" t="s">
        <v>163</v>
      </c>
      <c r="O33" s="1" t="s">
        <v>164</v>
      </c>
      <c r="P33" s="1" t="s">
        <v>165</v>
      </c>
      <c r="Q33" s="1" t="s">
        <v>366</v>
      </c>
      <c r="R33" s="1" t="s">
        <v>167</v>
      </c>
      <c r="S33" s="1" t="s">
        <v>168</v>
      </c>
      <c r="T33" s="1" t="s">
        <v>169</v>
      </c>
    </row>
    <row r="34" s="1" customFormat="1" spans="1:20">
      <c r="A34" s="3">
        <v>16329692443</v>
      </c>
      <c r="B34" s="1" t="s">
        <v>367</v>
      </c>
      <c r="C34" s="1" t="s">
        <v>368</v>
      </c>
      <c r="D34" s="1" t="s">
        <v>369</v>
      </c>
      <c r="E34" s="1" t="s">
        <v>370</v>
      </c>
      <c r="F34" s="1" t="s">
        <v>204</v>
      </c>
      <c r="G34" s="1" t="s">
        <v>174</v>
      </c>
      <c r="H34" s="1" t="s">
        <v>160</v>
      </c>
      <c r="I34" s="1" t="s">
        <v>371</v>
      </c>
      <c r="J34" s="1" t="s">
        <v>29</v>
      </c>
      <c r="K34" s="1" t="s">
        <v>372</v>
      </c>
      <c r="L34" s="1" t="s">
        <v>372</v>
      </c>
      <c r="M34" s="1" t="s">
        <v>163</v>
      </c>
      <c r="N34" s="1" t="s">
        <v>163</v>
      </c>
      <c r="O34" s="1" t="s">
        <v>164</v>
      </c>
      <c r="P34" s="1" t="s">
        <v>165</v>
      </c>
      <c r="Q34" s="1" t="s">
        <v>373</v>
      </c>
      <c r="R34" s="1" t="s">
        <v>167</v>
      </c>
      <c r="S34" s="1" t="s">
        <v>168</v>
      </c>
      <c r="T34" s="1" t="s">
        <v>169</v>
      </c>
    </row>
    <row r="35" s="1" customFormat="1" spans="1:20">
      <c r="A35" s="3">
        <v>15543787021</v>
      </c>
      <c r="B35" s="1" t="s">
        <v>374</v>
      </c>
      <c r="C35" s="1" t="s">
        <v>375</v>
      </c>
      <c r="D35" s="1" t="s">
        <v>376</v>
      </c>
      <c r="E35" s="1" t="s">
        <v>377</v>
      </c>
      <c r="F35" s="1" t="s">
        <v>190</v>
      </c>
      <c r="G35" s="1" t="s">
        <v>159</v>
      </c>
      <c r="H35" s="1" t="s">
        <v>160</v>
      </c>
      <c r="I35" s="1" t="s">
        <v>164</v>
      </c>
      <c r="J35" s="1" t="s">
        <v>29</v>
      </c>
      <c r="K35" s="1" t="s">
        <v>164</v>
      </c>
      <c r="L35" s="1" t="s">
        <v>164</v>
      </c>
      <c r="M35" s="1" t="s">
        <v>163</v>
      </c>
      <c r="N35" s="1" t="s">
        <v>163</v>
      </c>
      <c r="O35" s="1" t="s">
        <v>164</v>
      </c>
      <c r="P35" s="1" t="s">
        <v>165</v>
      </c>
      <c r="Q35" s="1" t="s">
        <v>378</v>
      </c>
      <c r="R35" s="1" t="s">
        <v>167</v>
      </c>
      <c r="S35" s="1" t="s">
        <v>168</v>
      </c>
      <c r="T35" s="1" t="s">
        <v>169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小郭</cp:lastModifiedBy>
  <dcterms:created xsi:type="dcterms:W3CDTF">2021-11-15T06:30:34Z</dcterms:created>
  <dcterms:modified xsi:type="dcterms:W3CDTF">2021-11-15T06:37:14Z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5C31F61DAB2945278E55A0676A965A27</vt:lpwstr>
  </property>
  <property fmtid="{D5CDD505-2E9C-101B-9397-08002B2CF9AE}" pid="3" name="KSOProductBuildVer">
    <vt:lpwstr>2052-11.1.0.11045</vt:lpwstr>
  </property>
</Properties>
</file>