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对账!$A$1:$X$65</definedName>
  </definedNames>
  <calcPr calcId="144525"/>
</workbook>
</file>

<file path=xl/sharedStrings.xml><?xml version="1.0" encoding="utf-8"?>
<sst xmlns="http://schemas.openxmlformats.org/spreadsheetml/2006/main" count="1735" uniqueCount="416">
  <si>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</si>
  <si>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</si>
  <si>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</si>
  <si>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</si>
  <si>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</si>
  <si>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</si>
  <si>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</si>
  <si>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</si>
  <si>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</si>
  <si>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</si>
  <si>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</si>
  <si>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</si>
  <si>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</si>
  <si>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</si>
  <si>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</si>
  <si>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</si>
  <si>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</si>
  <si>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</si>
  <si>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</si>
  <si>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</si>
  <si>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</si>
  <si>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</si>
  <si>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</si>
  <si>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</si>
  <si>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</si>
  <si>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</si>
  <si>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</si>
  <si>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[和平]和平热龙温泉度假村(71638387)</t>
  </si>
  <si>
    <t>一房木屋别墅&lt;特惠专享&gt;&lt;双人入住&gt;&lt;双早&gt;</t>
  </si>
  <si>
    <t>CNY</t>
  </si>
  <si>
    <t>唐燕华</t>
  </si>
  <si>
    <t>CA11323211114CNY</t>
  </si>
  <si>
    <t>未提现</t>
  </si>
  <si>
    <t>携程开票</t>
  </si>
  <si>
    <t>[南昌]城市便捷酒店(南昌滕王阁八一馆地铁站店)(71590279)</t>
  </si>
  <si>
    <t>标准大床房&lt;双人入住&gt;&lt;内宾&gt;&lt;预付&gt;&lt;无早&gt;</t>
  </si>
  <si>
    <t>徐泓备</t>
  </si>
  <si>
    <t>[深圳]深圳圣淘沙酒店(翡翠店)(60986041)</t>
  </si>
  <si>
    <t>高级双床房&lt;双人入住&gt;&lt;内宾&gt;&lt;预付&gt;&lt;双早&gt;</t>
  </si>
  <si>
    <t>邓雪梅</t>
  </si>
  <si>
    <t>[岳西]尚客优酒店(岳西天鹅广场店)(71988516)</t>
  </si>
  <si>
    <t>豪华双床房&lt;双人入住&gt;&lt;内宾&gt;&lt;预付&gt;&lt;无早&gt;</t>
  </si>
  <si>
    <t>吴同同</t>
  </si>
  <si>
    <t>[丽水]丽水万盛国际丽呈酒店(78933401)</t>
  </si>
  <si>
    <t>商务大床房&lt;双人入住&gt;&lt;内宾&gt;&lt;预付&gt;&lt;双早&gt;</t>
  </si>
  <si>
    <t>朴松,邓学燊</t>
  </si>
  <si>
    <t>[广州]广州圣丰索菲特大酒店(51591528)</t>
  </si>
  <si>
    <t>高级双床房&lt;双人入住&gt;&lt;内宾&gt;&lt;预付&gt;&lt;无早&gt;</t>
  </si>
  <si>
    <t>薛晓东</t>
  </si>
  <si>
    <t>[徐州]青皮树酒店(徐州高铁站店)(70404386)</t>
  </si>
  <si>
    <t>高级大床房&lt;双人入住&gt;&lt;内宾&gt;&lt;预付&gt;&lt;无早&gt;</t>
  </si>
  <si>
    <t>纪兆晟</t>
  </si>
  <si>
    <t>[上海]锦江之星(上海漕河泾星中路地铁站店)(66072634)</t>
  </si>
  <si>
    <t>双人房A&lt;双人入住&gt;&lt;内宾&gt;&lt;预付&gt;&lt;无早&gt;</t>
  </si>
  <si>
    <t>邓伟杰</t>
  </si>
  <si>
    <t>洪川珊</t>
  </si>
  <si>
    <t>[岚皋]尚客优酒店（岚皋肖家坝店）(71988270)</t>
  </si>
  <si>
    <t>温馨双床房&lt;双人入住&gt;&lt;内宾&gt;&lt;预付&gt;&lt;无早&gt;</t>
  </si>
  <si>
    <t>毛伟</t>
  </si>
  <si>
    <t>acknowledge</t>
  </si>
  <si>
    <t>[佛山]佛山罗浮宫索菲特酒店(51598598)</t>
  </si>
  <si>
    <t>索菲特俱乐部奢华新中式风格房&lt;双人入住&gt;&lt;内宾&gt;&lt;预付&gt;&lt;双早&gt;</t>
  </si>
  <si>
    <t>王平</t>
  </si>
  <si>
    <t>[巴中]尚客优品酒店(巴中城西市场店)(71988874)</t>
  </si>
  <si>
    <t>优品双床房&lt;双人入住&gt;&lt;内宾&gt;&lt;预付&gt;&lt;无早&gt;</t>
  </si>
  <si>
    <t>鲁桂岭</t>
  </si>
  <si>
    <t>[长沙县]城市便捷酒店(长沙县龙塘土桥地铁站店)(77191531)</t>
  </si>
  <si>
    <t>张海洋</t>
  </si>
  <si>
    <t>[乌鲁木齐]IU酒店(乌鲁木齐铁路局西单商场地铁站店)(71498699)</t>
  </si>
  <si>
    <t>小U·超级大床房&lt;双人入住&gt;&lt;内宾&gt;&lt;预付&gt;&lt;无早&gt;</t>
  </si>
  <si>
    <t>王元华</t>
  </si>
  <si>
    <t>[柳州]城市便捷酒店(柳州柳工大道颐华城店)(72816207)</t>
  </si>
  <si>
    <t>特惠大床房&lt;双人入住&gt;&lt;内宾&gt;&lt;预付&gt;&lt;无早&gt;</t>
  </si>
  <si>
    <t>张晓龙</t>
  </si>
  <si>
    <t>[梅州]梅州英思廷酒店(80612726)</t>
  </si>
  <si>
    <t>廷逸大床房&lt;内宾&gt;&lt;双早&gt;</t>
  </si>
  <si>
    <t>罗晶晶</t>
  </si>
  <si>
    <t>[重庆]重庆瀚云丽呈高空江景酒店(78981519)</t>
  </si>
  <si>
    <t>行政江景大床房&lt;双人入住&gt;&lt;内宾&gt;&lt;预付&gt;&lt;无早&gt;</t>
  </si>
  <si>
    <t>高鑫</t>
  </si>
  <si>
    <t>党锦锦</t>
  </si>
  <si>
    <t>[梅州]梅州麓湖山酒店(62500328)</t>
  </si>
  <si>
    <t>公寓标准大床房&lt;大床&gt;&lt;特惠专享&gt;&lt;双人入住&gt;&lt;无早&gt;</t>
  </si>
  <si>
    <t>梁庆升</t>
  </si>
  <si>
    <t>闵李超</t>
  </si>
  <si>
    <t>[长沙]丽呈睿轩长沙南门口步行街酒店(78926946)</t>
  </si>
  <si>
    <t>逸·怀梦大床房&lt;双人入住&gt;&lt;内宾&gt;&lt;预付&gt;&lt;无早&gt;</t>
  </si>
  <si>
    <t>刘熙</t>
  </si>
  <si>
    <t>逸·怀梦双床房&lt;双人入住&gt;&lt;内宾&gt;&lt;预付&gt;&lt;无早&gt;</t>
  </si>
  <si>
    <t>李刚</t>
  </si>
  <si>
    <t>蒋继成</t>
  </si>
  <si>
    <t>陈建平</t>
  </si>
  <si>
    <t>影视大床房&lt;双人入住&gt;&lt;内宾&gt;&lt;预付&gt;&lt;双早&gt;</t>
  </si>
  <si>
    <t>赵博</t>
  </si>
  <si>
    <t>[无锡]无锡翠竹苑丽呈酒店(79026334)</t>
  </si>
  <si>
    <t>张程</t>
  </si>
  <si>
    <t>取消</t>
  </si>
  <si>
    <t>[安顺]安顺豪生温泉度假酒店(80625373)</t>
  </si>
  <si>
    <t>轻奢大床房&lt;双人入住&gt;&lt;中宾&gt;&lt;日历房套餐高价值&gt;&lt;双早&gt;&lt;新酒店礼盒&gt;</t>
  </si>
  <si>
    <t>杨东</t>
  </si>
  <si>
    <t>[佛山]铂顿国际公寓(佛山祖庙店)(60985054)</t>
  </si>
  <si>
    <t>孔锡泓</t>
  </si>
  <si>
    <t>[钦州]城市便捷酒店(钦州汽车南站店)(72816319)</t>
  </si>
  <si>
    <t>杨明强</t>
  </si>
  <si>
    <t>[重庆]丽呈秋果酒店(重庆解放碑洪崖洞店)(79026068)</t>
  </si>
  <si>
    <t>江景大床房&lt;双人入住&gt;&lt;内宾&gt;&lt;预付&gt;&lt;无早&gt;</t>
  </si>
  <si>
    <t>关也</t>
  </si>
  <si>
    <t>陈先</t>
  </si>
  <si>
    <t>[珠海]珠海旭日湾巢酒店(60988936)</t>
  </si>
  <si>
    <t>森林主题房&lt;双人入住&gt;&lt;内宾&gt;&lt;预付&gt;&lt;双早&gt;</t>
  </si>
  <si>
    <t>李景龙</t>
  </si>
  <si>
    <t>[深圳]金中环酒店公寓(深圳会展中心店)(60988431)</t>
  </si>
  <si>
    <t>商务大床房(无窗)&lt;双人入住&gt;&lt;内宾&gt;&lt;预付&gt;&lt;无早&gt;</t>
  </si>
  <si>
    <t>陈志强</t>
  </si>
  <si>
    <t>CA11323211115CNY</t>
  </si>
  <si>
    <t>Acknowledged</t>
  </si>
  <si>
    <t>[上海]上海世和酒店(64224335)</t>
  </si>
  <si>
    <t>特价大床房（无窗）&lt;双人入住&gt;&lt;内宾&gt;&lt;预付&gt;&lt;无早&gt;</t>
  </si>
  <si>
    <t>余宛蓉</t>
  </si>
  <si>
    <t>[上海]白玉兰酒店(上海外滩南京东路步行街店)(70870503)</t>
  </si>
  <si>
    <t>商务房C(无窗)&lt;双人入住&gt;&lt;内宾&gt;&lt;预付&gt;&lt;双早&gt;</t>
  </si>
  <si>
    <t>邰剑华</t>
  </si>
  <si>
    <t>[武汉]锦江都城酒店(武汉经开万达体育中心地铁站店)(72816579)</t>
  </si>
  <si>
    <t>精致商务房&lt;双人入住&gt;&lt;内宾&gt;&lt;预付&gt;&lt;无早&gt;</t>
  </si>
  <si>
    <t>张洪玲</t>
  </si>
  <si>
    <t>[北京]锦江之星(北京会议中心鸟巢酒店)(60988931)</t>
  </si>
  <si>
    <t>商务房A&lt;双人入住&gt;&lt;内宾&gt;&lt;预付&gt;&lt;双早&gt;</t>
  </si>
  <si>
    <t>邓大祥</t>
  </si>
  <si>
    <t>黄丽丝</t>
  </si>
  <si>
    <t>豪华大床房&lt;双人入住&gt;&lt;内宾&gt;&lt;预付&gt;&lt;双早&gt;</t>
  </si>
  <si>
    <t>蔡刘屹廷</t>
  </si>
  <si>
    <t>[亳州]亳州富力万达嘉华酒店(75070816)</t>
  </si>
  <si>
    <t>吕凯</t>
  </si>
  <si>
    <t>[天津]丽呈睿轩天津鼓楼大悦城酒店(79026054)</t>
  </si>
  <si>
    <t>商务套房&lt;双人入住&gt;&lt;内宾&gt;&lt;预付&gt;&lt;双早&gt;</t>
  </si>
  <si>
    <t>杨智皓,况益华</t>
  </si>
  <si>
    <t>[吴川]吴川鼎龙湾海洋主题公寓(71988433)</t>
  </si>
  <si>
    <t>180度全海景双床房&lt;双人入住&gt;&lt;内宾&gt;&lt;预付&gt;&lt;双早&gt;</t>
  </si>
  <si>
    <t>王奕兵</t>
  </si>
  <si>
    <t>刘建锋,沈建辉</t>
  </si>
  <si>
    <t>廷悦大床房&lt;内宾&gt;&lt;无早&gt;</t>
  </si>
  <si>
    <t>张海艳</t>
  </si>
  <si>
    <t>[宁波]丽呈睿轩宁波天一广场火车站酒店(78981496)</t>
  </si>
  <si>
    <t>杨威</t>
  </si>
  <si>
    <t>[庆阳]派酒店(庆阳北大街店)(71494556)</t>
  </si>
  <si>
    <t>商务双床房&lt;双人入住&gt;&lt;内宾&gt;&lt;预付&gt;&lt;无早&gt;</t>
  </si>
  <si>
    <t>王建新</t>
  </si>
  <si>
    <t>180度全海景大床房&lt;双人入住&gt;&lt;内宾&gt;&lt;预付&gt;&lt;双早&gt;</t>
  </si>
  <si>
    <t>黄彩莲</t>
  </si>
  <si>
    <t>[济南]济南阳光壹佰雅高美爵酒店(52311800)</t>
  </si>
  <si>
    <t>刘海军</t>
  </si>
  <si>
    <t>[颍上]格林豪泰(颍上颍阳路苏州庄园店)(69142396)</t>
  </si>
  <si>
    <t>任客礼</t>
  </si>
  <si>
    <t>[吉安]吉安庐陵东方宾馆(71450971)</t>
  </si>
  <si>
    <t>豪华双床房&lt;双人入住&gt;&lt;内宾&gt;&lt;预付&gt;&lt;双早&gt;</t>
  </si>
  <si>
    <t>辛续红</t>
  </si>
  <si>
    <t>淡雅高级双床房&lt;双人入住&gt;&lt;内宾&gt;&lt;预付&gt;&lt;无早&gt;</t>
  </si>
  <si>
    <t>陈晓红</t>
  </si>
  <si>
    <t>陈刚</t>
  </si>
  <si>
    <t>[北京]锦江之星(北京亦庄经济技术开发区店)(54506905)</t>
  </si>
  <si>
    <t>双人房B&lt;双人入住&gt;&lt;内宾&gt;&lt;预付&gt;&lt;无早&gt;</t>
  </si>
  <si>
    <t>赵丽生</t>
  </si>
  <si>
    <t>[北京]锦江之星(北京西四店)(60986830)</t>
  </si>
  <si>
    <t>精选商务房A&lt;内宾&gt;&lt;双人入住&gt;&lt;预付&gt;&lt;无早&gt;</t>
  </si>
  <si>
    <t>张萌</t>
  </si>
  <si>
    <t>[靖西]一德丽呈睿轩百色靖西酒店(79021525)</t>
  </si>
  <si>
    <t>农志敏</t>
  </si>
  <si>
    <t>[长沙]长沙会展诺富特酒店(78982378)</t>
  </si>
  <si>
    <t>标准双床房&lt;双人入住&gt;&lt;内宾&gt;&lt;预付&gt;&lt;双早&gt;</t>
  </si>
  <si>
    <t>鲁帆</t>
  </si>
  <si>
    <t>[义乌]义乌香山国际酒店(69068114)</t>
  </si>
  <si>
    <t>商务双人房B&lt;双人入住&gt;&lt;内宾&gt;&lt;预付&gt;&lt;无早&gt;</t>
  </si>
  <si>
    <t>张高征</t>
  </si>
  <si>
    <t>[北京]北京富力万达嘉华酒店(60982090)</t>
  </si>
  <si>
    <t>豪华大床房&lt;双人入住&gt;&lt;内宾&gt;&lt;预付&gt;&lt;无早&gt;</t>
  </si>
  <si>
    <t>葛长城</t>
  </si>
  <si>
    <t>行政大床房&lt;双人入住&gt;&lt;中宾&gt;&lt;日历房套餐高价值&gt;&lt;双早&gt;&lt;新酒店礼盒&gt;</t>
  </si>
  <si>
    <t>付健</t>
  </si>
  <si>
    <t>[临沂]临沂华美达酒店(61265313)</t>
  </si>
  <si>
    <t>高级大床房&lt;双人入住&gt;&lt;内宾&gt;&lt;预付&gt;&lt;双早&gt;</t>
  </si>
  <si>
    <t>刘志刚</t>
  </si>
  <si>
    <t>，</t>
  </si>
  <si>
    <t>202111102103480021</t>
  </si>
  <si>
    <t>202111111851120021</t>
  </si>
  <si>
    <t>202111121611300021</t>
  </si>
  <si>
    <t>A211115111205481</t>
  </si>
  <si>
    <t>A211115111243481</t>
  </si>
  <si>
    <t>A211115111321481</t>
  </si>
  <si>
    <t>i211115111118房集：1164.35元</t>
  </si>
  <si>
    <t>CNY / HKD 当前参考汇率: 1.221793093</t>
  </si>
  <si>
    <t>总计： 19342.36 CNY/
23632.36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</si>
  <si>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</si>
  <si>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</si>
  <si>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</si>
  <si>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</si>
  <si>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</si>
  <si>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</si>
  <si>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</si>
  <si>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</si>
  <si>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</si>
  <si>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</si>
  <si>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</si>
  <si>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</si>
  <si>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</si>
  <si>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</si>
  <si>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</si>
  <si>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</si>
  <si>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</si>
  <si>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2021-11-11</t>
  </si>
  <si>
    <t>2297298</t>
  </si>
  <si>
    <t>临沂华美达酒店</t>
  </si>
  <si>
    <t>2021-11-12</t>
  </si>
  <si>
    <t>退房日月结</t>
  </si>
  <si>
    <t>229.69</t>
  </si>
  <si>
    <t>RMB</t>
  </si>
  <si>
    <t>0</t>
  </si>
  <si>
    <t>0.00</t>
  </si>
  <si>
    <t>携程汇智国内直连</t>
  </si>
  <si>
    <t>2021-11-11 23:21:17</t>
  </si>
  <si>
    <t>否</t>
  </si>
  <si>
    <t>汇智国际旅游发展有限公司</t>
  </si>
  <si>
    <t>直连</t>
  </si>
  <si>
    <t>2297179</t>
  </si>
  <si>
    <t>义乌香山国际酒店</t>
  </si>
  <si>
    <t>322.54</t>
  </si>
  <si>
    <t>2021-11-11 21:28:30</t>
  </si>
  <si>
    <t>2297072</t>
  </si>
  <si>
    <t>长沙会展诺富特酒店</t>
  </si>
  <si>
    <t>262.50</t>
  </si>
  <si>
    <t>2021-11-11 20:08:32</t>
  </si>
  <si>
    <t>2297031</t>
  </si>
  <si>
    <t>靖西一德丽呈睿轩酒店</t>
  </si>
  <si>
    <t>107.63</t>
  </si>
  <si>
    <t>2021-11-11 19:35:23</t>
  </si>
  <si>
    <t>2296990</t>
  </si>
  <si>
    <t>锦江之星(北京西四店)</t>
  </si>
  <si>
    <t>438.08</t>
  </si>
  <si>
    <t>2021-11-11 19:02:19</t>
  </si>
  <si>
    <t>2296980</t>
  </si>
  <si>
    <t>锦江之星(北京亦庄经济技术开发区店)</t>
  </si>
  <si>
    <t>320.51</t>
  </si>
  <si>
    <t>2021-11-11 18:53:03</t>
  </si>
  <si>
    <t>2296960</t>
  </si>
  <si>
    <t>海怡大酒店(宁波站店)</t>
  </si>
  <si>
    <t>202.95</t>
  </si>
  <si>
    <t>2021-11-11 18:35:26</t>
  </si>
  <si>
    <t>2296910</t>
  </si>
  <si>
    <t>吉安庐陵东方宾馆</t>
  </si>
  <si>
    <t>516.30</t>
  </si>
  <si>
    <t>2021-11-11 18:00:33</t>
  </si>
  <si>
    <t>2296884</t>
  </si>
  <si>
    <t>格林豪泰商务酒店（阜阳颍上颍阳路苏州庄园店）</t>
  </si>
  <si>
    <t>164.05</t>
  </si>
  <si>
    <t>2021-11-11 17:50:25</t>
  </si>
  <si>
    <t>2296759</t>
  </si>
  <si>
    <t>济南阳光壹佰雅高美爵酒店</t>
  </si>
  <si>
    <t>380.28</t>
  </si>
  <si>
    <t>2021-11-11 16:31:50</t>
  </si>
  <si>
    <t>2296670</t>
  </si>
  <si>
    <t>吴川鼎龙湾海洋主题公寓</t>
  </si>
  <si>
    <t>151.70</t>
  </si>
  <si>
    <t>2021-11-11 15:23:59</t>
  </si>
  <si>
    <t>2296603</t>
  </si>
  <si>
    <t>梅州英思廷酒店</t>
  </si>
  <si>
    <t>245.15</t>
  </si>
  <si>
    <t>2021-11-11 14:19:34</t>
  </si>
  <si>
    <t>直采</t>
  </si>
  <si>
    <t>2296492</t>
  </si>
  <si>
    <t>派酒店(庆阳北大街店)</t>
  </si>
  <si>
    <t>125.44</t>
  </si>
  <si>
    <t>2021-11-11 12:47:53</t>
  </si>
  <si>
    <t>2296477</t>
  </si>
  <si>
    <t>181.43</t>
  </si>
  <si>
    <t>2021-11-11 12:36:32</t>
  </si>
  <si>
    <t>2296442</t>
  </si>
  <si>
    <t>丽水万盛国际丽呈酒店</t>
  </si>
  <si>
    <t>394.63</t>
  </si>
  <si>
    <t>2021-11-11 12:09:49</t>
  </si>
  <si>
    <t>2296430</t>
  </si>
  <si>
    <t>213.13</t>
  </si>
  <si>
    <t>2021-11-11 12:01:10</t>
  </si>
  <si>
    <t>2296391</t>
  </si>
  <si>
    <t>锦江之星(上海漕河泾星中路地铁站店)</t>
  </si>
  <si>
    <t>224.67</t>
  </si>
  <si>
    <t>2021-11-11 11:31:08</t>
  </si>
  <si>
    <t>2296369</t>
  </si>
  <si>
    <t>449.34</t>
  </si>
  <si>
    <t>2021-11-11 11:07:23</t>
  </si>
  <si>
    <t>2296229</t>
  </si>
  <si>
    <t>2021-11-11 08:27:04</t>
  </si>
  <si>
    <t>2021-11-10</t>
  </si>
  <si>
    <t>2296084</t>
  </si>
  <si>
    <t>珠海旭日湾巢酒店</t>
  </si>
  <si>
    <t>260.54</t>
  </si>
  <si>
    <t>2021-11-10 22:57:17</t>
  </si>
  <si>
    <t>2296031</t>
  </si>
  <si>
    <t>铂顿国际公寓(佛山祖庙店)</t>
  </si>
  <si>
    <t>178.85</t>
  </si>
  <si>
    <t>-178</t>
  </si>
  <si>
    <t>2021-11-10 22:13:41</t>
  </si>
  <si>
    <t>2296009</t>
  </si>
  <si>
    <t>丽呈睿轩天津大悦城酒店</t>
  </si>
  <si>
    <t>768.76</t>
  </si>
  <si>
    <t>2021-11-10 21:53:02</t>
  </si>
  <si>
    <t>2296008</t>
  </si>
  <si>
    <t>丽呈秋果酒店(重庆解放碑洪崖洞店)</t>
  </si>
  <si>
    <t>139.40</t>
  </si>
  <si>
    <t>2021-11-10 21:52:40</t>
  </si>
  <si>
    <t>2295949</t>
  </si>
  <si>
    <t>城市便捷酒店(钦州汽车南站店)</t>
  </si>
  <si>
    <t>148.53</t>
  </si>
  <si>
    <t>2021-11-10 20:56:02</t>
  </si>
  <si>
    <t>2295643</t>
  </si>
  <si>
    <t>2021-11-10 17:12:06</t>
  </si>
  <si>
    <t>2295642</t>
  </si>
  <si>
    <t>746.20</t>
  </si>
  <si>
    <t>2021-11-10 17:12:04</t>
  </si>
  <si>
    <t>2295574</t>
  </si>
  <si>
    <t>IU酒店（乌鲁木齐铁路局西单商场地铁站店）</t>
  </si>
  <si>
    <t>2021-11-10 16:28:59</t>
  </si>
  <si>
    <t>2295535</t>
  </si>
  <si>
    <t>丽呈睿轩长沙南门口步行街酒店</t>
  </si>
  <si>
    <t>191.68</t>
  </si>
  <si>
    <t>2021-11-10 15:57:35</t>
  </si>
  <si>
    <t>2295530</t>
  </si>
  <si>
    <t>2021-11-10 15:53:02</t>
  </si>
  <si>
    <t>2295520</t>
  </si>
  <si>
    <t>2021-11-10 15:47:07</t>
  </si>
  <si>
    <t>2295513</t>
  </si>
  <si>
    <t>梅州麓湖山酒店</t>
  </si>
  <si>
    <t>295.18</t>
  </si>
  <si>
    <t>2021-11-10 15:42:04</t>
  </si>
  <si>
    <t>Saas酒店</t>
  </si>
  <si>
    <t>2295500</t>
  </si>
  <si>
    <t>2021-11-10 15:31:30</t>
  </si>
  <si>
    <t>2295465</t>
  </si>
  <si>
    <t>重庆瀚云丽呈高空江景酒店</t>
  </si>
  <si>
    <t>262.40</t>
  </si>
  <si>
    <t>2021-11-10 14:56:28</t>
  </si>
  <si>
    <t>2295399</t>
  </si>
  <si>
    <t>2021-11-10 13:39:51</t>
  </si>
  <si>
    <t>2295393</t>
  </si>
  <si>
    <t>城市便捷酒店(柳州柳工大道颐华城店)</t>
  </si>
  <si>
    <t>175.52</t>
  </si>
  <si>
    <t>2021-11-10 13:34:47</t>
  </si>
  <si>
    <t>2295371</t>
  </si>
  <si>
    <t>2021-11-10 13:19:07</t>
  </si>
  <si>
    <t>2295338</t>
  </si>
  <si>
    <t>城市便捷酒店(长沙县龙塘土桥地铁站店)</t>
  </si>
  <si>
    <t>142.48</t>
  </si>
  <si>
    <t>2021-11-10 12:48:47</t>
  </si>
  <si>
    <t>2295325</t>
  </si>
  <si>
    <t>尚客优品酒店(巴中城西市场店)</t>
  </si>
  <si>
    <t>123.00</t>
  </si>
  <si>
    <t>2021-11-10 12:38:30</t>
  </si>
  <si>
    <t>2295309</t>
  </si>
  <si>
    <t>佛山罗浮宫索菲特酒店</t>
  </si>
  <si>
    <t>1359.60</t>
  </si>
  <si>
    <t>2021-11-10 12:21:51</t>
  </si>
  <si>
    <t>2295218</t>
  </si>
  <si>
    <t>尚客优酒店（岚皋肖家坝店）</t>
  </si>
  <si>
    <t>135.30</t>
  </si>
  <si>
    <t>2021-11-10 10:54:31</t>
  </si>
  <si>
    <t>2295199</t>
  </si>
  <si>
    <t>广州圣丰索菲特大酒店</t>
  </si>
  <si>
    <t>488.46</t>
  </si>
  <si>
    <t>2021-11-10 10:31:01</t>
  </si>
  <si>
    <t>2295191</t>
  </si>
  <si>
    <t>232.70</t>
  </si>
  <si>
    <t>2021-11-10 10:23:43</t>
  </si>
  <si>
    <t>2295167</t>
  </si>
  <si>
    <t>2021-11-10 10:00:45</t>
  </si>
  <si>
    <t>2295165</t>
  </si>
  <si>
    <t>青皮树酒店（徐州高铁站前广场店）</t>
  </si>
  <si>
    <t>125.05</t>
  </si>
  <si>
    <t>2021-11-10 09:59:31</t>
  </si>
  <si>
    <t>2295149</t>
  </si>
  <si>
    <t>锦江之星(北京会议中心鸟巢酒店)</t>
  </si>
  <si>
    <t>858.44</t>
  </si>
  <si>
    <t>2021-11-10 09:36:35</t>
  </si>
  <si>
    <t>2295126</t>
  </si>
  <si>
    <t>2021-11-10 09:08:32</t>
  </si>
  <si>
    <t>2295072</t>
  </si>
  <si>
    <t>707.26</t>
  </si>
  <si>
    <t>2021-11-10 07:51:44</t>
  </si>
  <si>
    <t>2295064</t>
  </si>
  <si>
    <t>锦江都城酒店(武汉经开万达店)</t>
  </si>
  <si>
    <t>300.92</t>
  </si>
  <si>
    <t>2021-11-10 07:36:24</t>
  </si>
  <si>
    <t>2021-11-09</t>
  </si>
  <si>
    <t>2294965</t>
  </si>
  <si>
    <t>尚客优酒店(岳西天鹅广场店)</t>
  </si>
  <si>
    <t>131.21</t>
  </si>
  <si>
    <t>2021-11-09 23:39:14</t>
  </si>
  <si>
    <t>2294752</t>
  </si>
  <si>
    <t>深圳圣淘沙酒店(翡翠店)</t>
  </si>
  <si>
    <t>583.79</t>
  </si>
  <si>
    <t>2021-11-09 20:50:24</t>
  </si>
  <si>
    <t>2294274</t>
  </si>
  <si>
    <t>城市便捷酒店(南昌滕王阁象山北路店)</t>
  </si>
  <si>
    <t>271.12</t>
  </si>
  <si>
    <t>2021-11-09 13:50:19</t>
  </si>
  <si>
    <t>2294255</t>
  </si>
  <si>
    <t>上海世和酒店</t>
  </si>
  <si>
    <t>336.93</t>
  </si>
  <si>
    <t>2021-11-09 13:39:11</t>
  </si>
  <si>
    <t>2021-11-08</t>
  </si>
  <si>
    <t>2293305</t>
  </si>
  <si>
    <t>和平热龙温泉度假村</t>
  </si>
  <si>
    <t>580.00</t>
  </si>
  <si>
    <t>2021-11-08 18:31:04</t>
  </si>
  <si>
    <t>2021-11-06</t>
  </si>
  <si>
    <t>2291640</t>
  </si>
  <si>
    <t>金中环酒店公寓(深圳会展中心店)</t>
  </si>
  <si>
    <t>1369.30</t>
  </si>
  <si>
    <t>2021-11-06 21:09:52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</si>
</sst>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0" fillId="17" borderId="1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3"/>
  <sheetViews>
    <sheetView topLeftCell="A7" workbookViewId="0">
      <selection activeCell="A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16758017796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44510</v>
      </c>
      <c r="G2" s="5">
        <v>44511</v>
      </c>
      <c r="H2" s="4">
        <v>1</v>
      </c>
      <c r="I2" s="4">
        <v>1</v>
      </c>
      <c r="J2" s="4">
        <v>1</v>
      </c>
      <c r="K2" s="4" t="s">
        <v>29</v>
      </c>
      <c r="L2" s="4">
        <v>580</v>
      </c>
      <c r="M2" s="4">
        <v>580</v>
      </c>
      <c r="N2" s="4" t="s">
        <v>30</v>
      </c>
      <c r="O2" s="4" t="s">
        <v>31</v>
      </c>
      <c r="P2" s="4" t="s">
        <v>32</v>
      </c>
      <c r="Q2" s="4">
        <v>0</v>
      </c>
      <c r="R2" s="7">
        <v>44508</v>
      </c>
      <c r="S2" s="5">
        <v>44514</v>
      </c>
      <c r="T2" s="4" t="s">
        <v>33</v>
      </c>
      <c r="U2" s="4">
        <v>580</v>
      </c>
      <c r="V2" s="4">
        <v>0</v>
      </c>
      <c r="W2" s="4">
        <v>0</v>
      </c>
    </row>
    <row r="3" s="4" customFormat="1" spans="1:23">
      <c r="A3" s="4">
        <v>16760369640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44509</v>
      </c>
      <c r="G3" s="5">
        <v>44511</v>
      </c>
      <c r="H3" s="4">
        <v>1</v>
      </c>
      <c r="I3" s="4">
        <v>2</v>
      </c>
      <c r="J3" s="4">
        <v>2</v>
      </c>
      <c r="K3" s="4" t="s">
        <v>29</v>
      </c>
      <c r="L3" s="4">
        <v>271.12</v>
      </c>
      <c r="M3" s="4">
        <v>271.12</v>
      </c>
      <c r="N3" s="4" t="s">
        <v>36</v>
      </c>
      <c r="O3" s="4" t="s">
        <v>31</v>
      </c>
      <c r="P3" s="4" t="s">
        <v>32</v>
      </c>
      <c r="Q3" s="4">
        <v>0</v>
      </c>
      <c r="R3" s="7">
        <v>44509</v>
      </c>
      <c r="S3" s="5">
        <v>44514</v>
      </c>
      <c r="T3" s="4" t="s">
        <v>33</v>
      </c>
      <c r="U3" s="4">
        <v>271.12</v>
      </c>
      <c r="V3" s="4">
        <v>0</v>
      </c>
      <c r="W3" s="4">
        <v>0</v>
      </c>
    </row>
    <row r="4" s="4" customFormat="1" spans="1:24">
      <c r="A4" s="4">
        <v>16761605717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44510</v>
      </c>
      <c r="G4" s="5">
        <v>44511</v>
      </c>
      <c r="H4" s="4">
        <v>1</v>
      </c>
      <c r="I4" s="4">
        <v>1</v>
      </c>
      <c r="J4" s="4">
        <v>1</v>
      </c>
      <c r="K4" s="4" t="s">
        <v>29</v>
      </c>
      <c r="L4" s="4">
        <v>583.79</v>
      </c>
      <c r="M4" s="4">
        <v>583.79</v>
      </c>
      <c r="N4" s="4" t="s">
        <v>39</v>
      </c>
      <c r="O4" s="4" t="s">
        <v>31</v>
      </c>
      <c r="P4" s="4" t="s">
        <v>32</v>
      </c>
      <c r="Q4" s="4">
        <v>0</v>
      </c>
      <c r="R4" s="7">
        <v>44509</v>
      </c>
      <c r="S4" s="5">
        <v>44514</v>
      </c>
      <c r="T4" s="4" t="s">
        <v>33</v>
      </c>
      <c r="U4" s="4">
        <v>583.79</v>
      </c>
      <c r="V4" s="4">
        <v>0</v>
      </c>
      <c r="W4" s="4">
        <v>0</v>
      </c>
      <c r="X4" s="4">
        <v>2294752</v>
      </c>
    </row>
    <row r="5" s="4" customFormat="1" spans="1:24">
      <c r="A5" s="4">
        <v>16764729857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44510</v>
      </c>
      <c r="G5" s="5">
        <v>44511</v>
      </c>
      <c r="H5" s="4">
        <v>1</v>
      </c>
      <c r="I5" s="4">
        <v>1</v>
      </c>
      <c r="J5" s="4">
        <v>1</v>
      </c>
      <c r="K5" s="4" t="s">
        <v>29</v>
      </c>
      <c r="L5" s="4">
        <v>131.21</v>
      </c>
      <c r="M5" s="4">
        <v>131.21</v>
      </c>
      <c r="N5" s="4" t="s">
        <v>42</v>
      </c>
      <c r="O5" s="4" t="s">
        <v>31</v>
      </c>
      <c r="P5" s="4" t="s">
        <v>32</v>
      </c>
      <c r="Q5" s="4">
        <v>0</v>
      </c>
      <c r="R5" s="7">
        <v>44509</v>
      </c>
      <c r="S5" s="5">
        <v>44514</v>
      </c>
      <c r="T5" s="4" t="s">
        <v>33</v>
      </c>
      <c r="U5" s="4">
        <v>131.21</v>
      </c>
      <c r="V5" s="4">
        <v>0</v>
      </c>
      <c r="W5" s="4">
        <v>0</v>
      </c>
      <c r="X5" s="4">
        <v>2294965</v>
      </c>
    </row>
    <row r="6" s="4" customFormat="1" spans="1:24">
      <c r="A6" s="4">
        <v>16765246441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44510</v>
      </c>
      <c r="G6" s="5">
        <v>44511</v>
      </c>
      <c r="H6" s="4">
        <v>2</v>
      </c>
      <c r="I6" s="4">
        <v>1</v>
      </c>
      <c r="J6" s="4">
        <v>2</v>
      </c>
      <c r="K6" s="4" t="s">
        <v>29</v>
      </c>
      <c r="L6" s="4">
        <v>707.26</v>
      </c>
      <c r="M6" s="4">
        <v>707.26</v>
      </c>
      <c r="N6" s="4" t="s">
        <v>45</v>
      </c>
      <c r="O6" s="4" t="s">
        <v>31</v>
      </c>
      <c r="P6" s="4" t="s">
        <v>32</v>
      </c>
      <c r="Q6" s="4">
        <v>0</v>
      </c>
      <c r="R6" s="7">
        <v>44510</v>
      </c>
      <c r="S6" s="5">
        <v>44514</v>
      </c>
      <c r="T6" s="4" t="s">
        <v>33</v>
      </c>
      <c r="U6" s="4">
        <v>707.26</v>
      </c>
      <c r="V6" s="4">
        <v>0</v>
      </c>
      <c r="W6" s="4">
        <v>0</v>
      </c>
      <c r="X6" s="4">
        <v>2295072</v>
      </c>
    </row>
    <row r="7" s="4" customFormat="1" spans="1:24">
      <c r="A7" s="4">
        <v>16765420200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44510</v>
      </c>
      <c r="G7" s="5">
        <v>44511</v>
      </c>
      <c r="H7" s="4">
        <v>1</v>
      </c>
      <c r="I7" s="4">
        <v>1</v>
      </c>
      <c r="J7" s="4">
        <v>1</v>
      </c>
      <c r="K7" s="4" t="s">
        <v>29</v>
      </c>
      <c r="L7" s="4">
        <v>488.46</v>
      </c>
      <c r="M7" s="4">
        <v>488.46</v>
      </c>
      <c r="N7" s="4" t="s">
        <v>48</v>
      </c>
      <c r="O7" s="4" t="s">
        <v>31</v>
      </c>
      <c r="P7" s="4" t="s">
        <v>32</v>
      </c>
      <c r="Q7" s="4">
        <v>0</v>
      </c>
      <c r="R7" s="7">
        <v>44510</v>
      </c>
      <c r="S7" s="5">
        <v>44514</v>
      </c>
      <c r="T7" s="4" t="s">
        <v>33</v>
      </c>
      <c r="U7" s="4">
        <v>488.46</v>
      </c>
      <c r="V7" s="4">
        <v>0</v>
      </c>
      <c r="W7" s="4">
        <v>0</v>
      </c>
      <c r="X7" s="4">
        <v>2295126</v>
      </c>
    </row>
    <row r="8" s="4" customFormat="1" spans="1:24">
      <c r="A8" s="4">
        <v>16765588279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44510</v>
      </c>
      <c r="G8" s="5">
        <v>44511</v>
      </c>
      <c r="H8" s="4">
        <v>1</v>
      </c>
      <c r="I8" s="4">
        <v>1</v>
      </c>
      <c r="J8" s="4">
        <v>1</v>
      </c>
      <c r="K8" s="4" t="s">
        <v>29</v>
      </c>
      <c r="L8" s="4">
        <v>125.05</v>
      </c>
      <c r="M8" s="4">
        <v>125.05</v>
      </c>
      <c r="N8" s="4" t="s">
        <v>51</v>
      </c>
      <c r="O8" s="4" t="s">
        <v>31</v>
      </c>
      <c r="P8" s="4" t="s">
        <v>32</v>
      </c>
      <c r="Q8" s="4">
        <v>0</v>
      </c>
      <c r="R8" s="7">
        <v>44510</v>
      </c>
      <c r="S8" s="5">
        <v>44514</v>
      </c>
      <c r="T8" s="4" t="s">
        <v>33</v>
      </c>
      <c r="U8" s="4">
        <v>125.05</v>
      </c>
      <c r="V8" s="4">
        <v>0</v>
      </c>
      <c r="W8" s="4">
        <v>0</v>
      </c>
      <c r="X8" s="4">
        <v>2295165</v>
      </c>
    </row>
    <row r="9" s="4" customFormat="1" spans="1:25">
      <c r="A9" s="4">
        <v>16765680236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44510</v>
      </c>
      <c r="G9" s="5">
        <v>44511</v>
      </c>
      <c r="H9" s="4">
        <v>1</v>
      </c>
      <c r="I9" s="4">
        <v>1</v>
      </c>
      <c r="J9" s="4">
        <v>1</v>
      </c>
      <c r="K9" s="4" t="s">
        <v>29</v>
      </c>
      <c r="L9" s="4">
        <v>232.7</v>
      </c>
      <c r="M9" s="4">
        <v>232.7</v>
      </c>
      <c r="N9" s="4" t="s">
        <v>54</v>
      </c>
      <c r="O9" s="4" t="s">
        <v>31</v>
      </c>
      <c r="P9" s="4" t="s">
        <v>32</v>
      </c>
      <c r="Q9" s="4">
        <v>0</v>
      </c>
      <c r="R9" s="7">
        <v>44510</v>
      </c>
      <c r="S9" s="5">
        <v>44514</v>
      </c>
      <c r="T9" s="4" t="s">
        <v>33</v>
      </c>
      <c r="U9" s="4">
        <v>232.7</v>
      </c>
      <c r="V9" s="4">
        <v>0</v>
      </c>
      <c r="W9" s="4">
        <v>0</v>
      </c>
      <c r="X9" s="4">
        <v>2295191</v>
      </c>
      <c r="Y9" s="4">
        <v>104016496924</v>
      </c>
    </row>
    <row r="10" s="4" customFormat="1" spans="1:24">
      <c r="A10" s="4">
        <v>16765709675</v>
      </c>
      <c r="B10" s="4" t="s">
        <v>25</v>
      </c>
      <c r="C10" s="4" t="s">
        <v>26</v>
      </c>
      <c r="D10" s="4" t="s">
        <v>46</v>
      </c>
      <c r="E10" s="4" t="s">
        <v>47</v>
      </c>
      <c r="F10" s="5">
        <v>44510</v>
      </c>
      <c r="G10" s="5">
        <v>44511</v>
      </c>
      <c r="H10" s="4">
        <v>1</v>
      </c>
      <c r="I10" s="4">
        <v>1</v>
      </c>
      <c r="J10" s="4">
        <v>1</v>
      </c>
      <c r="K10" s="4" t="s">
        <v>29</v>
      </c>
      <c r="L10" s="4">
        <v>488.46</v>
      </c>
      <c r="M10" s="4">
        <v>488.46</v>
      </c>
      <c r="N10" s="4" t="s">
        <v>55</v>
      </c>
      <c r="O10" s="4" t="s">
        <v>31</v>
      </c>
      <c r="P10" s="4" t="s">
        <v>32</v>
      </c>
      <c r="Q10" s="4">
        <v>0</v>
      </c>
      <c r="R10" s="7">
        <v>44510</v>
      </c>
      <c r="S10" s="5">
        <v>44514</v>
      </c>
      <c r="T10" s="4" t="s">
        <v>33</v>
      </c>
      <c r="U10" s="4">
        <v>488.46</v>
      </c>
      <c r="V10" s="4">
        <v>0</v>
      </c>
      <c r="W10" s="4">
        <v>0</v>
      </c>
      <c r="X10" s="4">
        <v>2295199</v>
      </c>
    </row>
    <row r="11" s="4" customFormat="1" spans="1:25">
      <c r="A11" s="4">
        <v>16765810194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44510</v>
      </c>
      <c r="G11" s="5">
        <v>44511</v>
      </c>
      <c r="H11" s="4">
        <v>1</v>
      </c>
      <c r="I11" s="4">
        <v>1</v>
      </c>
      <c r="J11" s="4">
        <v>1</v>
      </c>
      <c r="K11" s="4" t="s">
        <v>29</v>
      </c>
      <c r="L11" s="4">
        <v>135.3</v>
      </c>
      <c r="M11" s="4">
        <v>135.3</v>
      </c>
      <c r="N11" s="4" t="s">
        <v>58</v>
      </c>
      <c r="O11" s="4" t="s">
        <v>31</v>
      </c>
      <c r="P11" s="4" t="s">
        <v>32</v>
      </c>
      <c r="Q11" s="4">
        <v>0</v>
      </c>
      <c r="R11" s="7">
        <v>44510</v>
      </c>
      <c r="S11" s="5">
        <v>44514</v>
      </c>
      <c r="T11" s="4" t="s">
        <v>33</v>
      </c>
      <c r="U11" s="4">
        <v>135.3</v>
      </c>
      <c r="V11" s="4">
        <v>0</v>
      </c>
      <c r="W11" s="4">
        <v>0</v>
      </c>
      <c r="X11" s="4">
        <v>2295218</v>
      </c>
      <c r="Y11" s="4" t="s">
        <v>59</v>
      </c>
    </row>
    <row r="12" s="4" customFormat="1" spans="1:25">
      <c r="A12" s="4">
        <v>16766231625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44510</v>
      </c>
      <c r="G12" s="5">
        <v>44511</v>
      </c>
      <c r="H12" s="4">
        <v>1</v>
      </c>
      <c r="I12" s="4">
        <v>1</v>
      </c>
      <c r="J12" s="4">
        <v>1</v>
      </c>
      <c r="K12" s="4" t="s">
        <v>29</v>
      </c>
      <c r="L12" s="4">
        <v>1359.6</v>
      </c>
      <c r="M12" s="4">
        <v>1359.6</v>
      </c>
      <c r="N12" s="4" t="s">
        <v>62</v>
      </c>
      <c r="O12" s="4" t="s">
        <v>31</v>
      </c>
      <c r="P12" s="4" t="s">
        <v>32</v>
      </c>
      <c r="Q12" s="4">
        <v>0</v>
      </c>
      <c r="R12" s="7">
        <v>44510</v>
      </c>
      <c r="S12" s="5">
        <v>44514</v>
      </c>
      <c r="T12" s="4" t="s">
        <v>33</v>
      </c>
      <c r="U12" s="4">
        <v>1359.6</v>
      </c>
      <c r="V12" s="4">
        <v>0</v>
      </c>
      <c r="W12" s="4">
        <v>0</v>
      </c>
      <c r="X12" s="4">
        <v>2295309</v>
      </c>
      <c r="Y12" s="4">
        <v>346603</v>
      </c>
    </row>
    <row r="13" s="4" customFormat="1" spans="1:24">
      <c r="A13" s="4">
        <v>16766315374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44510</v>
      </c>
      <c r="G13" s="5">
        <v>44511</v>
      </c>
      <c r="H13" s="4">
        <v>1</v>
      </c>
      <c r="I13" s="4">
        <v>1</v>
      </c>
      <c r="J13" s="4">
        <v>1</v>
      </c>
      <c r="K13" s="4" t="s">
        <v>29</v>
      </c>
      <c r="L13" s="4">
        <v>123</v>
      </c>
      <c r="M13" s="4">
        <v>123</v>
      </c>
      <c r="N13" s="4" t="s">
        <v>65</v>
      </c>
      <c r="O13" s="4" t="s">
        <v>31</v>
      </c>
      <c r="P13" s="4" t="s">
        <v>32</v>
      </c>
      <c r="Q13" s="4">
        <v>0</v>
      </c>
      <c r="R13" s="7">
        <v>44510</v>
      </c>
      <c r="S13" s="5">
        <v>44514</v>
      </c>
      <c r="T13" s="4" t="s">
        <v>33</v>
      </c>
      <c r="U13" s="4">
        <v>123</v>
      </c>
      <c r="V13" s="4">
        <v>0</v>
      </c>
      <c r="W13" s="4">
        <v>0</v>
      </c>
      <c r="X13" s="4">
        <v>2295325</v>
      </c>
    </row>
    <row r="14" s="4" customFormat="1" spans="1:23">
      <c r="A14" s="4">
        <v>16766364667</v>
      </c>
      <c r="B14" s="4" t="s">
        <v>25</v>
      </c>
      <c r="C14" s="4" t="s">
        <v>26</v>
      </c>
      <c r="D14" s="4" t="s">
        <v>66</v>
      </c>
      <c r="E14" s="4" t="s">
        <v>35</v>
      </c>
      <c r="F14" s="5">
        <v>44510</v>
      </c>
      <c r="G14" s="5">
        <v>44511</v>
      </c>
      <c r="H14" s="4">
        <v>1</v>
      </c>
      <c r="I14" s="4">
        <v>1</v>
      </c>
      <c r="J14" s="4">
        <v>1</v>
      </c>
      <c r="K14" s="4" t="s">
        <v>29</v>
      </c>
      <c r="L14" s="4">
        <v>142.48</v>
      </c>
      <c r="M14" s="4">
        <v>142.48</v>
      </c>
      <c r="N14" s="4" t="s">
        <v>67</v>
      </c>
      <c r="O14" s="4" t="s">
        <v>31</v>
      </c>
      <c r="P14" s="4" t="s">
        <v>32</v>
      </c>
      <c r="Q14" s="4">
        <v>0</v>
      </c>
      <c r="R14" s="7">
        <v>44510</v>
      </c>
      <c r="S14" s="5">
        <v>44514</v>
      </c>
      <c r="T14" s="4" t="s">
        <v>33</v>
      </c>
      <c r="U14" s="4">
        <v>142.48</v>
      </c>
      <c r="V14" s="4">
        <v>0</v>
      </c>
      <c r="W14" s="4">
        <v>0</v>
      </c>
    </row>
    <row r="15" s="4" customFormat="1" spans="1:25">
      <c r="A15" s="4">
        <v>16766502676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44510</v>
      </c>
      <c r="G15" s="5">
        <v>44511</v>
      </c>
      <c r="H15" s="4">
        <v>1</v>
      </c>
      <c r="I15" s="4">
        <v>1</v>
      </c>
      <c r="J15" s="4">
        <v>1</v>
      </c>
      <c r="K15" s="4" t="s">
        <v>29</v>
      </c>
      <c r="L15" s="4">
        <v>148.53</v>
      </c>
      <c r="M15" s="4">
        <v>148.53</v>
      </c>
      <c r="N15" s="4" t="s">
        <v>70</v>
      </c>
      <c r="O15" s="4" t="s">
        <v>31</v>
      </c>
      <c r="P15" s="4" t="s">
        <v>32</v>
      </c>
      <c r="Q15" s="4">
        <v>0</v>
      </c>
      <c r="R15" s="7">
        <v>44510</v>
      </c>
      <c r="S15" s="5">
        <v>44514</v>
      </c>
      <c r="T15" s="4" t="s">
        <v>33</v>
      </c>
      <c r="U15" s="4">
        <v>148.53</v>
      </c>
      <c r="V15" s="4">
        <v>0</v>
      </c>
      <c r="W15" s="4">
        <v>0</v>
      </c>
      <c r="X15" s="4">
        <v>2295371</v>
      </c>
      <c r="Y15" s="4">
        <v>104016860124</v>
      </c>
    </row>
    <row r="16" s="4" customFormat="1" spans="1:23">
      <c r="A16" s="4">
        <v>16766571960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44510</v>
      </c>
      <c r="G16" s="5">
        <v>44511</v>
      </c>
      <c r="H16" s="4">
        <v>1</v>
      </c>
      <c r="I16" s="4">
        <v>1</v>
      </c>
      <c r="J16" s="4">
        <v>1</v>
      </c>
      <c r="K16" s="4" t="s">
        <v>29</v>
      </c>
      <c r="L16" s="4">
        <v>175.52</v>
      </c>
      <c r="M16" s="4">
        <v>175.52</v>
      </c>
      <c r="N16" s="4" t="s">
        <v>73</v>
      </c>
      <c r="O16" s="4" t="s">
        <v>31</v>
      </c>
      <c r="P16" s="4" t="s">
        <v>32</v>
      </c>
      <c r="Q16" s="4">
        <v>0</v>
      </c>
      <c r="R16" s="7">
        <v>44510</v>
      </c>
      <c r="S16" s="5">
        <v>44514</v>
      </c>
      <c r="T16" s="4" t="s">
        <v>33</v>
      </c>
      <c r="U16" s="4">
        <v>175.52</v>
      </c>
      <c r="V16" s="4">
        <v>0</v>
      </c>
      <c r="W16" s="4">
        <v>0</v>
      </c>
    </row>
    <row r="17" s="4" customFormat="1" spans="1:24">
      <c r="A17" s="4">
        <v>16766593780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44510</v>
      </c>
      <c r="G17" s="5">
        <v>44511</v>
      </c>
      <c r="H17" s="4">
        <v>1</v>
      </c>
      <c r="I17" s="4">
        <v>1</v>
      </c>
      <c r="J17" s="4">
        <v>1</v>
      </c>
      <c r="K17" s="4" t="s">
        <v>29</v>
      </c>
      <c r="L17" s="4">
        <v>245.15</v>
      </c>
      <c r="M17" s="4">
        <v>245.15</v>
      </c>
      <c r="N17" s="4" t="s">
        <v>76</v>
      </c>
      <c r="O17" s="4" t="s">
        <v>31</v>
      </c>
      <c r="P17" s="4" t="s">
        <v>32</v>
      </c>
      <c r="Q17" s="4">
        <v>0</v>
      </c>
      <c r="R17" s="7">
        <v>44510</v>
      </c>
      <c r="S17" s="5">
        <v>44514</v>
      </c>
      <c r="T17" s="4" t="s">
        <v>33</v>
      </c>
      <c r="U17" s="4">
        <v>245.15</v>
      </c>
      <c r="V17" s="4">
        <v>0</v>
      </c>
      <c r="W17" s="4">
        <v>0</v>
      </c>
      <c r="X17" s="4">
        <v>2295399</v>
      </c>
    </row>
    <row r="18" s="4" customFormat="1" spans="1:25">
      <c r="A18" s="4">
        <v>16766898225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44510</v>
      </c>
      <c r="G18" s="5">
        <v>44511</v>
      </c>
      <c r="H18" s="4">
        <v>1</v>
      </c>
      <c r="I18" s="4">
        <v>1</v>
      </c>
      <c r="J18" s="4">
        <v>1</v>
      </c>
      <c r="K18" s="4" t="s">
        <v>29</v>
      </c>
      <c r="L18" s="4">
        <v>262.4</v>
      </c>
      <c r="M18" s="4">
        <v>262.4</v>
      </c>
      <c r="N18" s="4" t="s">
        <v>79</v>
      </c>
      <c r="O18" s="4" t="s">
        <v>31</v>
      </c>
      <c r="P18" s="4" t="s">
        <v>32</v>
      </c>
      <c r="Q18" s="4">
        <v>0</v>
      </c>
      <c r="R18" s="7">
        <v>44510</v>
      </c>
      <c r="S18" s="5">
        <v>44514</v>
      </c>
      <c r="T18" s="4" t="s">
        <v>33</v>
      </c>
      <c r="U18" s="4">
        <v>262.4</v>
      </c>
      <c r="V18" s="4">
        <v>0</v>
      </c>
      <c r="W18" s="4">
        <v>0</v>
      </c>
      <c r="X18" s="4">
        <v>2295465</v>
      </c>
      <c r="Y18" s="4">
        <v>2084737</v>
      </c>
    </row>
    <row r="19" s="4" customFormat="1" spans="1:25">
      <c r="A19" s="4">
        <v>16767011475</v>
      </c>
      <c r="B19" s="4" t="s">
        <v>25</v>
      </c>
      <c r="C19" s="4" t="s">
        <v>26</v>
      </c>
      <c r="D19" s="4" t="s">
        <v>68</v>
      </c>
      <c r="E19" s="4" t="s">
        <v>69</v>
      </c>
      <c r="F19" s="5">
        <v>44510</v>
      </c>
      <c r="G19" s="5">
        <v>44511</v>
      </c>
      <c r="H19" s="4">
        <v>1</v>
      </c>
      <c r="I19" s="4">
        <v>1</v>
      </c>
      <c r="J19" s="4">
        <v>1</v>
      </c>
      <c r="K19" s="4" t="s">
        <v>29</v>
      </c>
      <c r="L19" s="4">
        <v>148.53</v>
      </c>
      <c r="M19" s="4">
        <v>148.53</v>
      </c>
      <c r="N19" s="4" t="s">
        <v>80</v>
      </c>
      <c r="O19" s="4" t="s">
        <v>31</v>
      </c>
      <c r="P19" s="4" t="s">
        <v>32</v>
      </c>
      <c r="Q19" s="4">
        <v>0</v>
      </c>
      <c r="R19" s="7">
        <v>44510</v>
      </c>
      <c r="S19" s="5">
        <v>44514</v>
      </c>
      <c r="T19" s="4" t="s">
        <v>33</v>
      </c>
      <c r="U19" s="4">
        <v>148.53</v>
      </c>
      <c r="V19" s="4">
        <v>0</v>
      </c>
      <c r="W19" s="4">
        <v>0</v>
      </c>
      <c r="X19" s="4">
        <v>2295500</v>
      </c>
      <c r="Y19" s="4">
        <v>104017161994</v>
      </c>
    </row>
    <row r="20" s="4" customFormat="1" spans="1:25">
      <c r="A20" s="4">
        <v>16767045793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44510</v>
      </c>
      <c r="G20" s="5">
        <v>44511</v>
      </c>
      <c r="H20" s="4">
        <v>1</v>
      </c>
      <c r="I20" s="4">
        <v>1</v>
      </c>
      <c r="J20" s="4">
        <v>1</v>
      </c>
      <c r="K20" s="4" t="s">
        <v>29</v>
      </c>
      <c r="L20" s="4">
        <v>295.18</v>
      </c>
      <c r="M20" s="4">
        <v>295.18</v>
      </c>
      <c r="N20" s="4" t="s">
        <v>83</v>
      </c>
      <c r="O20" s="4" t="s">
        <v>31</v>
      </c>
      <c r="P20" s="4" t="s">
        <v>32</v>
      </c>
      <c r="Q20" s="4">
        <v>0</v>
      </c>
      <c r="R20" s="7">
        <v>44510</v>
      </c>
      <c r="S20" s="5">
        <v>44514</v>
      </c>
      <c r="T20" s="4" t="s">
        <v>33</v>
      </c>
      <c r="U20" s="4">
        <v>295.18</v>
      </c>
      <c r="V20" s="4">
        <v>0</v>
      </c>
      <c r="W20" s="4">
        <v>0</v>
      </c>
      <c r="X20" s="4">
        <v>2295513</v>
      </c>
      <c r="Y20" s="4">
        <v>443722</v>
      </c>
    </row>
    <row r="21" s="4" customFormat="1" spans="1:25">
      <c r="A21" s="4">
        <v>16767062678</v>
      </c>
      <c r="B21" s="4" t="s">
        <v>25</v>
      </c>
      <c r="C21" s="4" t="s">
        <v>26</v>
      </c>
      <c r="D21" s="4" t="s">
        <v>68</v>
      </c>
      <c r="E21" s="4" t="s">
        <v>69</v>
      </c>
      <c r="F21" s="5">
        <v>44510</v>
      </c>
      <c r="G21" s="5">
        <v>44511</v>
      </c>
      <c r="H21" s="4">
        <v>1</v>
      </c>
      <c r="I21" s="4">
        <v>1</v>
      </c>
      <c r="J21" s="4">
        <v>1</v>
      </c>
      <c r="K21" s="4" t="s">
        <v>29</v>
      </c>
      <c r="L21" s="4">
        <v>148.53</v>
      </c>
      <c r="M21" s="4">
        <v>148.53</v>
      </c>
      <c r="N21" s="4" t="s">
        <v>84</v>
      </c>
      <c r="O21" s="4" t="s">
        <v>31</v>
      </c>
      <c r="P21" s="4" t="s">
        <v>32</v>
      </c>
      <c r="Q21" s="4">
        <v>0</v>
      </c>
      <c r="R21" s="7">
        <v>44510</v>
      </c>
      <c r="S21" s="5">
        <v>44514</v>
      </c>
      <c r="T21" s="4" t="s">
        <v>33</v>
      </c>
      <c r="U21" s="4">
        <v>148.53</v>
      </c>
      <c r="V21" s="4">
        <v>0</v>
      </c>
      <c r="W21" s="4">
        <v>0</v>
      </c>
      <c r="X21" s="4">
        <v>2295520</v>
      </c>
      <c r="Y21" s="4">
        <v>104017195334</v>
      </c>
    </row>
    <row r="22" s="4" customFormat="1" spans="1:24">
      <c r="A22" s="4">
        <v>16767080604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44510</v>
      </c>
      <c r="G22" s="5">
        <v>44511</v>
      </c>
      <c r="H22" s="4">
        <v>1</v>
      </c>
      <c r="I22" s="4">
        <v>1</v>
      </c>
      <c r="J22" s="4">
        <v>1</v>
      </c>
      <c r="K22" s="4" t="s">
        <v>29</v>
      </c>
      <c r="L22" s="4">
        <v>151.7</v>
      </c>
      <c r="M22" s="4">
        <v>151.7</v>
      </c>
      <c r="N22" s="4" t="s">
        <v>87</v>
      </c>
      <c r="O22" s="4" t="s">
        <v>31</v>
      </c>
      <c r="P22" s="4" t="s">
        <v>32</v>
      </c>
      <c r="Q22" s="4">
        <v>0</v>
      </c>
      <c r="R22" s="7">
        <v>44510</v>
      </c>
      <c r="S22" s="5">
        <v>44514</v>
      </c>
      <c r="T22" s="4" t="s">
        <v>33</v>
      </c>
      <c r="U22" s="4">
        <v>151.7</v>
      </c>
      <c r="V22" s="4">
        <v>0</v>
      </c>
      <c r="W22" s="4">
        <v>0</v>
      </c>
      <c r="X22" s="4">
        <v>2295530</v>
      </c>
    </row>
    <row r="23" s="4" customFormat="1" spans="1:24">
      <c r="A23" s="4">
        <v>16767087979</v>
      </c>
      <c r="B23" s="4" t="s">
        <v>25</v>
      </c>
      <c r="C23" s="4" t="s">
        <v>26</v>
      </c>
      <c r="D23" s="4" t="s">
        <v>85</v>
      </c>
      <c r="E23" s="4" t="s">
        <v>88</v>
      </c>
      <c r="F23" s="5">
        <v>44510</v>
      </c>
      <c r="G23" s="5">
        <v>44511</v>
      </c>
      <c r="H23" s="4">
        <v>1</v>
      </c>
      <c r="I23" s="4">
        <v>1</v>
      </c>
      <c r="J23" s="4">
        <v>1</v>
      </c>
      <c r="K23" s="4" t="s">
        <v>29</v>
      </c>
      <c r="L23" s="4">
        <v>191.68</v>
      </c>
      <c r="M23" s="4">
        <v>191.68</v>
      </c>
      <c r="N23" s="4" t="s">
        <v>89</v>
      </c>
      <c r="O23" s="4" t="s">
        <v>31</v>
      </c>
      <c r="P23" s="4" t="s">
        <v>32</v>
      </c>
      <c r="Q23" s="4">
        <v>0</v>
      </c>
      <c r="R23" s="7">
        <v>44510</v>
      </c>
      <c r="S23" s="5">
        <v>44514</v>
      </c>
      <c r="T23" s="4" t="s">
        <v>33</v>
      </c>
      <c r="U23" s="4">
        <v>191.68</v>
      </c>
      <c r="V23" s="4">
        <v>0</v>
      </c>
      <c r="W23" s="4">
        <v>0</v>
      </c>
      <c r="X23" s="4">
        <v>2295535</v>
      </c>
    </row>
    <row r="24" s="4" customFormat="1" spans="1:25">
      <c r="A24" s="4">
        <v>16767208737</v>
      </c>
      <c r="B24" s="4" t="s">
        <v>25</v>
      </c>
      <c r="C24" s="4" t="s">
        <v>26</v>
      </c>
      <c r="D24" s="4" t="s">
        <v>68</v>
      </c>
      <c r="E24" s="4" t="s">
        <v>69</v>
      </c>
      <c r="F24" s="5">
        <v>44510</v>
      </c>
      <c r="G24" s="5">
        <v>44511</v>
      </c>
      <c r="H24" s="4">
        <v>1</v>
      </c>
      <c r="I24" s="4">
        <v>1</v>
      </c>
      <c r="J24" s="4">
        <v>1</v>
      </c>
      <c r="K24" s="4" t="s">
        <v>29</v>
      </c>
      <c r="L24" s="4">
        <v>148.53</v>
      </c>
      <c r="M24" s="4">
        <v>148.53</v>
      </c>
      <c r="N24" s="4" t="s">
        <v>90</v>
      </c>
      <c r="O24" s="4" t="s">
        <v>31</v>
      </c>
      <c r="P24" s="4" t="s">
        <v>32</v>
      </c>
      <c r="Q24" s="4">
        <v>0</v>
      </c>
      <c r="R24" s="7">
        <v>44510</v>
      </c>
      <c r="S24" s="5">
        <v>44514</v>
      </c>
      <c r="T24" s="4" t="s">
        <v>33</v>
      </c>
      <c r="U24" s="4">
        <v>148.53</v>
      </c>
      <c r="V24" s="4">
        <v>0</v>
      </c>
      <c r="W24" s="4">
        <v>0</v>
      </c>
      <c r="X24" s="4">
        <v>2295574</v>
      </c>
      <c r="Y24" s="4">
        <v>104017306394</v>
      </c>
    </row>
    <row r="25" s="4" customFormat="1" spans="1:24">
      <c r="A25" s="4">
        <v>16767281038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44510</v>
      </c>
      <c r="G25" s="5">
        <v>44511</v>
      </c>
      <c r="H25" s="4">
        <v>1</v>
      </c>
      <c r="I25" s="4">
        <v>1</v>
      </c>
      <c r="J25" s="4">
        <v>1</v>
      </c>
      <c r="K25" s="4" t="s">
        <v>29</v>
      </c>
      <c r="L25" s="4">
        <v>151.7</v>
      </c>
      <c r="M25" s="4">
        <v>151.7</v>
      </c>
      <c r="N25" s="4" t="s">
        <v>91</v>
      </c>
      <c r="O25" s="4" t="s">
        <v>31</v>
      </c>
      <c r="P25" s="4" t="s">
        <v>32</v>
      </c>
      <c r="Q25" s="4">
        <v>0</v>
      </c>
      <c r="R25" s="7">
        <v>44510</v>
      </c>
      <c r="S25" s="5">
        <v>44514</v>
      </c>
      <c r="T25" s="4" t="s">
        <v>33</v>
      </c>
      <c r="U25" s="4">
        <v>151.7</v>
      </c>
      <c r="V25" s="4">
        <v>0</v>
      </c>
      <c r="W25" s="4">
        <v>0</v>
      </c>
      <c r="X25" s="4">
        <v>2295609</v>
      </c>
    </row>
    <row r="26" s="4" customFormat="1" spans="1:23">
      <c r="A26" s="4">
        <v>16767379167</v>
      </c>
      <c r="B26" s="4" t="s">
        <v>25</v>
      </c>
      <c r="C26" s="4" t="s">
        <v>26</v>
      </c>
      <c r="D26" s="4" t="s">
        <v>43</v>
      </c>
      <c r="E26" s="4" t="s">
        <v>92</v>
      </c>
      <c r="F26" s="5">
        <v>44510</v>
      </c>
      <c r="G26" s="5">
        <v>44511</v>
      </c>
      <c r="H26" s="4">
        <v>1</v>
      </c>
      <c r="I26" s="4">
        <v>1</v>
      </c>
      <c r="J26" s="4">
        <v>1</v>
      </c>
      <c r="K26" s="4" t="s">
        <v>29</v>
      </c>
      <c r="L26" s="4">
        <v>394.63</v>
      </c>
      <c r="M26" s="4">
        <v>394.63</v>
      </c>
      <c r="N26" s="4" t="s">
        <v>93</v>
      </c>
      <c r="O26" s="4" t="s">
        <v>31</v>
      </c>
      <c r="P26" s="4" t="s">
        <v>32</v>
      </c>
      <c r="Q26" s="4">
        <v>0</v>
      </c>
      <c r="R26" s="7">
        <v>44510</v>
      </c>
      <c r="S26" s="5">
        <v>44514</v>
      </c>
      <c r="T26" s="4" t="s">
        <v>33</v>
      </c>
      <c r="U26" s="4">
        <v>394.63</v>
      </c>
      <c r="V26" s="4">
        <v>0</v>
      </c>
      <c r="W26" s="4">
        <v>0</v>
      </c>
    </row>
    <row r="27" s="4" customFormat="1" spans="1:23">
      <c r="A27" s="4">
        <v>16767545505</v>
      </c>
      <c r="B27" s="4" t="s">
        <v>25</v>
      </c>
      <c r="C27" s="4" t="s">
        <v>26</v>
      </c>
      <c r="D27" s="4" t="s">
        <v>94</v>
      </c>
      <c r="E27" s="4" t="s">
        <v>50</v>
      </c>
      <c r="F27" s="5">
        <v>44510</v>
      </c>
      <c r="G27" s="5">
        <v>44511</v>
      </c>
      <c r="H27" s="4">
        <v>1</v>
      </c>
      <c r="I27" s="4">
        <v>1</v>
      </c>
      <c r="J27" s="4">
        <v>1</v>
      </c>
      <c r="K27" s="4" t="s">
        <v>29</v>
      </c>
      <c r="L27" s="4">
        <v>261.38</v>
      </c>
      <c r="M27" s="4">
        <v>261.38</v>
      </c>
      <c r="N27" s="4" t="s">
        <v>95</v>
      </c>
      <c r="O27" s="4" t="s">
        <v>31</v>
      </c>
      <c r="P27" s="4" t="s">
        <v>32</v>
      </c>
      <c r="Q27" s="4">
        <v>0</v>
      </c>
      <c r="R27" s="7">
        <v>44510</v>
      </c>
      <c r="S27" s="5">
        <v>44514</v>
      </c>
      <c r="T27" s="4" t="s">
        <v>33</v>
      </c>
      <c r="U27" s="4">
        <v>261.38</v>
      </c>
      <c r="V27" s="4">
        <v>0</v>
      </c>
      <c r="W27" s="4">
        <v>0</v>
      </c>
    </row>
    <row r="28" s="4" customFormat="1" spans="1:24">
      <c r="A28" s="4">
        <v>16767281038</v>
      </c>
      <c r="B28" s="4" t="s">
        <v>25</v>
      </c>
      <c r="C28" s="4" t="s">
        <v>96</v>
      </c>
      <c r="D28" s="4" t="s">
        <v>85</v>
      </c>
      <c r="E28" s="4" t="s">
        <v>86</v>
      </c>
      <c r="F28" s="5">
        <v>44510</v>
      </c>
      <c r="G28" s="5">
        <v>44511</v>
      </c>
      <c r="H28" s="4">
        <v>1</v>
      </c>
      <c r="I28" s="4">
        <v>1</v>
      </c>
      <c r="J28" s="4">
        <v>1</v>
      </c>
      <c r="K28" s="4" t="s">
        <v>29</v>
      </c>
      <c r="L28" s="4">
        <v>-151.7</v>
      </c>
      <c r="M28" s="4">
        <v>-151.7</v>
      </c>
      <c r="N28" s="4" t="s">
        <v>91</v>
      </c>
      <c r="O28" s="4" t="s">
        <v>31</v>
      </c>
      <c r="P28" s="4" t="s">
        <v>32</v>
      </c>
      <c r="Q28" s="4">
        <v>0</v>
      </c>
      <c r="R28" s="7">
        <v>44510</v>
      </c>
      <c r="S28" s="5">
        <v>44514</v>
      </c>
      <c r="T28" s="4" t="s">
        <v>33</v>
      </c>
      <c r="U28" s="4">
        <v>-151.7</v>
      </c>
      <c r="V28" s="4">
        <v>0</v>
      </c>
      <c r="W28" s="4">
        <v>0</v>
      </c>
      <c r="X28" s="4">
        <v>2295609</v>
      </c>
    </row>
    <row r="29" s="4" customFormat="1" spans="1:23">
      <c r="A29" s="4">
        <v>16767545505</v>
      </c>
      <c r="B29" s="4" t="s">
        <v>25</v>
      </c>
      <c r="C29" s="4" t="s">
        <v>96</v>
      </c>
      <c r="D29" s="4" t="s">
        <v>94</v>
      </c>
      <c r="E29" s="4" t="s">
        <v>50</v>
      </c>
      <c r="F29" s="5">
        <v>44510</v>
      </c>
      <c r="G29" s="5">
        <v>44511</v>
      </c>
      <c r="H29" s="4">
        <v>1</v>
      </c>
      <c r="I29" s="4">
        <v>1</v>
      </c>
      <c r="J29" s="4">
        <v>1</v>
      </c>
      <c r="K29" s="4" t="s">
        <v>29</v>
      </c>
      <c r="L29" s="4">
        <v>-261.38</v>
      </c>
      <c r="M29" s="4">
        <v>-261.38</v>
      </c>
      <c r="N29" s="4" t="s">
        <v>95</v>
      </c>
      <c r="O29" s="4" t="s">
        <v>31</v>
      </c>
      <c r="P29" s="4" t="s">
        <v>32</v>
      </c>
      <c r="Q29" s="4">
        <v>0</v>
      </c>
      <c r="R29" s="7">
        <v>44510</v>
      </c>
      <c r="S29" s="5">
        <v>44514</v>
      </c>
      <c r="T29" s="4" t="s">
        <v>33</v>
      </c>
      <c r="U29" s="4">
        <v>-261.38</v>
      </c>
      <c r="V29" s="4">
        <v>0</v>
      </c>
      <c r="W29" s="4">
        <v>0</v>
      </c>
    </row>
    <row r="30" s="4" customFormat="1" spans="1:25">
      <c r="A30" s="4">
        <v>16767990504</v>
      </c>
      <c r="B30" s="4" t="s">
        <v>25</v>
      </c>
      <c r="C30" s="4" t="s">
        <v>26</v>
      </c>
      <c r="D30" s="4" t="s">
        <v>97</v>
      </c>
      <c r="E30" s="4" t="s">
        <v>98</v>
      </c>
      <c r="F30" s="5">
        <v>44510</v>
      </c>
      <c r="G30" s="5">
        <v>44511</v>
      </c>
      <c r="H30" s="4">
        <v>1</v>
      </c>
      <c r="I30" s="4">
        <v>1</v>
      </c>
      <c r="J30" s="4">
        <v>1</v>
      </c>
      <c r="K30" s="4" t="s">
        <v>29</v>
      </c>
      <c r="L30" s="4">
        <v>373.15</v>
      </c>
      <c r="M30" s="4">
        <v>373.15</v>
      </c>
      <c r="N30" s="4" t="s">
        <v>99</v>
      </c>
      <c r="O30" s="4" t="s">
        <v>31</v>
      </c>
      <c r="P30" s="4" t="s">
        <v>32</v>
      </c>
      <c r="Q30" s="4">
        <v>0</v>
      </c>
      <c r="R30" s="7">
        <v>44510</v>
      </c>
      <c r="S30" s="5">
        <v>44514</v>
      </c>
      <c r="T30" s="4" t="s">
        <v>33</v>
      </c>
      <c r="U30" s="4">
        <v>373.15</v>
      </c>
      <c r="V30" s="4">
        <v>0</v>
      </c>
      <c r="W30" s="4">
        <v>0</v>
      </c>
      <c r="X30" s="4"/>
      <c r="Y30" s="4">
        <v>1270740</v>
      </c>
    </row>
    <row r="31" s="4" customFormat="1" spans="1:24">
      <c r="A31" s="4">
        <v>16768256738</v>
      </c>
      <c r="B31" s="4" t="s">
        <v>25</v>
      </c>
      <c r="C31" s="4" t="s">
        <v>26</v>
      </c>
      <c r="D31" s="4" t="s">
        <v>100</v>
      </c>
      <c r="E31" s="4" t="s">
        <v>50</v>
      </c>
      <c r="F31" s="5">
        <v>44510</v>
      </c>
      <c r="G31" s="5">
        <v>44511</v>
      </c>
      <c r="H31" s="4">
        <v>1</v>
      </c>
      <c r="I31" s="4">
        <v>1</v>
      </c>
      <c r="J31" s="4">
        <v>1</v>
      </c>
      <c r="K31" s="4" t="s">
        <v>29</v>
      </c>
      <c r="L31" s="4">
        <v>178.85</v>
      </c>
      <c r="M31" s="4">
        <v>178.85</v>
      </c>
      <c r="N31" s="4" t="s">
        <v>101</v>
      </c>
      <c r="O31" s="4" t="s">
        <v>31</v>
      </c>
      <c r="P31" s="4" t="s">
        <v>32</v>
      </c>
      <c r="Q31" s="4">
        <v>0</v>
      </c>
      <c r="R31" s="7">
        <v>44510</v>
      </c>
      <c r="S31" s="5">
        <v>44514</v>
      </c>
      <c r="T31" s="4" t="s">
        <v>33</v>
      </c>
      <c r="U31" s="4">
        <v>178.85</v>
      </c>
      <c r="V31" s="4">
        <v>0</v>
      </c>
      <c r="W31" s="4">
        <v>0</v>
      </c>
      <c r="X31" s="4">
        <v>2295942</v>
      </c>
    </row>
    <row r="32" s="4" customFormat="1" spans="1:23">
      <c r="A32" s="4">
        <v>16768284673</v>
      </c>
      <c r="B32" s="4" t="s">
        <v>25</v>
      </c>
      <c r="C32" s="4" t="s">
        <v>26</v>
      </c>
      <c r="D32" s="4" t="s">
        <v>102</v>
      </c>
      <c r="E32" s="4" t="s">
        <v>72</v>
      </c>
      <c r="F32" s="5">
        <v>44510</v>
      </c>
      <c r="G32" s="5">
        <v>44511</v>
      </c>
      <c r="H32" s="4">
        <v>1</v>
      </c>
      <c r="I32" s="4">
        <v>1</v>
      </c>
      <c r="J32" s="4">
        <v>1</v>
      </c>
      <c r="K32" s="4" t="s">
        <v>29</v>
      </c>
      <c r="L32" s="4">
        <v>148.53</v>
      </c>
      <c r="M32" s="4">
        <v>148.53</v>
      </c>
      <c r="N32" s="4" t="s">
        <v>103</v>
      </c>
      <c r="O32" s="4" t="s">
        <v>31</v>
      </c>
      <c r="P32" s="4" t="s">
        <v>32</v>
      </c>
      <c r="Q32" s="4">
        <v>0</v>
      </c>
      <c r="R32" s="7">
        <v>44510</v>
      </c>
      <c r="S32" s="5">
        <v>44514</v>
      </c>
      <c r="T32" s="4" t="s">
        <v>33</v>
      </c>
      <c r="U32" s="4">
        <v>148.53</v>
      </c>
      <c r="V32" s="4">
        <v>0</v>
      </c>
      <c r="W32" s="4">
        <v>0</v>
      </c>
    </row>
    <row r="33" s="4" customFormat="1" spans="1:24">
      <c r="A33" s="4">
        <v>16768489445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44510</v>
      </c>
      <c r="G33" s="5">
        <v>44511</v>
      </c>
      <c r="H33" s="4">
        <v>1</v>
      </c>
      <c r="I33" s="4">
        <v>1</v>
      </c>
      <c r="J33" s="4">
        <v>1</v>
      </c>
      <c r="K33" s="4" t="s">
        <v>29</v>
      </c>
      <c r="L33" s="4">
        <v>139.4</v>
      </c>
      <c r="M33" s="4">
        <v>139.4</v>
      </c>
      <c r="N33" s="4" t="s">
        <v>106</v>
      </c>
      <c r="O33" s="4" t="s">
        <v>31</v>
      </c>
      <c r="P33" s="4" t="s">
        <v>32</v>
      </c>
      <c r="Q33" s="4">
        <v>0</v>
      </c>
      <c r="R33" s="7">
        <v>44510</v>
      </c>
      <c r="S33" s="5">
        <v>44514</v>
      </c>
      <c r="T33" s="4" t="s">
        <v>33</v>
      </c>
      <c r="U33" s="4">
        <v>139.4</v>
      </c>
      <c r="V33" s="4">
        <v>0</v>
      </c>
      <c r="W33" s="4">
        <v>0</v>
      </c>
      <c r="X33" s="4">
        <v>2296008</v>
      </c>
    </row>
    <row r="34" s="4" customFormat="1" spans="1:24">
      <c r="A34" s="4">
        <v>16768256738</v>
      </c>
      <c r="B34" s="4" t="s">
        <v>25</v>
      </c>
      <c r="C34" s="4" t="s">
        <v>96</v>
      </c>
      <c r="D34" s="4" t="s">
        <v>100</v>
      </c>
      <c r="E34" s="4" t="s">
        <v>50</v>
      </c>
      <c r="F34" s="5">
        <v>44510</v>
      </c>
      <c r="G34" s="5">
        <v>44511</v>
      </c>
      <c r="H34" s="4">
        <v>1</v>
      </c>
      <c r="I34" s="4">
        <v>1</v>
      </c>
      <c r="J34" s="4">
        <v>1</v>
      </c>
      <c r="K34" s="4" t="s">
        <v>29</v>
      </c>
      <c r="L34" s="4">
        <v>-178.85</v>
      </c>
      <c r="M34" s="4">
        <v>-178.85</v>
      </c>
      <c r="N34" s="4" t="s">
        <v>101</v>
      </c>
      <c r="O34" s="4" t="s">
        <v>31</v>
      </c>
      <c r="P34" s="4" t="s">
        <v>32</v>
      </c>
      <c r="Q34" s="4">
        <v>0</v>
      </c>
      <c r="R34" s="7">
        <v>44510</v>
      </c>
      <c r="S34" s="5">
        <v>44514</v>
      </c>
      <c r="T34" s="4" t="s">
        <v>33</v>
      </c>
      <c r="U34" s="4">
        <v>-178.85</v>
      </c>
      <c r="V34" s="4">
        <v>0</v>
      </c>
      <c r="W34" s="4">
        <v>0</v>
      </c>
      <c r="X34" s="4">
        <v>2295942</v>
      </c>
    </row>
    <row r="35" s="4" customFormat="1" spans="1:24">
      <c r="A35" s="4">
        <v>16768563116</v>
      </c>
      <c r="B35" s="4" t="s">
        <v>25</v>
      </c>
      <c r="C35" s="4" t="s">
        <v>26</v>
      </c>
      <c r="D35" s="4" t="s">
        <v>100</v>
      </c>
      <c r="E35" s="4" t="s">
        <v>50</v>
      </c>
      <c r="F35" s="5">
        <v>44510</v>
      </c>
      <c r="G35" s="5">
        <v>44511</v>
      </c>
      <c r="H35" s="4">
        <v>1</v>
      </c>
      <c r="I35" s="4">
        <v>1</v>
      </c>
      <c r="J35" s="4">
        <v>1</v>
      </c>
      <c r="K35" s="4" t="s">
        <v>29</v>
      </c>
      <c r="L35" s="4">
        <v>178.85</v>
      </c>
      <c r="M35" s="4">
        <v>178.85</v>
      </c>
      <c r="N35" s="4" t="s">
        <v>107</v>
      </c>
      <c r="O35" s="4" t="s">
        <v>31</v>
      </c>
      <c r="P35" s="4" t="s">
        <v>32</v>
      </c>
      <c r="Q35" s="4">
        <v>0</v>
      </c>
      <c r="R35" s="7">
        <v>44510</v>
      </c>
      <c r="S35" s="5">
        <v>44514</v>
      </c>
      <c r="T35" s="4" t="s">
        <v>33</v>
      </c>
      <c r="U35" s="4">
        <v>178.85</v>
      </c>
      <c r="V35" s="4">
        <v>0</v>
      </c>
      <c r="W35" s="4">
        <v>0</v>
      </c>
      <c r="X35" s="4">
        <v>2296031</v>
      </c>
    </row>
    <row r="36" s="4" customFormat="1" spans="1:24">
      <c r="A36" s="4">
        <v>16768563116</v>
      </c>
      <c r="B36" s="4" t="s">
        <v>25</v>
      </c>
      <c r="C36" s="4" t="s">
        <v>96</v>
      </c>
      <c r="D36" s="4" t="s">
        <v>100</v>
      </c>
      <c r="E36" s="4" t="s">
        <v>50</v>
      </c>
      <c r="F36" s="5">
        <v>44510</v>
      </c>
      <c r="G36" s="5">
        <v>44511</v>
      </c>
      <c r="H36" s="4">
        <v>1</v>
      </c>
      <c r="I36" s="4">
        <v>1</v>
      </c>
      <c r="J36" s="4">
        <v>1</v>
      </c>
      <c r="K36" s="4" t="s">
        <v>29</v>
      </c>
      <c r="L36" s="4">
        <v>-178.85</v>
      </c>
      <c r="M36" s="4">
        <v>-178.85</v>
      </c>
      <c r="N36" s="4" t="s">
        <v>107</v>
      </c>
      <c r="O36" s="4" t="s">
        <v>31</v>
      </c>
      <c r="P36" s="4" t="s">
        <v>32</v>
      </c>
      <c r="Q36" s="4">
        <v>0</v>
      </c>
      <c r="R36" s="7">
        <v>44510</v>
      </c>
      <c r="S36" s="5">
        <v>44514</v>
      </c>
      <c r="T36" s="4" t="s">
        <v>33</v>
      </c>
      <c r="U36" s="4">
        <v>-178.85</v>
      </c>
      <c r="V36" s="4">
        <v>0</v>
      </c>
      <c r="W36" s="4">
        <v>0</v>
      </c>
      <c r="X36" s="4">
        <v>2296031</v>
      </c>
    </row>
    <row r="37" s="4" customFormat="1" spans="1:25">
      <c r="A37" s="4">
        <v>16768698088</v>
      </c>
      <c r="B37" s="4" t="s">
        <v>25</v>
      </c>
      <c r="C37" s="4" t="s">
        <v>26</v>
      </c>
      <c r="D37" s="4" t="s">
        <v>108</v>
      </c>
      <c r="E37" s="4" t="s">
        <v>109</v>
      </c>
      <c r="F37" s="5">
        <v>44510</v>
      </c>
      <c r="G37" s="5">
        <v>44511</v>
      </c>
      <c r="H37" s="4">
        <v>1</v>
      </c>
      <c r="I37" s="4">
        <v>1</v>
      </c>
      <c r="J37" s="4">
        <v>1</v>
      </c>
      <c r="K37" s="4" t="s">
        <v>29</v>
      </c>
      <c r="L37" s="4">
        <v>260.54</v>
      </c>
      <c r="M37" s="4">
        <v>260.54</v>
      </c>
      <c r="N37" s="4" t="s">
        <v>110</v>
      </c>
      <c r="O37" s="4" t="s">
        <v>31</v>
      </c>
      <c r="P37" s="4" t="s">
        <v>32</v>
      </c>
      <c r="Q37" s="4">
        <v>0</v>
      </c>
      <c r="R37" s="7">
        <v>44510</v>
      </c>
      <c r="S37" s="5">
        <v>44514</v>
      </c>
      <c r="T37" s="4" t="s">
        <v>33</v>
      </c>
      <c r="U37" s="4">
        <v>260.54</v>
      </c>
      <c r="V37" s="4">
        <v>0</v>
      </c>
      <c r="W37" s="4">
        <v>0</v>
      </c>
      <c r="X37" s="4">
        <v>2296084</v>
      </c>
      <c r="Y37" s="4">
        <v>1022</v>
      </c>
    </row>
    <row r="38" s="4" customFormat="1" spans="1:25">
      <c r="A38" s="4">
        <v>16750071083</v>
      </c>
      <c r="B38" s="4" t="s">
        <v>25</v>
      </c>
      <c r="C38" s="4" t="s">
        <v>26</v>
      </c>
      <c r="D38" s="4" t="s">
        <v>111</v>
      </c>
      <c r="E38" s="4" t="s">
        <v>112</v>
      </c>
      <c r="F38" s="5">
        <v>44508</v>
      </c>
      <c r="G38" s="5">
        <v>44512</v>
      </c>
      <c r="H38" s="4">
        <v>1</v>
      </c>
      <c r="I38" s="4">
        <v>4</v>
      </c>
      <c r="J38" s="4">
        <v>4</v>
      </c>
      <c r="K38" s="4" t="s">
        <v>29</v>
      </c>
      <c r="L38" s="4">
        <v>1369.3</v>
      </c>
      <c r="M38" s="4">
        <v>1369.3</v>
      </c>
      <c r="N38" s="4" t="s">
        <v>113</v>
      </c>
      <c r="O38" s="4" t="s">
        <v>114</v>
      </c>
      <c r="P38" s="4" t="s">
        <v>32</v>
      </c>
      <c r="Q38" s="4">
        <v>0</v>
      </c>
      <c r="R38" s="7">
        <v>44506</v>
      </c>
      <c r="S38" s="5">
        <v>44515</v>
      </c>
      <c r="T38" s="4" t="s">
        <v>33</v>
      </c>
      <c r="U38" s="4">
        <v>1369.3</v>
      </c>
      <c r="V38" s="4">
        <v>0</v>
      </c>
      <c r="W38" s="4">
        <v>0</v>
      </c>
      <c r="X38" s="4">
        <v>2291640</v>
      </c>
      <c r="Y38" s="4" t="s">
        <v>115</v>
      </c>
    </row>
    <row r="39" s="4" customFormat="1" spans="1:25">
      <c r="A39" s="4">
        <v>16760332686</v>
      </c>
      <c r="B39" s="4" t="s">
        <v>25</v>
      </c>
      <c r="C39" s="4" t="s">
        <v>26</v>
      </c>
      <c r="D39" s="4" t="s">
        <v>116</v>
      </c>
      <c r="E39" s="4" t="s">
        <v>117</v>
      </c>
      <c r="F39" s="5">
        <v>44511</v>
      </c>
      <c r="G39" s="5">
        <v>44512</v>
      </c>
      <c r="H39" s="4">
        <v>1</v>
      </c>
      <c r="I39" s="4">
        <v>1</v>
      </c>
      <c r="J39" s="4">
        <v>1</v>
      </c>
      <c r="K39" s="4" t="s">
        <v>29</v>
      </c>
      <c r="L39" s="4">
        <v>336.93</v>
      </c>
      <c r="M39" s="4">
        <v>336.93</v>
      </c>
      <c r="N39" s="4" t="s">
        <v>118</v>
      </c>
      <c r="O39" s="4" t="s">
        <v>114</v>
      </c>
      <c r="P39" s="4" t="s">
        <v>32</v>
      </c>
      <c r="Q39" s="4">
        <v>0</v>
      </c>
      <c r="R39" s="7">
        <v>44509</v>
      </c>
      <c r="S39" s="5">
        <v>44515</v>
      </c>
      <c r="T39" s="4" t="s">
        <v>33</v>
      </c>
      <c r="U39" s="4">
        <v>336.93</v>
      </c>
      <c r="V39" s="4">
        <v>0</v>
      </c>
      <c r="W39" s="4">
        <v>0</v>
      </c>
      <c r="X39" s="4">
        <v>2294255</v>
      </c>
      <c r="Y39" s="4">
        <v>184656</v>
      </c>
    </row>
    <row r="40" s="4" customFormat="1" spans="1:24">
      <c r="A40" s="4">
        <v>16760657362</v>
      </c>
      <c r="B40" s="4" t="s">
        <v>25</v>
      </c>
      <c r="C40" s="4" t="s">
        <v>26</v>
      </c>
      <c r="D40" s="4" t="s">
        <v>119</v>
      </c>
      <c r="E40" s="4" t="s">
        <v>120</v>
      </c>
      <c r="F40" s="5">
        <v>44509</v>
      </c>
      <c r="G40" s="5">
        <v>44512</v>
      </c>
      <c r="H40" s="4">
        <v>1</v>
      </c>
      <c r="I40" s="4">
        <v>3</v>
      </c>
      <c r="J40" s="4">
        <v>3</v>
      </c>
      <c r="K40" s="4" t="s">
        <v>29</v>
      </c>
      <c r="L40" s="4">
        <v>859.5</v>
      </c>
      <c r="M40" s="4">
        <v>859.5</v>
      </c>
      <c r="N40" s="4" t="s">
        <v>121</v>
      </c>
      <c r="O40" s="4" t="s">
        <v>114</v>
      </c>
      <c r="P40" s="4" t="s">
        <v>32</v>
      </c>
      <c r="Q40" s="4">
        <v>0</v>
      </c>
      <c r="R40" s="7">
        <v>44509</v>
      </c>
      <c r="S40" s="5">
        <v>44515</v>
      </c>
      <c r="T40" s="4" t="s">
        <v>33</v>
      </c>
      <c r="U40" s="4">
        <v>859.5</v>
      </c>
      <c r="V40" s="4">
        <v>0</v>
      </c>
      <c r="W40" s="4">
        <v>0</v>
      </c>
      <c r="X40" s="4">
        <v>2294391</v>
      </c>
    </row>
    <row r="41" s="4" customFormat="1" spans="1:24">
      <c r="A41" s="4">
        <v>16760657362</v>
      </c>
      <c r="B41" s="4" t="s">
        <v>25</v>
      </c>
      <c r="C41" s="4" t="s">
        <v>96</v>
      </c>
      <c r="D41" s="4" t="s">
        <v>119</v>
      </c>
      <c r="E41" s="4" t="s">
        <v>120</v>
      </c>
      <c r="F41" s="5">
        <v>44509</v>
      </c>
      <c r="G41" s="5">
        <v>44512</v>
      </c>
      <c r="H41" s="4">
        <v>1</v>
      </c>
      <c r="I41" s="4">
        <v>3</v>
      </c>
      <c r="J41" s="4">
        <v>3</v>
      </c>
      <c r="K41" s="4" t="s">
        <v>29</v>
      </c>
      <c r="L41" s="4">
        <v>-859.5</v>
      </c>
      <c r="M41" s="4">
        <v>-859.5</v>
      </c>
      <c r="N41" s="4" t="s">
        <v>121</v>
      </c>
      <c r="O41" s="4" t="s">
        <v>114</v>
      </c>
      <c r="P41" s="4" t="s">
        <v>32</v>
      </c>
      <c r="Q41" s="4">
        <v>0</v>
      </c>
      <c r="R41" s="7">
        <v>44509</v>
      </c>
      <c r="S41" s="5">
        <v>44515</v>
      </c>
      <c r="T41" s="4" t="s">
        <v>33</v>
      </c>
      <c r="U41" s="4">
        <v>-859.5</v>
      </c>
      <c r="V41" s="4">
        <v>0</v>
      </c>
      <c r="W41" s="4">
        <v>0</v>
      </c>
      <c r="X41" s="4">
        <v>2294391</v>
      </c>
    </row>
    <row r="42" s="4" customFormat="1" spans="1:25">
      <c r="A42" s="4">
        <v>16765224532</v>
      </c>
      <c r="B42" s="4" t="s">
        <v>25</v>
      </c>
      <c r="C42" s="4" t="s">
        <v>26</v>
      </c>
      <c r="D42" s="4" t="s">
        <v>122</v>
      </c>
      <c r="E42" s="4" t="s">
        <v>123</v>
      </c>
      <c r="F42" s="5">
        <v>44511</v>
      </c>
      <c r="G42" s="5">
        <v>44512</v>
      </c>
      <c r="H42" s="4">
        <v>1</v>
      </c>
      <c r="I42" s="4">
        <v>1</v>
      </c>
      <c r="J42" s="4">
        <v>1</v>
      </c>
      <c r="K42" s="4" t="s">
        <v>29</v>
      </c>
      <c r="L42" s="4">
        <v>300.92</v>
      </c>
      <c r="M42" s="4">
        <v>300.92</v>
      </c>
      <c r="N42" s="4" t="s">
        <v>124</v>
      </c>
      <c r="O42" s="4" t="s">
        <v>114</v>
      </c>
      <c r="P42" s="4" t="s">
        <v>32</v>
      </c>
      <c r="Q42" s="4">
        <v>0</v>
      </c>
      <c r="R42" s="7">
        <v>44510</v>
      </c>
      <c r="S42" s="5">
        <v>44515</v>
      </c>
      <c r="T42" s="4" t="s">
        <v>33</v>
      </c>
      <c r="U42" s="4">
        <v>300.92</v>
      </c>
      <c r="V42" s="4">
        <v>0</v>
      </c>
      <c r="W42" s="4">
        <v>0</v>
      </c>
      <c r="X42" s="4">
        <v>2295064</v>
      </c>
      <c r="Y42" s="4">
        <v>104016181514</v>
      </c>
    </row>
    <row r="43" s="4" customFormat="1" spans="1:23">
      <c r="A43" s="4">
        <v>16765467451</v>
      </c>
      <c r="B43" s="4" t="s">
        <v>25</v>
      </c>
      <c r="C43" s="4" t="s">
        <v>26</v>
      </c>
      <c r="D43" s="4" t="s">
        <v>125</v>
      </c>
      <c r="E43" s="4" t="s">
        <v>126</v>
      </c>
      <c r="F43" s="5">
        <v>44510</v>
      </c>
      <c r="G43" s="5">
        <v>44512</v>
      </c>
      <c r="H43" s="4">
        <v>1</v>
      </c>
      <c r="I43" s="4">
        <v>2</v>
      </c>
      <c r="J43" s="4">
        <v>2</v>
      </c>
      <c r="K43" s="4" t="s">
        <v>29</v>
      </c>
      <c r="L43" s="4">
        <v>858.44</v>
      </c>
      <c r="M43" s="4">
        <v>858.44</v>
      </c>
      <c r="N43" s="4" t="s">
        <v>127</v>
      </c>
      <c r="O43" s="4" t="s">
        <v>114</v>
      </c>
      <c r="P43" s="4" t="s">
        <v>32</v>
      </c>
      <c r="Q43" s="4">
        <v>0</v>
      </c>
      <c r="R43" s="7">
        <v>44510</v>
      </c>
      <c r="S43" s="5">
        <v>44515</v>
      </c>
      <c r="T43" s="4" t="s">
        <v>33</v>
      </c>
      <c r="U43" s="4">
        <v>858.44</v>
      </c>
      <c r="V43" s="4">
        <v>0</v>
      </c>
      <c r="W43" s="4">
        <v>0</v>
      </c>
    </row>
    <row r="44" s="4" customFormat="1" spans="1:23">
      <c r="A44" s="4">
        <v>16765467451</v>
      </c>
      <c r="B44" s="4" t="s">
        <v>25</v>
      </c>
      <c r="C44" s="4" t="s">
        <v>96</v>
      </c>
      <c r="D44" s="4" t="s">
        <v>125</v>
      </c>
      <c r="E44" s="4" t="s">
        <v>126</v>
      </c>
      <c r="F44" s="5">
        <v>44510</v>
      </c>
      <c r="G44" s="5">
        <v>44512</v>
      </c>
      <c r="H44" s="4">
        <v>1</v>
      </c>
      <c r="I44" s="4">
        <v>2</v>
      </c>
      <c r="J44" s="4">
        <v>2</v>
      </c>
      <c r="K44" s="4" t="s">
        <v>29</v>
      </c>
      <c r="L44" s="4">
        <v>-858.44</v>
      </c>
      <c r="M44" s="4">
        <v>-858.44</v>
      </c>
      <c r="N44" s="4" t="s">
        <v>127</v>
      </c>
      <c r="O44" s="4" t="s">
        <v>114</v>
      </c>
      <c r="P44" s="4" t="s">
        <v>32</v>
      </c>
      <c r="Q44" s="4">
        <v>0</v>
      </c>
      <c r="R44" s="7">
        <v>44510</v>
      </c>
      <c r="S44" s="5">
        <v>44515</v>
      </c>
      <c r="T44" s="4" t="s">
        <v>33</v>
      </c>
      <c r="U44" s="4">
        <v>-858.44</v>
      </c>
      <c r="V44" s="4">
        <v>0</v>
      </c>
      <c r="W44" s="4">
        <v>0</v>
      </c>
    </row>
    <row r="45" s="4" customFormat="1" spans="1:24">
      <c r="A45" s="4">
        <v>16765501396</v>
      </c>
      <c r="B45" s="4" t="s">
        <v>25</v>
      </c>
      <c r="C45" s="4" t="s">
        <v>26</v>
      </c>
      <c r="D45" s="4" t="s">
        <v>125</v>
      </c>
      <c r="E45" s="4" t="s">
        <v>126</v>
      </c>
      <c r="F45" s="5">
        <v>44510</v>
      </c>
      <c r="G45" s="5">
        <v>44512</v>
      </c>
      <c r="H45" s="4">
        <v>1</v>
      </c>
      <c r="I45" s="4">
        <v>2</v>
      </c>
      <c r="J45" s="4">
        <v>2</v>
      </c>
      <c r="K45" s="4" t="s">
        <v>29</v>
      </c>
      <c r="L45" s="4">
        <v>858.44</v>
      </c>
      <c r="M45" s="4">
        <v>858.44</v>
      </c>
      <c r="N45" s="4" t="s">
        <v>127</v>
      </c>
      <c r="O45" s="4" t="s">
        <v>114</v>
      </c>
      <c r="P45" s="4" t="s">
        <v>32</v>
      </c>
      <c r="Q45" s="4">
        <v>0</v>
      </c>
      <c r="R45" s="7">
        <v>44510</v>
      </c>
      <c r="S45" s="5">
        <v>44515</v>
      </c>
      <c r="T45" s="4" t="s">
        <v>33</v>
      </c>
      <c r="U45" s="4">
        <v>858.44</v>
      </c>
      <c r="V45" s="4">
        <v>0</v>
      </c>
      <c r="W45" s="4">
        <v>0</v>
      </c>
      <c r="X45" s="4">
        <v>2295149</v>
      </c>
    </row>
    <row r="46" s="4" customFormat="1" spans="1:24">
      <c r="A46" s="4">
        <v>16765586381</v>
      </c>
      <c r="B46" s="4" t="s">
        <v>25</v>
      </c>
      <c r="C46" s="4" t="s">
        <v>26</v>
      </c>
      <c r="D46" s="4" t="s">
        <v>46</v>
      </c>
      <c r="E46" s="4" t="s">
        <v>47</v>
      </c>
      <c r="F46" s="5">
        <v>44511</v>
      </c>
      <c r="G46" s="5">
        <v>44512</v>
      </c>
      <c r="H46" s="4">
        <v>1</v>
      </c>
      <c r="I46" s="4">
        <v>1</v>
      </c>
      <c r="J46" s="4">
        <v>1</v>
      </c>
      <c r="K46" s="4" t="s">
        <v>29</v>
      </c>
      <c r="L46" s="4">
        <v>488.46</v>
      </c>
      <c r="M46" s="4">
        <v>488.46</v>
      </c>
      <c r="N46" s="4" t="s">
        <v>128</v>
      </c>
      <c r="O46" s="4" t="s">
        <v>114</v>
      </c>
      <c r="P46" s="4" t="s">
        <v>32</v>
      </c>
      <c r="Q46" s="4">
        <v>0</v>
      </c>
      <c r="R46" s="7">
        <v>44510</v>
      </c>
      <c r="S46" s="5">
        <v>44515</v>
      </c>
      <c r="T46" s="4" t="s">
        <v>33</v>
      </c>
      <c r="U46" s="4">
        <v>488.46</v>
      </c>
      <c r="V46" s="4">
        <v>0</v>
      </c>
      <c r="W46" s="4">
        <v>0</v>
      </c>
      <c r="X46" s="4">
        <v>2295167</v>
      </c>
    </row>
    <row r="47" s="4" customFormat="1" spans="1:24">
      <c r="A47" s="4">
        <v>16767379039</v>
      </c>
      <c r="B47" s="4" t="s">
        <v>25</v>
      </c>
      <c r="C47" s="4" t="s">
        <v>26</v>
      </c>
      <c r="D47" s="4" t="s">
        <v>43</v>
      </c>
      <c r="E47" s="4" t="s">
        <v>129</v>
      </c>
      <c r="F47" s="5">
        <v>44510</v>
      </c>
      <c r="G47" s="5">
        <v>44512</v>
      </c>
      <c r="H47" s="4">
        <v>1</v>
      </c>
      <c r="I47" s="4">
        <v>2</v>
      </c>
      <c r="J47" s="4">
        <v>2</v>
      </c>
      <c r="K47" s="4" t="s">
        <v>29</v>
      </c>
      <c r="L47" s="4">
        <v>746.2</v>
      </c>
      <c r="M47" s="4">
        <v>746.2</v>
      </c>
      <c r="N47" s="4" t="s">
        <v>130</v>
      </c>
      <c r="O47" s="4" t="s">
        <v>114</v>
      </c>
      <c r="P47" s="4" t="s">
        <v>32</v>
      </c>
      <c r="Q47" s="4">
        <v>0</v>
      </c>
      <c r="R47" s="7">
        <v>44510</v>
      </c>
      <c r="S47" s="5">
        <v>44515</v>
      </c>
      <c r="T47" s="4" t="s">
        <v>33</v>
      </c>
      <c r="U47" s="4">
        <v>746.2</v>
      </c>
      <c r="V47" s="4">
        <v>0</v>
      </c>
      <c r="W47" s="4">
        <v>0</v>
      </c>
      <c r="X47" s="4">
        <v>2295642</v>
      </c>
    </row>
    <row r="48" s="4" customFormat="1" spans="1:24">
      <c r="A48" s="4">
        <v>16767731591</v>
      </c>
      <c r="B48" s="4" t="s">
        <v>25</v>
      </c>
      <c r="C48" s="4" t="s">
        <v>26</v>
      </c>
      <c r="D48" s="4" t="s">
        <v>131</v>
      </c>
      <c r="E48" s="4" t="s">
        <v>129</v>
      </c>
      <c r="F48" s="5">
        <v>44511</v>
      </c>
      <c r="G48" s="5">
        <v>44512</v>
      </c>
      <c r="H48" s="4">
        <v>1</v>
      </c>
      <c r="I48" s="4">
        <v>1</v>
      </c>
      <c r="J48" s="4">
        <v>1</v>
      </c>
      <c r="K48" s="4" t="s">
        <v>29</v>
      </c>
      <c r="L48" s="4">
        <v>497.3</v>
      </c>
      <c r="M48" s="4">
        <v>497.3</v>
      </c>
      <c r="N48" s="4" t="s">
        <v>132</v>
      </c>
      <c r="O48" s="4" t="s">
        <v>114</v>
      </c>
      <c r="P48" s="4" t="s">
        <v>32</v>
      </c>
      <c r="Q48" s="4">
        <v>0</v>
      </c>
      <c r="R48" s="7">
        <v>44510</v>
      </c>
      <c r="S48" s="5">
        <v>44515</v>
      </c>
      <c r="T48" s="4" t="s">
        <v>33</v>
      </c>
      <c r="U48" s="4">
        <v>497.3</v>
      </c>
      <c r="V48" s="4">
        <v>0</v>
      </c>
      <c r="W48" s="4">
        <v>0</v>
      </c>
      <c r="X48" s="4">
        <v>2295790</v>
      </c>
    </row>
    <row r="49" s="4" customFormat="1" spans="1:24">
      <c r="A49" s="4">
        <v>16767731591</v>
      </c>
      <c r="B49" s="4" t="s">
        <v>25</v>
      </c>
      <c r="C49" s="4" t="s">
        <v>96</v>
      </c>
      <c r="D49" s="4" t="s">
        <v>131</v>
      </c>
      <c r="E49" s="4" t="s">
        <v>129</v>
      </c>
      <c r="F49" s="5">
        <v>44511</v>
      </c>
      <c r="G49" s="5">
        <v>44512</v>
      </c>
      <c r="H49" s="4">
        <v>1</v>
      </c>
      <c r="I49" s="4">
        <v>1</v>
      </c>
      <c r="J49" s="4">
        <v>1</v>
      </c>
      <c r="K49" s="4" t="s">
        <v>29</v>
      </c>
      <c r="L49" s="4">
        <v>-497.3</v>
      </c>
      <c r="M49" s="4">
        <v>-497.3</v>
      </c>
      <c r="N49" s="4" t="s">
        <v>132</v>
      </c>
      <c r="O49" s="4" t="s">
        <v>114</v>
      </c>
      <c r="P49" s="4" t="s">
        <v>32</v>
      </c>
      <c r="Q49" s="4">
        <v>0</v>
      </c>
      <c r="R49" s="7">
        <v>44510</v>
      </c>
      <c r="S49" s="5">
        <v>44515</v>
      </c>
      <c r="T49" s="4" t="s">
        <v>33</v>
      </c>
      <c r="U49" s="4">
        <v>-497.3</v>
      </c>
      <c r="V49" s="4">
        <v>0</v>
      </c>
      <c r="W49" s="4">
        <v>0</v>
      </c>
      <c r="X49" s="4">
        <v>2295790</v>
      </c>
    </row>
    <row r="50" s="4" customFormat="1" spans="1:25">
      <c r="A50" s="4">
        <v>16768488311</v>
      </c>
      <c r="B50" s="4" t="s">
        <v>25</v>
      </c>
      <c r="C50" s="4" t="s">
        <v>26</v>
      </c>
      <c r="D50" s="4" t="s">
        <v>133</v>
      </c>
      <c r="E50" s="4" t="s">
        <v>134</v>
      </c>
      <c r="F50" s="5">
        <v>44511</v>
      </c>
      <c r="G50" s="5">
        <v>44512</v>
      </c>
      <c r="H50" s="4">
        <v>2</v>
      </c>
      <c r="I50" s="4">
        <v>1</v>
      </c>
      <c r="J50" s="4">
        <v>2</v>
      </c>
      <c r="K50" s="4" t="s">
        <v>29</v>
      </c>
      <c r="L50" s="4">
        <v>768.76</v>
      </c>
      <c r="M50" s="4">
        <v>768.76</v>
      </c>
      <c r="N50" s="4" t="s">
        <v>135</v>
      </c>
      <c r="O50" s="4" t="s">
        <v>114</v>
      </c>
      <c r="P50" s="4" t="s">
        <v>32</v>
      </c>
      <c r="Q50" s="4">
        <v>0</v>
      </c>
      <c r="R50" s="7">
        <v>44510</v>
      </c>
      <c r="S50" s="5">
        <v>44515</v>
      </c>
      <c r="T50" s="4" t="s">
        <v>33</v>
      </c>
      <c r="U50" s="4">
        <v>768.76</v>
      </c>
      <c r="V50" s="4">
        <v>0</v>
      </c>
      <c r="W50" s="4">
        <v>0</v>
      </c>
      <c r="X50" s="4">
        <v>2296009</v>
      </c>
      <c r="Y50" s="4">
        <v>2086429</v>
      </c>
    </row>
    <row r="51" s="4" customFormat="1" spans="1:23">
      <c r="A51" s="4">
        <v>16769228141</v>
      </c>
      <c r="B51" s="4" t="s">
        <v>25</v>
      </c>
      <c r="C51" s="4" t="s">
        <v>26</v>
      </c>
      <c r="D51" s="4" t="s">
        <v>136</v>
      </c>
      <c r="E51" s="4" t="s">
        <v>137</v>
      </c>
      <c r="F51" s="5">
        <v>44511</v>
      </c>
      <c r="G51" s="5">
        <v>44512</v>
      </c>
      <c r="H51" s="4">
        <v>1</v>
      </c>
      <c r="I51" s="4">
        <v>1</v>
      </c>
      <c r="J51" s="4">
        <v>1</v>
      </c>
      <c r="K51" s="4" t="s">
        <v>29</v>
      </c>
      <c r="L51" s="4">
        <v>151.7</v>
      </c>
      <c r="M51" s="4">
        <v>151.7</v>
      </c>
      <c r="N51" s="4" t="s">
        <v>138</v>
      </c>
      <c r="O51" s="4" t="s">
        <v>114</v>
      </c>
      <c r="P51" s="4" t="s">
        <v>32</v>
      </c>
      <c r="Q51" s="4">
        <v>0</v>
      </c>
      <c r="R51" s="7">
        <v>44511</v>
      </c>
      <c r="S51" s="5">
        <v>44515</v>
      </c>
      <c r="T51" s="4" t="s">
        <v>33</v>
      </c>
      <c r="U51" s="4">
        <v>151.7</v>
      </c>
      <c r="V51" s="4">
        <v>0</v>
      </c>
      <c r="W51" s="4">
        <v>0</v>
      </c>
    </row>
    <row r="52" s="4" customFormat="1" spans="1:25">
      <c r="A52" s="4">
        <v>16769601669</v>
      </c>
      <c r="B52" s="4" t="s">
        <v>25</v>
      </c>
      <c r="C52" s="4" t="s">
        <v>26</v>
      </c>
      <c r="D52" s="4" t="s">
        <v>52</v>
      </c>
      <c r="E52" s="4" t="s">
        <v>53</v>
      </c>
      <c r="F52" s="5">
        <v>44511</v>
      </c>
      <c r="G52" s="5">
        <v>44512</v>
      </c>
      <c r="H52" s="4">
        <v>2</v>
      </c>
      <c r="I52" s="4">
        <v>1</v>
      </c>
      <c r="J52" s="4">
        <v>2</v>
      </c>
      <c r="K52" s="4" t="s">
        <v>29</v>
      </c>
      <c r="L52" s="4">
        <v>449.34</v>
      </c>
      <c r="M52" s="4">
        <v>449.34</v>
      </c>
      <c r="N52" s="4" t="s">
        <v>139</v>
      </c>
      <c r="O52" s="4" t="s">
        <v>114</v>
      </c>
      <c r="P52" s="4" t="s">
        <v>32</v>
      </c>
      <c r="Q52" s="4">
        <v>0</v>
      </c>
      <c r="R52" s="7">
        <v>44511</v>
      </c>
      <c r="S52" s="5">
        <v>44515</v>
      </c>
      <c r="T52" s="4" t="s">
        <v>33</v>
      </c>
      <c r="U52" s="4">
        <v>449.34</v>
      </c>
      <c r="V52" s="4">
        <v>0</v>
      </c>
      <c r="W52" s="4">
        <v>0</v>
      </c>
      <c r="X52" s="4">
        <v>2296369</v>
      </c>
      <c r="Y52" s="4">
        <v>104018972954</v>
      </c>
    </row>
    <row r="53" s="4" customFormat="1" spans="1:25">
      <c r="A53" s="4">
        <v>16769684621</v>
      </c>
      <c r="B53" s="4" t="s">
        <v>25</v>
      </c>
      <c r="C53" s="4" t="s">
        <v>26</v>
      </c>
      <c r="D53" s="4" t="s">
        <v>52</v>
      </c>
      <c r="E53" s="4" t="s">
        <v>53</v>
      </c>
      <c r="F53" s="5">
        <v>44511</v>
      </c>
      <c r="G53" s="5">
        <v>44512</v>
      </c>
      <c r="H53" s="4">
        <v>1</v>
      </c>
      <c r="I53" s="4">
        <v>1</v>
      </c>
      <c r="J53" s="4">
        <v>1</v>
      </c>
      <c r="K53" s="4" t="s">
        <v>29</v>
      </c>
      <c r="L53" s="4">
        <v>224.67</v>
      </c>
      <c r="M53" s="4">
        <v>224.67</v>
      </c>
      <c r="N53" s="4" t="s">
        <v>54</v>
      </c>
      <c r="O53" s="4" t="s">
        <v>114</v>
      </c>
      <c r="P53" s="4" t="s">
        <v>32</v>
      </c>
      <c r="Q53" s="4">
        <v>0</v>
      </c>
      <c r="R53" s="7">
        <v>44511</v>
      </c>
      <c r="S53" s="5">
        <v>44515</v>
      </c>
      <c r="T53" s="4" t="s">
        <v>33</v>
      </c>
      <c r="U53" s="4">
        <v>224.67</v>
      </c>
      <c r="V53" s="4">
        <v>0</v>
      </c>
      <c r="W53" s="4">
        <v>0</v>
      </c>
      <c r="X53" s="4">
        <v>2296391</v>
      </c>
      <c r="Y53" s="4">
        <v>104019017064</v>
      </c>
    </row>
    <row r="54" s="4" customFormat="1" spans="1:24">
      <c r="A54" s="4">
        <v>16769796061</v>
      </c>
      <c r="B54" s="4" t="s">
        <v>25</v>
      </c>
      <c r="C54" s="4" t="s">
        <v>26</v>
      </c>
      <c r="D54" s="4" t="s">
        <v>74</v>
      </c>
      <c r="E54" s="4" t="s">
        <v>140</v>
      </c>
      <c r="F54" s="5">
        <v>44511</v>
      </c>
      <c r="G54" s="5">
        <v>44512</v>
      </c>
      <c r="H54" s="4">
        <v>1</v>
      </c>
      <c r="I54" s="4">
        <v>1</v>
      </c>
      <c r="J54" s="4">
        <v>1</v>
      </c>
      <c r="K54" s="4" t="s">
        <v>29</v>
      </c>
      <c r="L54" s="4">
        <v>213.13</v>
      </c>
      <c r="M54" s="4">
        <v>213.13</v>
      </c>
      <c r="N54" s="4" t="s">
        <v>141</v>
      </c>
      <c r="O54" s="4" t="s">
        <v>114</v>
      </c>
      <c r="P54" s="4" t="s">
        <v>32</v>
      </c>
      <c r="Q54" s="4">
        <v>0</v>
      </c>
      <c r="R54" s="7">
        <v>44511</v>
      </c>
      <c r="S54" s="5">
        <v>44515</v>
      </c>
      <c r="T54" s="4" t="s">
        <v>33</v>
      </c>
      <c r="U54" s="4">
        <v>213.13</v>
      </c>
      <c r="V54" s="4">
        <v>0</v>
      </c>
      <c r="W54" s="4">
        <v>0</v>
      </c>
      <c r="X54" s="4">
        <v>2296430</v>
      </c>
    </row>
    <row r="55" s="4" customFormat="1" spans="1:23">
      <c r="A55" s="4">
        <v>16769829758</v>
      </c>
      <c r="B55" s="4" t="s">
        <v>25</v>
      </c>
      <c r="C55" s="4" t="s">
        <v>26</v>
      </c>
      <c r="D55" s="4" t="s">
        <v>43</v>
      </c>
      <c r="E55" s="4" t="s">
        <v>92</v>
      </c>
      <c r="F55" s="5">
        <v>44511</v>
      </c>
      <c r="G55" s="5">
        <v>44512</v>
      </c>
      <c r="H55" s="4">
        <v>1</v>
      </c>
      <c r="I55" s="4">
        <v>1</v>
      </c>
      <c r="J55" s="4">
        <v>1</v>
      </c>
      <c r="K55" s="4" t="s">
        <v>29</v>
      </c>
      <c r="L55" s="4">
        <v>394.63</v>
      </c>
      <c r="M55" s="4">
        <v>394.63</v>
      </c>
      <c r="N55" s="4" t="s">
        <v>93</v>
      </c>
      <c r="O55" s="4" t="s">
        <v>114</v>
      </c>
      <c r="P55" s="4" t="s">
        <v>32</v>
      </c>
      <c r="Q55" s="4">
        <v>0</v>
      </c>
      <c r="R55" s="7">
        <v>44511</v>
      </c>
      <c r="S55" s="5">
        <v>44515</v>
      </c>
      <c r="T55" s="4" t="s">
        <v>33</v>
      </c>
      <c r="U55" s="4">
        <v>394.63</v>
      </c>
      <c r="V55" s="4">
        <v>0</v>
      </c>
      <c r="W55" s="4">
        <v>0</v>
      </c>
    </row>
    <row r="56" s="4" customFormat="1" spans="1:23">
      <c r="A56" s="4">
        <v>16769931326</v>
      </c>
      <c r="B56" s="4" t="s">
        <v>25</v>
      </c>
      <c r="C56" s="4" t="s">
        <v>26</v>
      </c>
      <c r="D56" s="4" t="s">
        <v>142</v>
      </c>
      <c r="E56" s="4" t="s">
        <v>72</v>
      </c>
      <c r="F56" s="5">
        <v>44511</v>
      </c>
      <c r="G56" s="5">
        <v>44512</v>
      </c>
      <c r="H56" s="4">
        <v>1</v>
      </c>
      <c r="I56" s="4">
        <v>1</v>
      </c>
      <c r="J56" s="4">
        <v>1</v>
      </c>
      <c r="K56" s="4" t="s">
        <v>29</v>
      </c>
      <c r="L56" s="4">
        <v>181.43</v>
      </c>
      <c r="M56" s="4">
        <v>181.43</v>
      </c>
      <c r="N56" s="4" t="s">
        <v>143</v>
      </c>
      <c r="O56" s="4" t="s">
        <v>114</v>
      </c>
      <c r="P56" s="4" t="s">
        <v>32</v>
      </c>
      <c r="Q56" s="4">
        <v>0</v>
      </c>
      <c r="R56" s="7">
        <v>44511</v>
      </c>
      <c r="S56" s="5">
        <v>44515</v>
      </c>
      <c r="T56" s="4" t="s">
        <v>33</v>
      </c>
      <c r="U56" s="4">
        <v>181.43</v>
      </c>
      <c r="V56" s="4">
        <v>0</v>
      </c>
      <c r="W56" s="4">
        <v>0</v>
      </c>
    </row>
    <row r="57" s="4" customFormat="1" spans="1:25">
      <c r="A57" s="4">
        <v>16769975526</v>
      </c>
      <c r="B57" s="4" t="s">
        <v>25</v>
      </c>
      <c r="C57" s="4" t="s">
        <v>26</v>
      </c>
      <c r="D57" s="4" t="s">
        <v>144</v>
      </c>
      <c r="E57" s="4" t="s">
        <v>145</v>
      </c>
      <c r="F57" s="5">
        <v>44511</v>
      </c>
      <c r="G57" s="5">
        <v>44512</v>
      </c>
      <c r="H57" s="4">
        <v>1</v>
      </c>
      <c r="I57" s="4">
        <v>1</v>
      </c>
      <c r="J57" s="4">
        <v>1</v>
      </c>
      <c r="K57" s="4" t="s">
        <v>29</v>
      </c>
      <c r="L57" s="4">
        <v>125.44</v>
      </c>
      <c r="M57" s="4">
        <v>125.44</v>
      </c>
      <c r="N57" s="4" t="s">
        <v>146</v>
      </c>
      <c r="O57" s="4" t="s">
        <v>114</v>
      </c>
      <c r="P57" s="4" t="s">
        <v>32</v>
      </c>
      <c r="Q57" s="4">
        <v>0</v>
      </c>
      <c r="R57" s="7">
        <v>44511</v>
      </c>
      <c r="S57" s="5">
        <v>44515</v>
      </c>
      <c r="T57" s="4" t="s">
        <v>33</v>
      </c>
      <c r="U57" s="4">
        <v>125.44</v>
      </c>
      <c r="V57" s="4">
        <v>0</v>
      </c>
      <c r="W57" s="4">
        <v>0</v>
      </c>
      <c r="X57" s="4">
        <v>2296492</v>
      </c>
      <c r="Y57" s="4">
        <v>104019185314</v>
      </c>
    </row>
    <row r="58" s="4" customFormat="1" spans="1:24">
      <c r="A58" s="4">
        <v>16770306468</v>
      </c>
      <c r="B58" s="4" t="s">
        <v>25</v>
      </c>
      <c r="C58" s="4" t="s">
        <v>26</v>
      </c>
      <c r="D58" s="4" t="s">
        <v>74</v>
      </c>
      <c r="E58" s="4" t="s">
        <v>75</v>
      </c>
      <c r="F58" s="5">
        <v>44511</v>
      </c>
      <c r="G58" s="5">
        <v>44512</v>
      </c>
      <c r="H58" s="4">
        <v>1</v>
      </c>
      <c r="I58" s="4">
        <v>1</v>
      </c>
      <c r="J58" s="4">
        <v>1</v>
      </c>
      <c r="K58" s="4" t="s">
        <v>29</v>
      </c>
      <c r="L58" s="4">
        <v>245.15</v>
      </c>
      <c r="M58" s="4">
        <v>245.15</v>
      </c>
      <c r="N58" s="4" t="s">
        <v>76</v>
      </c>
      <c r="O58" s="4" t="s">
        <v>114</v>
      </c>
      <c r="P58" s="4" t="s">
        <v>32</v>
      </c>
      <c r="Q58" s="4">
        <v>0</v>
      </c>
      <c r="R58" s="7">
        <v>44511</v>
      </c>
      <c r="S58" s="5">
        <v>44515</v>
      </c>
      <c r="T58" s="4" t="s">
        <v>33</v>
      </c>
      <c r="U58" s="4">
        <v>245.15</v>
      </c>
      <c r="V58" s="4">
        <v>0</v>
      </c>
      <c r="W58" s="4">
        <v>0</v>
      </c>
      <c r="X58" s="4">
        <v>2296603</v>
      </c>
    </row>
    <row r="59" s="4" customFormat="1" spans="1:24">
      <c r="A59" s="4">
        <v>16770511700</v>
      </c>
      <c r="B59" s="4" t="s">
        <v>25</v>
      </c>
      <c r="C59" s="4" t="s">
        <v>26</v>
      </c>
      <c r="D59" s="4" t="s">
        <v>136</v>
      </c>
      <c r="E59" s="4" t="s">
        <v>147</v>
      </c>
      <c r="F59" s="5">
        <v>44511</v>
      </c>
      <c r="G59" s="5">
        <v>44512</v>
      </c>
      <c r="H59" s="4">
        <v>1</v>
      </c>
      <c r="I59" s="4">
        <v>1</v>
      </c>
      <c r="J59" s="4">
        <v>1</v>
      </c>
      <c r="K59" s="4" t="s">
        <v>29</v>
      </c>
      <c r="L59" s="4">
        <v>151.7</v>
      </c>
      <c r="M59" s="4">
        <v>151.7</v>
      </c>
      <c r="N59" s="4" t="s">
        <v>148</v>
      </c>
      <c r="O59" s="4" t="s">
        <v>114</v>
      </c>
      <c r="P59" s="4" t="s">
        <v>32</v>
      </c>
      <c r="Q59" s="4">
        <v>0</v>
      </c>
      <c r="R59" s="7">
        <v>44511</v>
      </c>
      <c r="S59" s="5">
        <v>44515</v>
      </c>
      <c r="T59" s="4" t="s">
        <v>33</v>
      </c>
      <c r="U59" s="4">
        <v>151.7</v>
      </c>
      <c r="V59" s="4">
        <v>0</v>
      </c>
      <c r="W59" s="4">
        <v>0</v>
      </c>
      <c r="X59" s="4">
        <v>2296670</v>
      </c>
    </row>
    <row r="60" s="4" customFormat="1" spans="1:24">
      <c r="A60" s="4">
        <v>16774065289</v>
      </c>
      <c r="B60" s="4" t="s">
        <v>25</v>
      </c>
      <c r="C60" s="4" t="s">
        <v>26</v>
      </c>
      <c r="D60" s="4" t="s">
        <v>149</v>
      </c>
      <c r="E60" s="4" t="s">
        <v>50</v>
      </c>
      <c r="F60" s="5">
        <v>44511</v>
      </c>
      <c r="G60" s="5">
        <v>44512</v>
      </c>
      <c r="H60" s="4">
        <v>1</v>
      </c>
      <c r="I60" s="4">
        <v>1</v>
      </c>
      <c r="J60" s="4">
        <v>1</v>
      </c>
      <c r="K60" s="4" t="s">
        <v>29</v>
      </c>
      <c r="L60" s="4">
        <v>380.28</v>
      </c>
      <c r="M60" s="4">
        <v>380.28</v>
      </c>
      <c r="N60" s="4" t="s">
        <v>150</v>
      </c>
      <c r="O60" s="4" t="s">
        <v>114</v>
      </c>
      <c r="P60" s="4" t="s">
        <v>32</v>
      </c>
      <c r="Q60" s="4">
        <v>0</v>
      </c>
      <c r="R60" s="7">
        <v>44511</v>
      </c>
      <c r="S60" s="5">
        <v>44515</v>
      </c>
      <c r="T60" s="4" t="s">
        <v>33</v>
      </c>
      <c r="U60" s="4">
        <v>380.28</v>
      </c>
      <c r="V60" s="4">
        <v>0</v>
      </c>
      <c r="W60" s="4">
        <v>0</v>
      </c>
      <c r="X60" s="4">
        <v>2296759</v>
      </c>
    </row>
    <row r="61" s="4" customFormat="1" spans="1:24">
      <c r="A61" s="4">
        <v>16774641989</v>
      </c>
      <c r="B61" s="4" t="s">
        <v>25</v>
      </c>
      <c r="C61" s="4" t="s">
        <v>26</v>
      </c>
      <c r="D61" s="4" t="s">
        <v>151</v>
      </c>
      <c r="E61" s="4" t="s">
        <v>145</v>
      </c>
      <c r="F61" s="5">
        <v>44511</v>
      </c>
      <c r="G61" s="5">
        <v>44512</v>
      </c>
      <c r="H61" s="4">
        <v>1</v>
      </c>
      <c r="I61" s="4">
        <v>1</v>
      </c>
      <c r="J61" s="4">
        <v>1</v>
      </c>
      <c r="K61" s="4" t="s">
        <v>29</v>
      </c>
      <c r="L61" s="4">
        <v>164.05</v>
      </c>
      <c r="M61" s="4">
        <v>164.05</v>
      </c>
      <c r="N61" s="4" t="s">
        <v>152</v>
      </c>
      <c r="O61" s="4" t="s">
        <v>114</v>
      </c>
      <c r="P61" s="4" t="s">
        <v>32</v>
      </c>
      <c r="Q61" s="4">
        <v>0</v>
      </c>
      <c r="R61" s="7">
        <v>44511</v>
      </c>
      <c r="S61" s="5">
        <v>44515</v>
      </c>
      <c r="T61" s="4" t="s">
        <v>33</v>
      </c>
      <c r="U61" s="4">
        <v>164.05</v>
      </c>
      <c r="V61" s="4">
        <v>0</v>
      </c>
      <c r="W61" s="4">
        <v>0</v>
      </c>
      <c r="X61" s="4">
        <v>2296884</v>
      </c>
    </row>
    <row r="62" s="4" customFormat="1" spans="1:24">
      <c r="A62" s="4">
        <v>16774707836</v>
      </c>
      <c r="B62" s="4" t="s">
        <v>25</v>
      </c>
      <c r="C62" s="4" t="s">
        <v>26</v>
      </c>
      <c r="D62" s="4" t="s">
        <v>153</v>
      </c>
      <c r="E62" s="4" t="s">
        <v>154</v>
      </c>
      <c r="F62" s="5">
        <v>44511</v>
      </c>
      <c r="G62" s="5">
        <v>44512</v>
      </c>
      <c r="H62" s="4">
        <v>1</v>
      </c>
      <c r="I62" s="4">
        <v>1</v>
      </c>
      <c r="J62" s="4">
        <v>1</v>
      </c>
      <c r="K62" s="4" t="s">
        <v>29</v>
      </c>
      <c r="L62" s="4">
        <v>516.3</v>
      </c>
      <c r="M62" s="4">
        <v>516.3</v>
      </c>
      <c r="N62" s="4" t="s">
        <v>155</v>
      </c>
      <c r="O62" s="4" t="s">
        <v>114</v>
      </c>
      <c r="P62" s="4" t="s">
        <v>32</v>
      </c>
      <c r="Q62" s="4">
        <v>0</v>
      </c>
      <c r="R62" s="7">
        <v>44511</v>
      </c>
      <c r="S62" s="5">
        <v>44515</v>
      </c>
      <c r="T62" s="4" t="s">
        <v>33</v>
      </c>
      <c r="U62" s="4">
        <v>516.3</v>
      </c>
      <c r="V62" s="4">
        <v>0</v>
      </c>
      <c r="W62" s="4">
        <v>0</v>
      </c>
      <c r="X62" s="4">
        <v>2296910</v>
      </c>
    </row>
    <row r="63" s="4" customFormat="1" spans="1:24">
      <c r="A63" s="4">
        <v>16774933932</v>
      </c>
      <c r="B63" s="4" t="s">
        <v>25</v>
      </c>
      <c r="C63" s="4" t="s">
        <v>26</v>
      </c>
      <c r="D63" s="4" t="s">
        <v>142</v>
      </c>
      <c r="E63" s="4" t="s">
        <v>156</v>
      </c>
      <c r="F63" s="5">
        <v>44511</v>
      </c>
      <c r="G63" s="5">
        <v>44512</v>
      </c>
      <c r="H63" s="4">
        <v>1</v>
      </c>
      <c r="I63" s="4">
        <v>1</v>
      </c>
      <c r="J63" s="4">
        <v>1</v>
      </c>
      <c r="K63" s="4" t="s">
        <v>29</v>
      </c>
      <c r="L63" s="4">
        <v>202.95</v>
      </c>
      <c r="M63" s="4">
        <v>202.95</v>
      </c>
      <c r="N63" s="4" t="s">
        <v>157</v>
      </c>
      <c r="O63" s="4" t="s">
        <v>114</v>
      </c>
      <c r="P63" s="4" t="s">
        <v>32</v>
      </c>
      <c r="Q63" s="4">
        <v>0</v>
      </c>
      <c r="R63" s="7">
        <v>44511</v>
      </c>
      <c r="S63" s="5">
        <v>44515</v>
      </c>
      <c r="T63" s="4" t="s">
        <v>33</v>
      </c>
      <c r="U63" s="4">
        <v>202.95</v>
      </c>
      <c r="V63" s="4">
        <v>0</v>
      </c>
      <c r="W63" s="4">
        <v>0</v>
      </c>
      <c r="X63" s="4">
        <v>2296960</v>
      </c>
    </row>
    <row r="64" s="4" customFormat="1" spans="1:25">
      <c r="A64" s="4">
        <v>16774997081</v>
      </c>
      <c r="B64" s="4" t="s">
        <v>25</v>
      </c>
      <c r="C64" s="4" t="s">
        <v>26</v>
      </c>
      <c r="D64" s="4" t="s">
        <v>97</v>
      </c>
      <c r="E64" s="4" t="s">
        <v>98</v>
      </c>
      <c r="F64" s="5">
        <v>44511</v>
      </c>
      <c r="G64" s="5">
        <v>44512</v>
      </c>
      <c r="H64" s="4">
        <v>1</v>
      </c>
      <c r="I64" s="4">
        <v>1</v>
      </c>
      <c r="J64" s="4">
        <v>1</v>
      </c>
      <c r="K64" s="4" t="s">
        <v>29</v>
      </c>
      <c r="L64" s="4">
        <v>395.1</v>
      </c>
      <c r="M64" s="4">
        <v>395.1</v>
      </c>
      <c r="N64" s="4" t="s">
        <v>158</v>
      </c>
      <c r="O64" s="4" t="s">
        <v>114</v>
      </c>
      <c r="P64" s="4" t="s">
        <v>32</v>
      </c>
      <c r="Q64" s="4">
        <v>0</v>
      </c>
      <c r="R64" s="7">
        <v>44511</v>
      </c>
      <c r="S64" s="5">
        <v>44515</v>
      </c>
      <c r="T64" s="4" t="s">
        <v>33</v>
      </c>
      <c r="U64" s="4">
        <v>395.1</v>
      </c>
      <c r="V64" s="4">
        <v>0</v>
      </c>
      <c r="W64" s="4">
        <v>0</v>
      </c>
      <c r="X64" s="4"/>
      <c r="Y64" s="4">
        <v>1272202</v>
      </c>
    </row>
    <row r="65" s="4" customFormat="1" spans="1:25">
      <c r="A65" s="4">
        <v>16775045799</v>
      </c>
      <c r="B65" s="4" t="s">
        <v>25</v>
      </c>
      <c r="C65" s="4" t="s">
        <v>26</v>
      </c>
      <c r="D65" s="4" t="s">
        <v>159</v>
      </c>
      <c r="E65" s="4" t="s">
        <v>160</v>
      </c>
      <c r="F65" s="5">
        <v>44511</v>
      </c>
      <c r="G65" s="5">
        <v>44512</v>
      </c>
      <c r="H65" s="4">
        <v>1</v>
      </c>
      <c r="I65" s="4">
        <v>1</v>
      </c>
      <c r="J65" s="4">
        <v>1</v>
      </c>
      <c r="K65" s="4" t="s">
        <v>29</v>
      </c>
      <c r="L65" s="4">
        <v>320.51</v>
      </c>
      <c r="M65" s="4">
        <v>320.51</v>
      </c>
      <c r="N65" s="4" t="s">
        <v>161</v>
      </c>
      <c r="O65" s="4" t="s">
        <v>114</v>
      </c>
      <c r="P65" s="4" t="s">
        <v>32</v>
      </c>
      <c r="Q65" s="4">
        <v>0</v>
      </c>
      <c r="R65" s="7">
        <v>44511</v>
      </c>
      <c r="S65" s="5">
        <v>44515</v>
      </c>
      <c r="T65" s="4" t="s">
        <v>33</v>
      </c>
      <c r="U65" s="4">
        <v>320.51</v>
      </c>
      <c r="V65" s="4">
        <v>0</v>
      </c>
      <c r="W65" s="4">
        <v>0</v>
      </c>
      <c r="X65" s="4">
        <v>2296980</v>
      </c>
      <c r="Y65" s="4">
        <v>104020070884</v>
      </c>
    </row>
    <row r="66" s="4" customFormat="1" spans="1:25">
      <c r="A66" s="4">
        <v>16775101156</v>
      </c>
      <c r="B66" s="4" t="s">
        <v>25</v>
      </c>
      <c r="C66" s="4" t="s">
        <v>26</v>
      </c>
      <c r="D66" s="4" t="s">
        <v>162</v>
      </c>
      <c r="E66" s="4" t="s">
        <v>163</v>
      </c>
      <c r="F66" s="5">
        <v>44511</v>
      </c>
      <c r="G66" s="5">
        <v>44512</v>
      </c>
      <c r="H66" s="4">
        <v>1</v>
      </c>
      <c r="I66" s="4">
        <v>1</v>
      </c>
      <c r="J66" s="4">
        <v>1</v>
      </c>
      <c r="K66" s="4" t="s">
        <v>29</v>
      </c>
      <c r="L66" s="4">
        <v>438.08</v>
      </c>
      <c r="M66" s="4">
        <v>438.08</v>
      </c>
      <c r="N66" s="4" t="s">
        <v>164</v>
      </c>
      <c r="O66" s="4" t="s">
        <v>114</v>
      </c>
      <c r="P66" s="4" t="s">
        <v>32</v>
      </c>
      <c r="Q66" s="4">
        <v>0</v>
      </c>
      <c r="R66" s="7">
        <v>44511</v>
      </c>
      <c r="S66" s="5">
        <v>44515</v>
      </c>
      <c r="T66" s="4" t="s">
        <v>33</v>
      </c>
      <c r="U66" s="4">
        <v>438.08</v>
      </c>
      <c r="V66" s="4">
        <v>0</v>
      </c>
      <c r="W66" s="4">
        <v>0</v>
      </c>
      <c r="X66" s="4">
        <v>2296990</v>
      </c>
      <c r="Y66" s="4">
        <v>104020093404</v>
      </c>
    </row>
    <row r="67" s="4" customFormat="1" spans="1:24">
      <c r="A67" s="4">
        <v>16775300978</v>
      </c>
      <c r="B67" s="4" t="s">
        <v>25</v>
      </c>
      <c r="C67" s="4" t="s">
        <v>26</v>
      </c>
      <c r="D67" s="4" t="s">
        <v>165</v>
      </c>
      <c r="E67" s="4" t="s">
        <v>47</v>
      </c>
      <c r="F67" s="5">
        <v>44511</v>
      </c>
      <c r="G67" s="5">
        <v>44512</v>
      </c>
      <c r="H67" s="4">
        <v>1</v>
      </c>
      <c r="I67" s="4">
        <v>1</v>
      </c>
      <c r="J67" s="4">
        <v>1</v>
      </c>
      <c r="K67" s="4" t="s">
        <v>29</v>
      </c>
      <c r="L67" s="4">
        <v>107.63</v>
      </c>
      <c r="M67" s="4">
        <v>107.63</v>
      </c>
      <c r="N67" s="4" t="s">
        <v>166</v>
      </c>
      <c r="O67" s="4" t="s">
        <v>114</v>
      </c>
      <c r="P67" s="4" t="s">
        <v>32</v>
      </c>
      <c r="Q67" s="4">
        <v>0</v>
      </c>
      <c r="R67" s="7">
        <v>44511</v>
      </c>
      <c r="S67" s="5">
        <v>44515</v>
      </c>
      <c r="T67" s="4" t="s">
        <v>33</v>
      </c>
      <c r="U67" s="4">
        <v>107.63</v>
      </c>
      <c r="V67" s="4">
        <v>0</v>
      </c>
      <c r="W67" s="4">
        <v>0</v>
      </c>
      <c r="X67" s="4">
        <v>2297031</v>
      </c>
    </row>
    <row r="68" s="4" customFormat="1" spans="1:25">
      <c r="A68" s="4">
        <v>16775487643</v>
      </c>
      <c r="B68" s="4" t="s">
        <v>25</v>
      </c>
      <c r="C68" s="4" t="s">
        <v>26</v>
      </c>
      <c r="D68" s="4" t="s">
        <v>167</v>
      </c>
      <c r="E68" s="4" t="s">
        <v>168</v>
      </c>
      <c r="F68" s="5">
        <v>44511</v>
      </c>
      <c r="G68" s="5">
        <v>44512</v>
      </c>
      <c r="H68" s="4">
        <v>1</v>
      </c>
      <c r="I68" s="4">
        <v>1</v>
      </c>
      <c r="J68" s="4">
        <v>1</v>
      </c>
      <c r="K68" s="4" t="s">
        <v>29</v>
      </c>
      <c r="L68" s="4">
        <v>262.5</v>
      </c>
      <c r="M68" s="4">
        <v>262.5</v>
      </c>
      <c r="N68" s="4" t="s">
        <v>169</v>
      </c>
      <c r="O68" s="4" t="s">
        <v>114</v>
      </c>
      <c r="P68" s="4" t="s">
        <v>32</v>
      </c>
      <c r="Q68" s="4">
        <v>0</v>
      </c>
      <c r="R68" s="7">
        <v>44511</v>
      </c>
      <c r="S68" s="5">
        <v>44515</v>
      </c>
      <c r="T68" s="4" t="s">
        <v>33</v>
      </c>
      <c r="U68" s="4">
        <v>262.5</v>
      </c>
      <c r="V68" s="4">
        <v>0</v>
      </c>
      <c r="W68" s="4">
        <v>0</v>
      </c>
      <c r="X68" s="4">
        <v>2297072</v>
      </c>
      <c r="Y68" s="4">
        <v>2111110536</v>
      </c>
    </row>
    <row r="69" s="4" customFormat="1" spans="1:25">
      <c r="A69" s="4">
        <v>16775903422</v>
      </c>
      <c r="B69" s="4" t="s">
        <v>25</v>
      </c>
      <c r="C69" s="4" t="s">
        <v>26</v>
      </c>
      <c r="D69" s="4" t="s">
        <v>170</v>
      </c>
      <c r="E69" s="4" t="s">
        <v>171</v>
      </c>
      <c r="F69" s="5">
        <v>44511</v>
      </c>
      <c r="G69" s="5">
        <v>44512</v>
      </c>
      <c r="H69" s="4">
        <v>1</v>
      </c>
      <c r="I69" s="4">
        <v>1</v>
      </c>
      <c r="J69" s="4">
        <v>1</v>
      </c>
      <c r="K69" s="4" t="s">
        <v>29</v>
      </c>
      <c r="L69" s="4">
        <v>322.54</v>
      </c>
      <c r="M69" s="4">
        <v>322.54</v>
      </c>
      <c r="N69" s="4" t="s">
        <v>172</v>
      </c>
      <c r="O69" s="4" t="s">
        <v>114</v>
      </c>
      <c r="P69" s="4" t="s">
        <v>32</v>
      </c>
      <c r="Q69" s="4">
        <v>0</v>
      </c>
      <c r="R69" s="7">
        <v>44511</v>
      </c>
      <c r="S69" s="5">
        <v>44515</v>
      </c>
      <c r="T69" s="4" t="s">
        <v>33</v>
      </c>
      <c r="U69" s="4">
        <v>322.54</v>
      </c>
      <c r="V69" s="4">
        <v>0</v>
      </c>
      <c r="W69" s="4">
        <v>0</v>
      </c>
      <c r="X69" s="4">
        <v>2297179</v>
      </c>
      <c r="Y69" s="4">
        <v>2111110009</v>
      </c>
    </row>
    <row r="70" s="4" customFormat="1" spans="1:24">
      <c r="A70" s="4">
        <v>16775964302</v>
      </c>
      <c r="B70" s="4" t="s">
        <v>25</v>
      </c>
      <c r="C70" s="4" t="s">
        <v>26</v>
      </c>
      <c r="D70" s="4" t="s">
        <v>173</v>
      </c>
      <c r="E70" s="4" t="s">
        <v>174</v>
      </c>
      <c r="F70" s="5">
        <v>44511</v>
      </c>
      <c r="G70" s="5">
        <v>44512</v>
      </c>
      <c r="H70" s="4">
        <v>1</v>
      </c>
      <c r="I70" s="4">
        <v>1</v>
      </c>
      <c r="J70" s="4">
        <v>1</v>
      </c>
      <c r="K70" s="4" t="s">
        <v>29</v>
      </c>
      <c r="L70" s="4">
        <v>562.38</v>
      </c>
      <c r="M70" s="4">
        <v>562.38</v>
      </c>
      <c r="N70" s="4" t="s">
        <v>175</v>
      </c>
      <c r="O70" s="4" t="s">
        <v>114</v>
      </c>
      <c r="P70" s="4" t="s">
        <v>32</v>
      </c>
      <c r="Q70" s="4">
        <v>0</v>
      </c>
      <c r="R70" s="7">
        <v>44511</v>
      </c>
      <c r="S70" s="5">
        <v>44515</v>
      </c>
      <c r="T70" s="4" t="s">
        <v>33</v>
      </c>
      <c r="U70" s="4">
        <v>562.38</v>
      </c>
      <c r="V70" s="4">
        <v>0</v>
      </c>
      <c r="W70" s="4">
        <v>0</v>
      </c>
      <c r="X70" s="4">
        <v>2297201</v>
      </c>
    </row>
    <row r="71" s="4" customFormat="1" spans="1:24">
      <c r="A71" s="4">
        <v>16775964302</v>
      </c>
      <c r="B71" s="4" t="s">
        <v>25</v>
      </c>
      <c r="C71" s="4" t="s">
        <v>96</v>
      </c>
      <c r="D71" s="4" t="s">
        <v>173</v>
      </c>
      <c r="E71" s="4" t="s">
        <v>174</v>
      </c>
      <c r="F71" s="5">
        <v>44511</v>
      </c>
      <c r="G71" s="5">
        <v>44512</v>
      </c>
      <c r="H71" s="4">
        <v>1</v>
      </c>
      <c r="I71" s="4">
        <v>1</v>
      </c>
      <c r="J71" s="4">
        <v>1</v>
      </c>
      <c r="K71" s="4" t="s">
        <v>29</v>
      </c>
      <c r="L71" s="4">
        <v>-562.38</v>
      </c>
      <c r="M71" s="4">
        <v>-562.38</v>
      </c>
      <c r="N71" s="4" t="s">
        <v>175</v>
      </c>
      <c r="O71" s="4" t="s">
        <v>114</v>
      </c>
      <c r="P71" s="4" t="s">
        <v>32</v>
      </c>
      <c r="Q71" s="4">
        <v>0</v>
      </c>
      <c r="R71" s="7">
        <v>44511</v>
      </c>
      <c r="S71" s="5">
        <v>44515</v>
      </c>
      <c r="T71" s="4" t="s">
        <v>33</v>
      </c>
      <c r="U71" s="4">
        <v>-562.38</v>
      </c>
      <c r="V71" s="4">
        <v>0</v>
      </c>
      <c r="W71" s="4">
        <v>0</v>
      </c>
      <c r="X71" s="4">
        <v>2297201</v>
      </c>
    </row>
    <row r="72" s="4" customFormat="1" spans="1:23">
      <c r="A72" s="4">
        <v>16776042267</v>
      </c>
      <c r="B72" s="4" t="s">
        <v>25</v>
      </c>
      <c r="C72" s="4" t="s">
        <v>26</v>
      </c>
      <c r="D72" s="4" t="s">
        <v>97</v>
      </c>
      <c r="E72" s="4" t="s">
        <v>176</v>
      </c>
      <c r="F72" s="5">
        <v>44511</v>
      </c>
      <c r="G72" s="5">
        <v>44512</v>
      </c>
      <c r="H72" s="4">
        <v>1</v>
      </c>
      <c r="I72" s="4">
        <v>1</v>
      </c>
      <c r="J72" s="4">
        <v>1</v>
      </c>
      <c r="K72" s="4" t="s">
        <v>29</v>
      </c>
      <c r="L72" s="4">
        <v>396.1</v>
      </c>
      <c r="M72" s="4">
        <v>396.1</v>
      </c>
      <c r="N72" s="4" t="s">
        <v>177</v>
      </c>
      <c r="O72" s="4" t="s">
        <v>114</v>
      </c>
      <c r="P72" s="4" t="s">
        <v>32</v>
      </c>
      <c r="Q72" s="4">
        <v>0</v>
      </c>
      <c r="R72" s="7">
        <v>44511</v>
      </c>
      <c r="S72" s="5">
        <v>44515</v>
      </c>
      <c r="T72" s="4" t="s">
        <v>33</v>
      </c>
      <c r="U72" s="4">
        <v>396.1</v>
      </c>
      <c r="V72" s="4">
        <v>0</v>
      </c>
      <c r="W72" s="4">
        <v>0</v>
      </c>
    </row>
    <row r="73" s="4" customFormat="1" spans="1:24">
      <c r="A73" s="4">
        <v>16776295277</v>
      </c>
      <c r="B73" s="4" t="s">
        <v>25</v>
      </c>
      <c r="C73" s="4" t="s">
        <v>26</v>
      </c>
      <c r="D73" s="4" t="s">
        <v>178</v>
      </c>
      <c r="E73" s="4" t="s">
        <v>179</v>
      </c>
      <c r="F73" s="5">
        <v>44511</v>
      </c>
      <c r="G73" s="5">
        <v>44512</v>
      </c>
      <c r="H73" s="4">
        <v>1</v>
      </c>
      <c r="I73" s="4">
        <v>1</v>
      </c>
      <c r="J73" s="4">
        <v>1</v>
      </c>
      <c r="K73" s="4" t="s">
        <v>29</v>
      </c>
      <c r="L73" s="4">
        <v>229.69</v>
      </c>
      <c r="M73" s="4">
        <v>229.69</v>
      </c>
      <c r="N73" s="4" t="s">
        <v>180</v>
      </c>
      <c r="O73" s="4" t="s">
        <v>114</v>
      </c>
      <c r="P73" s="4" t="s">
        <v>32</v>
      </c>
      <c r="Q73" s="4">
        <v>0</v>
      </c>
      <c r="R73" s="7">
        <v>44511</v>
      </c>
      <c r="S73" s="5">
        <v>44515</v>
      </c>
      <c r="T73" s="4" t="s">
        <v>33</v>
      </c>
      <c r="U73" s="4">
        <v>229.69</v>
      </c>
      <c r="V73" s="4">
        <v>0</v>
      </c>
      <c r="W73" s="4">
        <v>0</v>
      </c>
      <c r="X73" s="4">
        <v>2297298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5"/>
  <sheetViews>
    <sheetView tabSelected="1" topLeftCell="A46" workbookViewId="0">
      <selection activeCell="G81" sqref="G81"/>
    </sheetView>
  </sheetViews>
  <sheetFormatPr defaultColWidth="9" defaultRowHeight="13.5"/>
  <cols>
    <col min="1" max="1" width="11.75" style="4" customWidth="1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181</v>
      </c>
    </row>
    <row r="2" s="4" customFormat="1" spans="1:9">
      <c r="A2" s="4">
        <v>16758017796</v>
      </c>
      <c r="B2" s="5">
        <v>44510</v>
      </c>
      <c r="C2" s="5">
        <v>44511</v>
      </c>
      <c r="D2" s="4">
        <v>580</v>
      </c>
      <c r="E2" s="4" t="str">
        <f>VLOOKUP(A2,HOP!A:L,12,0)</f>
        <v>580.00</v>
      </c>
      <c r="F2" s="4" t="str">
        <f>VLOOKUP(A2,HOP!A:C,3,0)</f>
        <v>2293305</v>
      </c>
      <c r="G2" s="4">
        <f>D2-E2</f>
        <v>0</v>
      </c>
      <c r="H2" s="4" t="str">
        <f>$H$1&amp;F2</f>
        <v>，2293305</v>
      </c>
      <c r="I2" s="4" t="str">
        <f>VLOOKUP(A2,HOP!A:T,20,0)</f>
        <v>直采</v>
      </c>
    </row>
    <row r="3" s="4" customFormat="1" spans="1:9">
      <c r="A3" s="4">
        <v>16760369640</v>
      </c>
      <c r="B3" s="5">
        <v>44509</v>
      </c>
      <c r="C3" s="5">
        <v>44511</v>
      </c>
      <c r="D3" s="4">
        <v>271.12</v>
      </c>
      <c r="E3" s="4" t="str">
        <f>VLOOKUP(A3,HOP!A:L,12,0)</f>
        <v>271.12</v>
      </c>
      <c r="F3" s="4" t="str">
        <f>VLOOKUP(A3,HOP!A:C,3,0)</f>
        <v>2294274</v>
      </c>
      <c r="G3" s="4">
        <f t="shared" ref="G3:G34" si="0">D3-E3</f>
        <v>0</v>
      </c>
      <c r="H3" s="4" t="str">
        <f t="shared" ref="H3:H34" si="1">$H$1&amp;F3</f>
        <v>，2294274</v>
      </c>
      <c r="I3" s="4" t="str">
        <f>VLOOKUP(A3,HOP!A:T,20,0)</f>
        <v>直连</v>
      </c>
    </row>
    <row r="4" s="4" customFormat="1" spans="1:9">
      <c r="A4" s="4">
        <v>16761605717</v>
      </c>
      <c r="B4" s="5">
        <v>44510</v>
      </c>
      <c r="C4" s="5">
        <v>44511</v>
      </c>
      <c r="D4" s="4">
        <v>583.79</v>
      </c>
      <c r="E4" s="4" t="str">
        <f>VLOOKUP(A4,HOP!A:L,12,0)</f>
        <v>583.79</v>
      </c>
      <c r="F4" s="4" t="str">
        <f>VLOOKUP(A4,HOP!A:C,3,0)</f>
        <v>2294752</v>
      </c>
      <c r="G4" s="4">
        <f t="shared" si="0"/>
        <v>0</v>
      </c>
      <c r="H4" s="4" t="str">
        <f t="shared" si="1"/>
        <v>，2294752</v>
      </c>
      <c r="I4" s="4" t="str">
        <f>VLOOKUP(A4,HOP!A:T,20,0)</f>
        <v>直连</v>
      </c>
    </row>
    <row r="5" s="4" customFormat="1" spans="1:9">
      <c r="A5" s="4">
        <v>16764729857</v>
      </c>
      <c r="B5" s="5">
        <v>44510</v>
      </c>
      <c r="C5" s="5">
        <v>44511</v>
      </c>
      <c r="D5" s="4">
        <v>131.21</v>
      </c>
      <c r="E5" s="4" t="str">
        <f>VLOOKUP(A5,HOP!A:L,12,0)</f>
        <v>131.21</v>
      </c>
      <c r="F5" s="4" t="str">
        <f>VLOOKUP(A5,HOP!A:C,3,0)</f>
        <v>2294965</v>
      </c>
      <c r="G5" s="4">
        <f t="shared" si="0"/>
        <v>0</v>
      </c>
      <c r="H5" s="4" t="str">
        <f t="shared" si="1"/>
        <v>，2294965</v>
      </c>
      <c r="I5" s="4" t="str">
        <f>VLOOKUP(A5,HOP!A:T,20,0)</f>
        <v>直连</v>
      </c>
    </row>
    <row r="6" s="4" customFormat="1" spans="1:9">
      <c r="A6" s="4">
        <v>16765246441</v>
      </c>
      <c r="B6" s="5">
        <v>44510</v>
      </c>
      <c r="C6" s="5">
        <v>44511</v>
      </c>
      <c r="D6" s="4">
        <v>707.26</v>
      </c>
      <c r="E6" s="4" t="str">
        <f>VLOOKUP(A6,HOP!A:L,12,0)</f>
        <v>707.26</v>
      </c>
      <c r="F6" s="4" t="str">
        <f>VLOOKUP(A6,HOP!A:C,3,0)</f>
        <v>2295072</v>
      </c>
      <c r="G6" s="4">
        <f t="shared" si="0"/>
        <v>0</v>
      </c>
      <c r="H6" s="4" t="str">
        <f t="shared" si="1"/>
        <v>，2295072</v>
      </c>
      <c r="I6" s="4" t="str">
        <f>VLOOKUP(A6,HOP!A:T,20,0)</f>
        <v>直连</v>
      </c>
    </row>
    <row r="7" s="4" customFormat="1" spans="1:9">
      <c r="A7" s="4">
        <v>16765420200</v>
      </c>
      <c r="B7" s="5">
        <v>44510</v>
      </c>
      <c r="C7" s="5">
        <v>44511</v>
      </c>
      <c r="D7" s="4">
        <v>488.46</v>
      </c>
      <c r="E7" s="4" t="str">
        <f>VLOOKUP(A7,HOP!A:L,12,0)</f>
        <v>488.46</v>
      </c>
      <c r="F7" s="4" t="str">
        <f>VLOOKUP(A7,HOP!A:C,3,0)</f>
        <v>2295126</v>
      </c>
      <c r="G7" s="4">
        <f t="shared" si="0"/>
        <v>0</v>
      </c>
      <c r="H7" s="4" t="str">
        <f t="shared" si="1"/>
        <v>，2295126</v>
      </c>
      <c r="I7" s="4" t="str">
        <f>VLOOKUP(A7,HOP!A:T,20,0)</f>
        <v>直连</v>
      </c>
    </row>
    <row r="8" s="4" customFormat="1" spans="1:9">
      <c r="A8" s="4">
        <v>16765588279</v>
      </c>
      <c r="B8" s="5">
        <v>44510</v>
      </c>
      <c r="C8" s="5">
        <v>44511</v>
      </c>
      <c r="D8" s="4">
        <v>125.05</v>
      </c>
      <c r="E8" s="4" t="str">
        <f>VLOOKUP(A8,HOP!A:L,12,0)</f>
        <v>125.05</v>
      </c>
      <c r="F8" s="4" t="str">
        <f>VLOOKUP(A8,HOP!A:C,3,0)</f>
        <v>2295165</v>
      </c>
      <c r="G8" s="4">
        <f t="shared" si="0"/>
        <v>0</v>
      </c>
      <c r="H8" s="4" t="str">
        <f t="shared" si="1"/>
        <v>，2295165</v>
      </c>
      <c r="I8" s="4" t="str">
        <f>VLOOKUP(A8,HOP!A:T,20,0)</f>
        <v>直连</v>
      </c>
    </row>
    <row r="9" s="4" customFormat="1" spans="1:9">
      <c r="A9" s="4">
        <v>16765680236</v>
      </c>
      <c r="B9" s="5">
        <v>44510</v>
      </c>
      <c r="C9" s="5">
        <v>44511</v>
      </c>
      <c r="D9" s="4">
        <v>232.7</v>
      </c>
      <c r="E9" s="4" t="str">
        <f>VLOOKUP(A9,HOP!A:L,12,0)</f>
        <v>232.70</v>
      </c>
      <c r="F9" s="4" t="str">
        <f>VLOOKUP(A9,HOP!A:C,3,0)</f>
        <v>2295191</v>
      </c>
      <c r="G9" s="4">
        <f t="shared" si="0"/>
        <v>0</v>
      </c>
      <c r="H9" s="4" t="str">
        <f t="shared" si="1"/>
        <v>，2295191</v>
      </c>
      <c r="I9" s="4" t="str">
        <f>VLOOKUP(A9,HOP!A:T,20,0)</f>
        <v>直连</v>
      </c>
    </row>
    <row r="10" s="4" customFormat="1" spans="1:9">
      <c r="A10" s="4">
        <v>16765709675</v>
      </c>
      <c r="B10" s="5">
        <v>44510</v>
      </c>
      <c r="C10" s="5">
        <v>44511</v>
      </c>
      <c r="D10" s="4">
        <v>488.46</v>
      </c>
      <c r="E10" s="4" t="str">
        <f>VLOOKUP(A10,HOP!A:L,12,0)</f>
        <v>488.46</v>
      </c>
      <c r="F10" s="4" t="str">
        <f>VLOOKUP(A10,HOP!A:C,3,0)</f>
        <v>2295199</v>
      </c>
      <c r="G10" s="4">
        <f t="shared" si="0"/>
        <v>0</v>
      </c>
      <c r="H10" s="4" t="str">
        <f t="shared" si="1"/>
        <v>，2295199</v>
      </c>
      <c r="I10" s="4" t="str">
        <f>VLOOKUP(A10,HOP!A:T,20,0)</f>
        <v>直连</v>
      </c>
    </row>
    <row r="11" s="4" customFormat="1" spans="1:9">
      <c r="A11" s="4">
        <v>16765810194</v>
      </c>
      <c r="B11" s="5">
        <v>44510</v>
      </c>
      <c r="C11" s="5">
        <v>44511</v>
      </c>
      <c r="D11" s="4">
        <v>135.3</v>
      </c>
      <c r="E11" s="4" t="str">
        <f>VLOOKUP(A11,HOP!A:L,12,0)</f>
        <v>135.30</v>
      </c>
      <c r="F11" s="4" t="str">
        <f>VLOOKUP(A11,HOP!A:C,3,0)</f>
        <v>2295218</v>
      </c>
      <c r="G11" s="4">
        <f t="shared" si="0"/>
        <v>0</v>
      </c>
      <c r="H11" s="4" t="str">
        <f t="shared" si="1"/>
        <v>，2295218</v>
      </c>
      <c r="I11" s="4" t="str">
        <f>VLOOKUP(A11,HOP!A:T,20,0)</f>
        <v>直连</v>
      </c>
    </row>
    <row r="12" s="4" customFormat="1" spans="1:9">
      <c r="A12" s="4">
        <v>16766231625</v>
      </c>
      <c r="B12" s="5">
        <v>44510</v>
      </c>
      <c r="C12" s="5">
        <v>44511</v>
      </c>
      <c r="D12" s="4">
        <v>1359.6</v>
      </c>
      <c r="E12" s="4" t="str">
        <f>VLOOKUP(A12,HOP!A:L,12,0)</f>
        <v>1359.60</v>
      </c>
      <c r="F12" s="4" t="str">
        <f>VLOOKUP(A12,HOP!A:C,3,0)</f>
        <v>2295309</v>
      </c>
      <c r="G12" s="4">
        <f t="shared" si="0"/>
        <v>0</v>
      </c>
      <c r="H12" s="4" t="str">
        <f t="shared" si="1"/>
        <v>，2295309</v>
      </c>
      <c r="I12" s="4" t="str">
        <f>VLOOKUP(A12,HOP!A:T,20,0)</f>
        <v>直连</v>
      </c>
    </row>
    <row r="13" s="4" customFormat="1" spans="1:9">
      <c r="A13" s="4">
        <v>16766315374</v>
      </c>
      <c r="B13" s="5">
        <v>44510</v>
      </c>
      <c r="C13" s="5">
        <v>44511</v>
      </c>
      <c r="D13" s="4">
        <v>123</v>
      </c>
      <c r="E13" s="4" t="str">
        <f>VLOOKUP(A13,HOP!A:L,12,0)</f>
        <v>123.00</v>
      </c>
      <c r="F13" s="4" t="str">
        <f>VLOOKUP(A13,HOP!A:C,3,0)</f>
        <v>2295325</v>
      </c>
      <c r="G13" s="4">
        <f t="shared" si="0"/>
        <v>0</v>
      </c>
      <c r="H13" s="4" t="str">
        <f t="shared" si="1"/>
        <v>，2295325</v>
      </c>
      <c r="I13" s="4" t="str">
        <f>VLOOKUP(A13,HOP!A:T,20,0)</f>
        <v>直连</v>
      </c>
    </row>
    <row r="14" s="4" customFormat="1" spans="1:9">
      <c r="A14" s="4">
        <v>16766364667</v>
      </c>
      <c r="B14" s="5">
        <v>44510</v>
      </c>
      <c r="C14" s="5">
        <v>44511</v>
      </c>
      <c r="D14" s="4">
        <v>142.48</v>
      </c>
      <c r="E14" s="4" t="str">
        <f>VLOOKUP(A14,HOP!A:L,12,0)</f>
        <v>142.48</v>
      </c>
      <c r="F14" s="4" t="str">
        <f>VLOOKUP(A14,HOP!A:C,3,0)</f>
        <v>2295338</v>
      </c>
      <c r="G14" s="4">
        <f t="shared" si="0"/>
        <v>0</v>
      </c>
      <c r="H14" s="4" t="str">
        <f t="shared" si="1"/>
        <v>，2295338</v>
      </c>
      <c r="I14" s="4" t="str">
        <f>VLOOKUP(A14,HOP!A:T,20,0)</f>
        <v>直连</v>
      </c>
    </row>
    <row r="15" s="4" customFormat="1" spans="1:9">
      <c r="A15" s="4">
        <v>16766502676</v>
      </c>
      <c r="B15" s="5">
        <v>44510</v>
      </c>
      <c r="C15" s="5">
        <v>44511</v>
      </c>
      <c r="D15" s="4">
        <v>148.53</v>
      </c>
      <c r="E15" s="4" t="str">
        <f>VLOOKUP(A15,HOP!A:L,12,0)</f>
        <v>148.53</v>
      </c>
      <c r="F15" s="4" t="str">
        <f>VLOOKUP(A15,HOP!A:C,3,0)</f>
        <v>2295371</v>
      </c>
      <c r="G15" s="4">
        <f t="shared" si="0"/>
        <v>0</v>
      </c>
      <c r="H15" s="4" t="str">
        <f t="shared" si="1"/>
        <v>，2295371</v>
      </c>
      <c r="I15" s="4" t="str">
        <f>VLOOKUP(A15,HOP!A:T,20,0)</f>
        <v>直连</v>
      </c>
    </row>
    <row r="16" s="4" customFormat="1" spans="1:9">
      <c r="A16" s="4">
        <v>16766571960</v>
      </c>
      <c r="B16" s="5">
        <v>44510</v>
      </c>
      <c r="C16" s="5">
        <v>44511</v>
      </c>
      <c r="D16" s="4">
        <v>175.52</v>
      </c>
      <c r="E16" s="4" t="str">
        <f>VLOOKUP(A16,HOP!A:L,12,0)</f>
        <v>175.52</v>
      </c>
      <c r="F16" s="4" t="str">
        <f>VLOOKUP(A16,HOP!A:C,3,0)</f>
        <v>2295393</v>
      </c>
      <c r="G16" s="4">
        <f t="shared" si="0"/>
        <v>0</v>
      </c>
      <c r="H16" s="4" t="str">
        <f t="shared" si="1"/>
        <v>，2295393</v>
      </c>
      <c r="I16" s="4" t="str">
        <f>VLOOKUP(A16,HOP!A:T,20,0)</f>
        <v>直连</v>
      </c>
    </row>
    <row r="17" s="4" customFormat="1" spans="1:9">
      <c r="A17" s="4">
        <v>16766593780</v>
      </c>
      <c r="B17" s="5">
        <v>44510</v>
      </c>
      <c r="C17" s="5">
        <v>44511</v>
      </c>
      <c r="D17" s="4">
        <v>245.15</v>
      </c>
      <c r="E17" s="4" t="str">
        <f>VLOOKUP(A17,HOP!A:L,12,0)</f>
        <v>245.15</v>
      </c>
      <c r="F17" s="4" t="str">
        <f>VLOOKUP(A17,HOP!A:C,3,0)</f>
        <v>2295399</v>
      </c>
      <c r="G17" s="4">
        <f t="shared" si="0"/>
        <v>0</v>
      </c>
      <c r="H17" s="4" t="str">
        <f t="shared" si="1"/>
        <v>，2295399</v>
      </c>
      <c r="I17" s="4" t="str">
        <f>VLOOKUP(A17,HOP!A:T,20,0)</f>
        <v>直采</v>
      </c>
    </row>
    <row r="18" s="4" customFormat="1" spans="1:9">
      <c r="A18" s="4">
        <v>16766898225</v>
      </c>
      <c r="B18" s="5">
        <v>44510</v>
      </c>
      <c r="C18" s="5">
        <v>44511</v>
      </c>
      <c r="D18" s="4">
        <v>262.4</v>
      </c>
      <c r="E18" s="4" t="str">
        <f>VLOOKUP(A18,HOP!A:L,12,0)</f>
        <v>262.40</v>
      </c>
      <c r="F18" s="4" t="str">
        <f>VLOOKUP(A18,HOP!A:C,3,0)</f>
        <v>2295465</v>
      </c>
      <c r="G18" s="4">
        <f t="shared" si="0"/>
        <v>0</v>
      </c>
      <c r="H18" s="4" t="str">
        <f t="shared" si="1"/>
        <v>，2295465</v>
      </c>
      <c r="I18" s="4" t="str">
        <f>VLOOKUP(A18,HOP!A:T,20,0)</f>
        <v>直连</v>
      </c>
    </row>
    <row r="19" s="4" customFormat="1" spans="1:9">
      <c r="A19" s="4">
        <v>16767011475</v>
      </c>
      <c r="B19" s="5">
        <v>44510</v>
      </c>
      <c r="C19" s="5">
        <v>44511</v>
      </c>
      <c r="D19" s="4">
        <v>148.53</v>
      </c>
      <c r="E19" s="4" t="str">
        <f>VLOOKUP(A19,HOP!A:L,12,0)</f>
        <v>148.53</v>
      </c>
      <c r="F19" s="4" t="str">
        <f>VLOOKUP(A19,HOP!A:C,3,0)</f>
        <v>2295500</v>
      </c>
      <c r="G19" s="4">
        <f t="shared" si="0"/>
        <v>0</v>
      </c>
      <c r="H19" s="4" t="str">
        <f t="shared" si="1"/>
        <v>，2295500</v>
      </c>
      <c r="I19" s="4" t="str">
        <f>VLOOKUP(A19,HOP!A:T,20,0)</f>
        <v>直连</v>
      </c>
    </row>
    <row r="20" s="4" customFormat="1" spans="1:9">
      <c r="A20" s="4">
        <v>16767045793</v>
      </c>
      <c r="B20" s="5">
        <v>44510</v>
      </c>
      <c r="C20" s="5">
        <v>44511</v>
      </c>
      <c r="D20" s="4">
        <v>295.18</v>
      </c>
      <c r="E20" s="4" t="str">
        <f>VLOOKUP(A20,HOP!A:L,12,0)</f>
        <v>295.18</v>
      </c>
      <c r="F20" s="4" t="str">
        <f>VLOOKUP(A20,HOP!A:C,3,0)</f>
        <v>2295513</v>
      </c>
      <c r="G20" s="4">
        <f t="shared" si="0"/>
        <v>0</v>
      </c>
      <c r="H20" s="4" t="str">
        <f t="shared" si="1"/>
        <v>，2295513</v>
      </c>
      <c r="I20" s="4" t="str">
        <f>VLOOKUP(A20,HOP!A:T,20,0)</f>
        <v>Saas酒店</v>
      </c>
    </row>
    <row r="21" s="4" customFormat="1" spans="1:9">
      <c r="A21" s="4">
        <v>16767062678</v>
      </c>
      <c r="B21" s="5">
        <v>44510</v>
      </c>
      <c r="C21" s="5">
        <v>44511</v>
      </c>
      <c r="D21" s="4">
        <v>148.53</v>
      </c>
      <c r="E21" s="4" t="str">
        <f>VLOOKUP(A21,HOP!A:L,12,0)</f>
        <v>148.53</v>
      </c>
      <c r="F21" s="4" t="str">
        <f>VLOOKUP(A21,HOP!A:C,3,0)</f>
        <v>2295520</v>
      </c>
      <c r="G21" s="4">
        <f t="shared" si="0"/>
        <v>0</v>
      </c>
      <c r="H21" s="4" t="str">
        <f t="shared" si="1"/>
        <v>，2295520</v>
      </c>
      <c r="I21" s="4" t="str">
        <f>VLOOKUP(A21,HOP!A:T,20,0)</f>
        <v>直连</v>
      </c>
    </row>
    <row r="22" s="4" customFormat="1" spans="1:9">
      <c r="A22" s="4">
        <v>16767080604</v>
      </c>
      <c r="B22" s="5">
        <v>44510</v>
      </c>
      <c r="C22" s="5">
        <v>44511</v>
      </c>
      <c r="D22" s="4">
        <v>151.7</v>
      </c>
      <c r="E22" s="4" t="str">
        <f>VLOOKUP(A22,HOP!A:L,12,0)</f>
        <v>151.70</v>
      </c>
      <c r="F22" s="4" t="str">
        <f>VLOOKUP(A22,HOP!A:C,3,0)</f>
        <v>2295530</v>
      </c>
      <c r="G22" s="4">
        <f t="shared" si="0"/>
        <v>0</v>
      </c>
      <c r="H22" s="4" t="str">
        <f t="shared" si="1"/>
        <v>，2295530</v>
      </c>
      <c r="I22" s="4" t="str">
        <f>VLOOKUP(A22,HOP!A:T,20,0)</f>
        <v>直连</v>
      </c>
    </row>
    <row r="23" s="4" customFormat="1" spans="1:9">
      <c r="A23" s="4">
        <v>16767087979</v>
      </c>
      <c r="B23" s="5">
        <v>44510</v>
      </c>
      <c r="C23" s="5">
        <v>44511</v>
      </c>
      <c r="D23" s="4">
        <v>191.68</v>
      </c>
      <c r="E23" s="4" t="str">
        <f>VLOOKUP(A23,HOP!A:L,12,0)</f>
        <v>191.68</v>
      </c>
      <c r="F23" s="4" t="str">
        <f>VLOOKUP(A23,HOP!A:C,3,0)</f>
        <v>2295535</v>
      </c>
      <c r="G23" s="4">
        <f t="shared" si="0"/>
        <v>0</v>
      </c>
      <c r="H23" s="4" t="str">
        <f t="shared" si="1"/>
        <v>，2295535</v>
      </c>
      <c r="I23" s="4" t="str">
        <f>VLOOKUP(A23,HOP!A:T,20,0)</f>
        <v>直连</v>
      </c>
    </row>
    <row r="24" s="4" customFormat="1" spans="1:9">
      <c r="A24" s="4">
        <v>16767208737</v>
      </c>
      <c r="B24" s="5">
        <v>44510</v>
      </c>
      <c r="C24" s="5">
        <v>44511</v>
      </c>
      <c r="D24" s="4">
        <v>148.53</v>
      </c>
      <c r="E24" s="4" t="str">
        <f>VLOOKUP(A24,HOP!A:L,12,0)</f>
        <v>148.53</v>
      </c>
      <c r="F24" s="4" t="str">
        <f>VLOOKUP(A24,HOP!A:C,3,0)</f>
        <v>2295574</v>
      </c>
      <c r="G24" s="4">
        <f t="shared" si="0"/>
        <v>0</v>
      </c>
      <c r="H24" s="4" t="str">
        <f t="shared" si="1"/>
        <v>，2295574</v>
      </c>
      <c r="I24" s="4" t="str">
        <f>VLOOKUP(A24,HOP!A:T,20,0)</f>
        <v>直连</v>
      </c>
    </row>
    <row r="25" s="4" customFormat="1" hidden="1" spans="1:9">
      <c r="A25" s="4">
        <v>16767281038</v>
      </c>
      <c r="B25" s="5">
        <v>44510</v>
      </c>
      <c r="C25" s="5">
        <v>44511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spans="1:9">
      <c r="A26" s="4">
        <v>16767379167</v>
      </c>
      <c r="B26" s="5">
        <v>44510</v>
      </c>
      <c r="C26" s="5">
        <v>44511</v>
      </c>
      <c r="D26" s="4">
        <v>394.63</v>
      </c>
      <c r="E26" s="4" t="str">
        <f>VLOOKUP(A26,HOP!A:L,12,0)</f>
        <v>394.63</v>
      </c>
      <c r="F26" s="4" t="str">
        <f>VLOOKUP(A26,HOP!A:C,3,0)</f>
        <v>2295643</v>
      </c>
      <c r="G26" s="4">
        <f t="shared" si="0"/>
        <v>0</v>
      </c>
      <c r="H26" s="4" t="str">
        <f t="shared" si="1"/>
        <v>，2295643</v>
      </c>
      <c r="I26" s="4" t="str">
        <f>VLOOKUP(A26,HOP!A:T,20,0)</f>
        <v>直连</v>
      </c>
    </row>
    <row r="27" s="4" customFormat="1" hidden="1" spans="1:9">
      <c r="A27" s="4">
        <v>16767545505</v>
      </c>
      <c r="B27" s="5">
        <v>44510</v>
      </c>
      <c r="C27" s="5">
        <v>44511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hidden="1" spans="1:10">
      <c r="A28" s="4">
        <v>16767990504</v>
      </c>
      <c r="B28" s="5">
        <v>44510</v>
      </c>
      <c r="C28" s="5">
        <v>44511</v>
      </c>
      <c r="D28" s="4">
        <v>373.15</v>
      </c>
      <c r="E28" s="4">
        <v>373.15</v>
      </c>
      <c r="F28" s="8" t="s">
        <v>182</v>
      </c>
      <c r="G28" s="4">
        <f t="shared" si="0"/>
        <v>0</v>
      </c>
      <c r="H28" s="4" t="str">
        <f t="shared" si="1"/>
        <v>，202111102103480021</v>
      </c>
      <c r="I28" s="4" t="e">
        <f>VLOOKUP(A28,HOP!A:T,20,0)</f>
        <v>#N/A</v>
      </c>
      <c r="J28" s="6">
        <v>11.1</v>
      </c>
    </row>
    <row r="29" s="4" customFormat="1" hidden="1" spans="1:9">
      <c r="A29" s="4">
        <v>16768256738</v>
      </c>
      <c r="B29" s="5">
        <v>44510</v>
      </c>
      <c r="C29" s="5">
        <v>44511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spans="1:9">
      <c r="A30" s="4">
        <v>16768284673</v>
      </c>
      <c r="B30" s="5">
        <v>44510</v>
      </c>
      <c r="C30" s="5">
        <v>44511</v>
      </c>
      <c r="D30" s="4">
        <v>148.53</v>
      </c>
      <c r="E30" s="4" t="str">
        <f>VLOOKUP(A30,HOP!A:L,12,0)</f>
        <v>148.53</v>
      </c>
      <c r="F30" s="4" t="str">
        <f>VLOOKUP(A30,HOP!A:C,3,0)</f>
        <v>2295949</v>
      </c>
      <c r="G30" s="4">
        <f t="shared" si="0"/>
        <v>0</v>
      </c>
      <c r="H30" s="4" t="str">
        <f t="shared" si="1"/>
        <v>，2295949</v>
      </c>
      <c r="I30" s="4" t="str">
        <f>VLOOKUP(A30,HOP!A:T,20,0)</f>
        <v>直连</v>
      </c>
    </row>
    <row r="31" s="4" customFormat="1" spans="1:9">
      <c r="A31" s="4">
        <v>16768489445</v>
      </c>
      <c r="B31" s="5">
        <v>44510</v>
      </c>
      <c r="C31" s="5">
        <v>44511</v>
      </c>
      <c r="D31" s="4">
        <v>139.4</v>
      </c>
      <c r="E31" s="4" t="str">
        <f>VLOOKUP(A31,HOP!A:L,12,0)</f>
        <v>139.40</v>
      </c>
      <c r="F31" s="4" t="str">
        <f>VLOOKUP(A31,HOP!A:C,3,0)</f>
        <v>2296008</v>
      </c>
      <c r="G31" s="4">
        <f t="shared" si="0"/>
        <v>0</v>
      </c>
      <c r="H31" s="4" t="str">
        <f t="shared" si="1"/>
        <v>，2296008</v>
      </c>
      <c r="I31" s="4" t="str">
        <f>VLOOKUP(A31,HOP!A:T,20,0)</f>
        <v>直连</v>
      </c>
    </row>
    <row r="32" s="4" customFormat="1" hidden="1" spans="1:9">
      <c r="A32" s="4">
        <v>16768563116</v>
      </c>
      <c r="B32" s="5">
        <v>44510</v>
      </c>
      <c r="C32" s="5">
        <v>44511</v>
      </c>
      <c r="D32" s="4">
        <v>0</v>
      </c>
      <c r="E32" s="4" t="str">
        <f>VLOOKUP(A32,HOP!A:L,12,0)</f>
        <v>0.00</v>
      </c>
      <c r="F32" s="4" t="str">
        <f>VLOOKUP(A32,HOP!A:C,3,0)</f>
        <v>2296031</v>
      </c>
      <c r="G32" s="4">
        <f t="shared" si="0"/>
        <v>0</v>
      </c>
      <c r="H32" s="4" t="str">
        <f t="shared" si="1"/>
        <v>，2296031</v>
      </c>
      <c r="I32" s="4" t="str">
        <f>VLOOKUP(A32,HOP!A:T,20,0)</f>
        <v>直连</v>
      </c>
    </row>
    <row r="33" s="4" customFormat="1" spans="1:9">
      <c r="A33" s="4">
        <v>16768698088</v>
      </c>
      <c r="B33" s="5">
        <v>44510</v>
      </c>
      <c r="C33" s="5">
        <v>44511</v>
      </c>
      <c r="D33" s="4">
        <v>260.54</v>
      </c>
      <c r="E33" s="4" t="str">
        <f>VLOOKUP(A33,HOP!A:L,12,0)</f>
        <v>260.54</v>
      </c>
      <c r="F33" s="4" t="str">
        <f>VLOOKUP(A33,HOP!A:C,3,0)</f>
        <v>2296084</v>
      </c>
      <c r="G33" s="4">
        <f t="shared" si="0"/>
        <v>0</v>
      </c>
      <c r="H33" s="4" t="str">
        <f t="shared" si="1"/>
        <v>，2296084</v>
      </c>
      <c r="I33" s="4" t="str">
        <f>VLOOKUP(A33,HOP!A:T,20,0)</f>
        <v>直连</v>
      </c>
    </row>
    <row r="34" s="4" customFormat="1" spans="1:9">
      <c r="A34" s="4">
        <v>16750071083</v>
      </c>
      <c r="B34" s="5">
        <v>44508</v>
      </c>
      <c r="C34" s="5">
        <v>44512</v>
      </c>
      <c r="D34" s="4">
        <v>1369.3</v>
      </c>
      <c r="E34" s="4" t="str">
        <f>VLOOKUP(A34,HOP!A:L,12,0)</f>
        <v>1369.30</v>
      </c>
      <c r="F34" s="4" t="str">
        <f>VLOOKUP(A34,HOP!A:C,3,0)</f>
        <v>2291640</v>
      </c>
      <c r="G34" s="4">
        <f t="shared" si="0"/>
        <v>0</v>
      </c>
      <c r="H34" s="4" t="str">
        <f t="shared" si="1"/>
        <v>，2291640</v>
      </c>
      <c r="I34" s="4" t="str">
        <f>VLOOKUP(A34,HOP!A:T,20,0)</f>
        <v>直连</v>
      </c>
    </row>
    <row r="35" s="4" customFormat="1" spans="1:9">
      <c r="A35" s="4">
        <v>16760332686</v>
      </c>
      <c r="B35" s="5">
        <v>44511</v>
      </c>
      <c r="C35" s="5">
        <v>44512</v>
      </c>
      <c r="D35" s="4">
        <v>336.93</v>
      </c>
      <c r="E35" s="4" t="str">
        <f>VLOOKUP(A35,HOP!A:L,12,0)</f>
        <v>336.93</v>
      </c>
      <c r="F35" s="4" t="str">
        <f>VLOOKUP(A35,HOP!A:C,3,0)</f>
        <v>2294255</v>
      </c>
      <c r="G35" s="4">
        <f t="shared" ref="G35:G65" si="2">D35-E35</f>
        <v>0</v>
      </c>
      <c r="H35" s="4" t="str">
        <f t="shared" ref="H35:H65" si="3">$H$1&amp;F35</f>
        <v>，2294255</v>
      </c>
      <c r="I35" s="4" t="str">
        <f>VLOOKUP(A35,HOP!A:T,20,0)</f>
        <v>直连</v>
      </c>
    </row>
    <row r="36" s="4" customFormat="1" hidden="1" spans="1:9">
      <c r="A36" s="4">
        <v>16760657362</v>
      </c>
      <c r="B36" s="5">
        <v>44509</v>
      </c>
      <c r="C36" s="5">
        <v>44512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spans="1:9">
      <c r="A37" s="4">
        <v>16765224532</v>
      </c>
      <c r="B37" s="5">
        <v>44511</v>
      </c>
      <c r="C37" s="5">
        <v>44512</v>
      </c>
      <c r="D37" s="4">
        <v>300.92</v>
      </c>
      <c r="E37" s="4" t="str">
        <f>VLOOKUP(A37,HOP!A:L,12,0)</f>
        <v>300.92</v>
      </c>
      <c r="F37" s="4" t="str">
        <f>VLOOKUP(A37,HOP!A:C,3,0)</f>
        <v>2295064</v>
      </c>
      <c r="G37" s="4">
        <f t="shared" si="2"/>
        <v>0</v>
      </c>
      <c r="H37" s="4" t="str">
        <f t="shared" si="3"/>
        <v>，2295064</v>
      </c>
      <c r="I37" s="4" t="str">
        <f>VLOOKUP(A37,HOP!A:T,20,0)</f>
        <v>直连</v>
      </c>
    </row>
    <row r="38" s="4" customFormat="1" hidden="1" spans="1:9">
      <c r="A38" s="4">
        <v>16765467451</v>
      </c>
      <c r="B38" s="5">
        <v>44510</v>
      </c>
      <c r="C38" s="5">
        <v>44512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VLOOKUP(A38,HOP!A:T,20,0)</f>
        <v>#N/A</v>
      </c>
    </row>
    <row r="39" s="4" customFormat="1" spans="1:9">
      <c r="A39" s="4">
        <v>16765501396</v>
      </c>
      <c r="B39" s="5">
        <v>44510</v>
      </c>
      <c r="C39" s="5">
        <v>44512</v>
      </c>
      <c r="D39" s="4">
        <v>858.44</v>
      </c>
      <c r="E39" s="4" t="str">
        <f>VLOOKUP(A39,HOP!A:L,12,0)</f>
        <v>858.44</v>
      </c>
      <c r="F39" s="4" t="str">
        <f>VLOOKUP(A39,HOP!A:C,3,0)</f>
        <v>2295149</v>
      </c>
      <c r="G39" s="4">
        <f t="shared" si="2"/>
        <v>0</v>
      </c>
      <c r="H39" s="4" t="str">
        <f t="shared" si="3"/>
        <v>，2295149</v>
      </c>
      <c r="I39" s="4" t="str">
        <f>VLOOKUP(A39,HOP!A:T,20,0)</f>
        <v>直连</v>
      </c>
    </row>
    <row r="40" s="4" customFormat="1" spans="1:9">
      <c r="A40" s="4">
        <v>16765586381</v>
      </c>
      <c r="B40" s="5">
        <v>44511</v>
      </c>
      <c r="C40" s="5">
        <v>44512</v>
      </c>
      <c r="D40" s="4">
        <v>488.46</v>
      </c>
      <c r="E40" s="4" t="str">
        <f>VLOOKUP(A40,HOP!A:L,12,0)</f>
        <v>488.46</v>
      </c>
      <c r="F40" s="4" t="str">
        <f>VLOOKUP(A40,HOP!A:C,3,0)</f>
        <v>2295167</v>
      </c>
      <c r="G40" s="4">
        <f t="shared" si="2"/>
        <v>0</v>
      </c>
      <c r="H40" s="4" t="str">
        <f t="shared" si="3"/>
        <v>，2295167</v>
      </c>
      <c r="I40" s="4" t="str">
        <f>VLOOKUP(A40,HOP!A:T,20,0)</f>
        <v>直连</v>
      </c>
    </row>
    <row r="41" s="4" customFormat="1" spans="1:9">
      <c r="A41" s="4">
        <v>16767379039</v>
      </c>
      <c r="B41" s="5">
        <v>44510</v>
      </c>
      <c r="C41" s="5">
        <v>44512</v>
      </c>
      <c r="D41" s="4">
        <v>746.2</v>
      </c>
      <c r="E41" s="4" t="str">
        <f>VLOOKUP(A41,HOP!A:L,12,0)</f>
        <v>746.20</v>
      </c>
      <c r="F41" s="4" t="str">
        <f>VLOOKUP(A41,HOP!A:C,3,0)</f>
        <v>2295642</v>
      </c>
      <c r="G41" s="4">
        <f t="shared" si="2"/>
        <v>0</v>
      </c>
      <c r="H41" s="4" t="str">
        <f t="shared" si="3"/>
        <v>，2295642</v>
      </c>
      <c r="I41" s="4" t="str">
        <f>VLOOKUP(A41,HOP!A:T,20,0)</f>
        <v>直连</v>
      </c>
    </row>
    <row r="42" s="4" customFormat="1" hidden="1" spans="1:9">
      <c r="A42" s="4">
        <v>16767731591</v>
      </c>
      <c r="B42" s="5">
        <v>44511</v>
      </c>
      <c r="C42" s="5">
        <v>44512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VLOOKUP(A42,HOP!A:T,20,0)</f>
        <v>#N/A</v>
      </c>
    </row>
    <row r="43" s="4" customFormat="1" spans="1:9">
      <c r="A43" s="4">
        <v>16768488311</v>
      </c>
      <c r="B43" s="5">
        <v>44511</v>
      </c>
      <c r="C43" s="5">
        <v>44512</v>
      </c>
      <c r="D43" s="4">
        <v>768.76</v>
      </c>
      <c r="E43" s="4" t="str">
        <f>VLOOKUP(A43,HOP!A:L,12,0)</f>
        <v>768.76</v>
      </c>
      <c r="F43" s="4" t="str">
        <f>VLOOKUP(A43,HOP!A:C,3,0)</f>
        <v>2296009</v>
      </c>
      <c r="G43" s="4">
        <f t="shared" si="2"/>
        <v>0</v>
      </c>
      <c r="H43" s="4" t="str">
        <f t="shared" si="3"/>
        <v>，2296009</v>
      </c>
      <c r="I43" s="4" t="str">
        <f>VLOOKUP(A43,HOP!A:T,20,0)</f>
        <v>直连</v>
      </c>
    </row>
    <row r="44" s="4" customFormat="1" spans="1:9">
      <c r="A44" s="4">
        <v>16769228141</v>
      </c>
      <c r="B44" s="5">
        <v>44511</v>
      </c>
      <c r="C44" s="5">
        <v>44512</v>
      </c>
      <c r="D44" s="4">
        <v>151.7</v>
      </c>
      <c r="E44" s="4" t="str">
        <f>VLOOKUP(A44,HOP!A:L,12,0)</f>
        <v>151.70</v>
      </c>
      <c r="F44" s="4" t="str">
        <f>VLOOKUP(A44,HOP!A:C,3,0)</f>
        <v>2296229</v>
      </c>
      <c r="G44" s="4">
        <f t="shared" si="2"/>
        <v>0</v>
      </c>
      <c r="H44" s="4" t="str">
        <f t="shared" si="3"/>
        <v>，2296229</v>
      </c>
      <c r="I44" s="4" t="str">
        <f>VLOOKUP(A44,HOP!A:T,20,0)</f>
        <v>直连</v>
      </c>
    </row>
    <row r="45" s="4" customFormat="1" spans="1:9">
      <c r="A45" s="4">
        <v>16769601669</v>
      </c>
      <c r="B45" s="5">
        <v>44511</v>
      </c>
      <c r="C45" s="5">
        <v>44512</v>
      </c>
      <c r="D45" s="4">
        <v>449.34</v>
      </c>
      <c r="E45" s="4" t="str">
        <f>VLOOKUP(A45,HOP!A:L,12,0)</f>
        <v>449.34</v>
      </c>
      <c r="F45" s="4" t="str">
        <f>VLOOKUP(A45,HOP!A:C,3,0)</f>
        <v>2296369</v>
      </c>
      <c r="G45" s="4">
        <f t="shared" si="2"/>
        <v>0</v>
      </c>
      <c r="H45" s="4" t="str">
        <f t="shared" si="3"/>
        <v>，2296369</v>
      </c>
      <c r="I45" s="4" t="str">
        <f>VLOOKUP(A45,HOP!A:T,20,0)</f>
        <v>直连</v>
      </c>
    </row>
    <row r="46" s="4" customFormat="1" spans="1:9">
      <c r="A46" s="4">
        <v>16769684621</v>
      </c>
      <c r="B46" s="5">
        <v>44511</v>
      </c>
      <c r="C46" s="5">
        <v>44512</v>
      </c>
      <c r="D46" s="4">
        <v>224.67</v>
      </c>
      <c r="E46" s="4" t="str">
        <f>VLOOKUP(A46,HOP!A:L,12,0)</f>
        <v>224.67</v>
      </c>
      <c r="F46" s="4" t="str">
        <f>VLOOKUP(A46,HOP!A:C,3,0)</f>
        <v>2296391</v>
      </c>
      <c r="G46" s="4">
        <f t="shared" si="2"/>
        <v>0</v>
      </c>
      <c r="H46" s="4" t="str">
        <f t="shared" si="3"/>
        <v>，2296391</v>
      </c>
      <c r="I46" s="4" t="str">
        <f>VLOOKUP(A46,HOP!A:T,20,0)</f>
        <v>直连</v>
      </c>
    </row>
    <row r="47" s="4" customFormat="1" spans="1:9">
      <c r="A47" s="4">
        <v>16769796061</v>
      </c>
      <c r="B47" s="5">
        <v>44511</v>
      </c>
      <c r="C47" s="5">
        <v>44512</v>
      </c>
      <c r="D47" s="4">
        <v>213.13</v>
      </c>
      <c r="E47" s="4" t="str">
        <f>VLOOKUP(A47,HOP!A:L,12,0)</f>
        <v>213.13</v>
      </c>
      <c r="F47" s="4" t="str">
        <f>VLOOKUP(A47,HOP!A:C,3,0)</f>
        <v>2296430</v>
      </c>
      <c r="G47" s="4">
        <f t="shared" si="2"/>
        <v>0</v>
      </c>
      <c r="H47" s="4" t="str">
        <f t="shared" si="3"/>
        <v>，2296430</v>
      </c>
      <c r="I47" s="4" t="str">
        <f>VLOOKUP(A47,HOP!A:T,20,0)</f>
        <v>直采</v>
      </c>
    </row>
    <row r="48" s="4" customFormat="1" spans="1:9">
      <c r="A48" s="4">
        <v>16769829758</v>
      </c>
      <c r="B48" s="5">
        <v>44511</v>
      </c>
      <c r="C48" s="5">
        <v>44512</v>
      </c>
      <c r="D48" s="4">
        <v>394.63</v>
      </c>
      <c r="E48" s="4" t="str">
        <f>VLOOKUP(A48,HOP!A:L,12,0)</f>
        <v>394.63</v>
      </c>
      <c r="F48" s="4" t="str">
        <f>VLOOKUP(A48,HOP!A:C,3,0)</f>
        <v>2296442</v>
      </c>
      <c r="G48" s="4">
        <f t="shared" si="2"/>
        <v>0</v>
      </c>
      <c r="H48" s="4" t="str">
        <f t="shared" si="3"/>
        <v>，2296442</v>
      </c>
      <c r="I48" s="4" t="str">
        <f>VLOOKUP(A48,HOP!A:T,20,0)</f>
        <v>直连</v>
      </c>
    </row>
    <row r="49" s="4" customFormat="1" spans="1:9">
      <c r="A49" s="4">
        <v>16769931326</v>
      </c>
      <c r="B49" s="5">
        <v>44511</v>
      </c>
      <c r="C49" s="5">
        <v>44512</v>
      </c>
      <c r="D49" s="4">
        <v>181.43</v>
      </c>
      <c r="E49" s="4" t="str">
        <f>VLOOKUP(A49,HOP!A:L,12,0)</f>
        <v>181.43</v>
      </c>
      <c r="F49" s="4" t="str">
        <f>VLOOKUP(A49,HOP!A:C,3,0)</f>
        <v>2296477</v>
      </c>
      <c r="G49" s="4">
        <f t="shared" si="2"/>
        <v>0</v>
      </c>
      <c r="H49" s="4" t="str">
        <f t="shared" si="3"/>
        <v>，2296477</v>
      </c>
      <c r="I49" s="4" t="str">
        <f>VLOOKUP(A49,HOP!A:T,20,0)</f>
        <v>直连</v>
      </c>
    </row>
    <row r="50" s="4" customFormat="1" spans="1:9">
      <c r="A50" s="4">
        <v>16769975526</v>
      </c>
      <c r="B50" s="5">
        <v>44511</v>
      </c>
      <c r="C50" s="5">
        <v>44512</v>
      </c>
      <c r="D50" s="4">
        <v>125.44</v>
      </c>
      <c r="E50" s="4" t="str">
        <f>VLOOKUP(A50,HOP!A:L,12,0)</f>
        <v>125.44</v>
      </c>
      <c r="F50" s="4" t="str">
        <f>VLOOKUP(A50,HOP!A:C,3,0)</f>
        <v>2296492</v>
      </c>
      <c r="G50" s="4">
        <f t="shared" si="2"/>
        <v>0</v>
      </c>
      <c r="H50" s="4" t="str">
        <f t="shared" si="3"/>
        <v>，2296492</v>
      </c>
      <c r="I50" s="4" t="str">
        <f>VLOOKUP(A50,HOP!A:T,20,0)</f>
        <v>直连</v>
      </c>
    </row>
    <row r="51" s="4" customFormat="1" spans="1:9">
      <c r="A51" s="4">
        <v>16770306468</v>
      </c>
      <c r="B51" s="5">
        <v>44511</v>
      </c>
      <c r="C51" s="5">
        <v>44512</v>
      </c>
      <c r="D51" s="4">
        <v>245.15</v>
      </c>
      <c r="E51" s="4" t="str">
        <f>VLOOKUP(A51,HOP!A:L,12,0)</f>
        <v>245.15</v>
      </c>
      <c r="F51" s="4" t="str">
        <f>VLOOKUP(A51,HOP!A:C,3,0)</f>
        <v>2296603</v>
      </c>
      <c r="G51" s="4">
        <f t="shared" si="2"/>
        <v>0</v>
      </c>
      <c r="H51" s="4" t="str">
        <f t="shared" si="3"/>
        <v>，2296603</v>
      </c>
      <c r="I51" s="4" t="str">
        <f>VLOOKUP(A51,HOP!A:T,20,0)</f>
        <v>直采</v>
      </c>
    </row>
    <row r="52" s="4" customFormat="1" spans="1:9">
      <c r="A52" s="4">
        <v>16770511700</v>
      </c>
      <c r="B52" s="5">
        <v>44511</v>
      </c>
      <c r="C52" s="5">
        <v>44512</v>
      </c>
      <c r="D52" s="4">
        <v>151.7</v>
      </c>
      <c r="E52" s="4" t="str">
        <f>VLOOKUP(A52,HOP!A:L,12,0)</f>
        <v>151.70</v>
      </c>
      <c r="F52" s="4" t="str">
        <f>VLOOKUP(A52,HOP!A:C,3,0)</f>
        <v>2296670</v>
      </c>
      <c r="G52" s="4">
        <f t="shared" si="2"/>
        <v>0</v>
      </c>
      <c r="H52" s="4" t="str">
        <f t="shared" si="3"/>
        <v>，2296670</v>
      </c>
      <c r="I52" s="4" t="str">
        <f>VLOOKUP(A52,HOP!A:T,20,0)</f>
        <v>直连</v>
      </c>
    </row>
    <row r="53" s="4" customFormat="1" spans="1:9">
      <c r="A53" s="4">
        <v>16774065289</v>
      </c>
      <c r="B53" s="5">
        <v>44511</v>
      </c>
      <c r="C53" s="5">
        <v>44512</v>
      </c>
      <c r="D53" s="4">
        <v>380.28</v>
      </c>
      <c r="E53" s="4" t="str">
        <f>VLOOKUP(A53,HOP!A:L,12,0)</f>
        <v>380.28</v>
      </c>
      <c r="F53" s="4" t="str">
        <f>VLOOKUP(A53,HOP!A:C,3,0)</f>
        <v>2296759</v>
      </c>
      <c r="G53" s="4">
        <f t="shared" si="2"/>
        <v>0</v>
      </c>
      <c r="H53" s="4" t="str">
        <f t="shared" si="3"/>
        <v>，2296759</v>
      </c>
      <c r="I53" s="4" t="str">
        <f>VLOOKUP(A53,HOP!A:T,20,0)</f>
        <v>直连</v>
      </c>
    </row>
    <row r="54" s="4" customFormat="1" spans="1:9">
      <c r="A54" s="4">
        <v>16774641989</v>
      </c>
      <c r="B54" s="5">
        <v>44511</v>
      </c>
      <c r="C54" s="5">
        <v>44512</v>
      </c>
      <c r="D54" s="4">
        <v>164.05</v>
      </c>
      <c r="E54" s="4" t="str">
        <f>VLOOKUP(A54,HOP!A:L,12,0)</f>
        <v>164.05</v>
      </c>
      <c r="F54" s="4" t="str">
        <f>VLOOKUP(A54,HOP!A:C,3,0)</f>
        <v>2296884</v>
      </c>
      <c r="G54" s="4">
        <f t="shared" si="2"/>
        <v>0</v>
      </c>
      <c r="H54" s="4" t="str">
        <f t="shared" si="3"/>
        <v>，2296884</v>
      </c>
      <c r="I54" s="4" t="str">
        <f>VLOOKUP(A54,HOP!A:T,20,0)</f>
        <v>直连</v>
      </c>
    </row>
    <row r="55" s="4" customFormat="1" spans="1:9">
      <c r="A55" s="4">
        <v>16774707836</v>
      </c>
      <c r="B55" s="5">
        <v>44511</v>
      </c>
      <c r="C55" s="5">
        <v>44512</v>
      </c>
      <c r="D55" s="4">
        <v>516.3</v>
      </c>
      <c r="E55" s="4" t="str">
        <f>VLOOKUP(A55,HOP!A:L,12,0)</f>
        <v>516.30</v>
      </c>
      <c r="F55" s="4" t="str">
        <f>VLOOKUP(A55,HOP!A:C,3,0)</f>
        <v>2296910</v>
      </c>
      <c r="G55" s="4">
        <f t="shared" si="2"/>
        <v>0</v>
      </c>
      <c r="H55" s="4" t="str">
        <f t="shared" si="3"/>
        <v>，2296910</v>
      </c>
      <c r="I55" s="4" t="str">
        <f>VLOOKUP(A55,HOP!A:T,20,0)</f>
        <v>直连</v>
      </c>
    </row>
    <row r="56" s="4" customFormat="1" spans="1:9">
      <c r="A56" s="4">
        <v>16774933932</v>
      </c>
      <c r="B56" s="5">
        <v>44511</v>
      </c>
      <c r="C56" s="5">
        <v>44512</v>
      </c>
      <c r="D56" s="4">
        <v>202.95</v>
      </c>
      <c r="E56" s="4" t="str">
        <f>VLOOKUP(A56,HOP!A:L,12,0)</f>
        <v>202.95</v>
      </c>
      <c r="F56" s="4" t="str">
        <f>VLOOKUP(A56,HOP!A:C,3,0)</f>
        <v>2296960</v>
      </c>
      <c r="G56" s="4">
        <f t="shared" si="2"/>
        <v>0</v>
      </c>
      <c r="H56" s="4" t="str">
        <f t="shared" si="3"/>
        <v>，2296960</v>
      </c>
      <c r="I56" s="4" t="str">
        <f>VLOOKUP(A56,HOP!A:T,20,0)</f>
        <v>直连</v>
      </c>
    </row>
    <row r="57" s="4" customFormat="1" hidden="1" spans="1:10">
      <c r="A57" s="4">
        <v>16774997081</v>
      </c>
      <c r="B57" s="5">
        <v>44511</v>
      </c>
      <c r="C57" s="5">
        <v>44512</v>
      </c>
      <c r="D57" s="4">
        <v>395.1</v>
      </c>
      <c r="E57" s="4">
        <v>395.1</v>
      </c>
      <c r="F57" s="8" t="s">
        <v>183</v>
      </c>
      <c r="G57" s="4">
        <f t="shared" si="2"/>
        <v>0</v>
      </c>
      <c r="H57" s="4" t="str">
        <f t="shared" si="3"/>
        <v>，202111111851120021</v>
      </c>
      <c r="I57" s="4" t="e">
        <f>VLOOKUP(A57,HOP!A:T,20,0)</f>
        <v>#N/A</v>
      </c>
      <c r="J57" s="4">
        <v>11.11</v>
      </c>
    </row>
    <row r="58" s="4" customFormat="1" spans="1:9">
      <c r="A58" s="4">
        <v>16775045799</v>
      </c>
      <c r="B58" s="5">
        <v>44511</v>
      </c>
      <c r="C58" s="5">
        <v>44512</v>
      </c>
      <c r="D58" s="4">
        <v>320.51</v>
      </c>
      <c r="E58" s="4" t="str">
        <f>VLOOKUP(A58,HOP!A:L,12,0)</f>
        <v>320.51</v>
      </c>
      <c r="F58" s="4" t="str">
        <f>VLOOKUP(A58,HOP!A:C,3,0)</f>
        <v>2296980</v>
      </c>
      <c r="G58" s="4">
        <f t="shared" si="2"/>
        <v>0</v>
      </c>
      <c r="H58" s="4" t="str">
        <f t="shared" si="3"/>
        <v>，2296980</v>
      </c>
      <c r="I58" s="4" t="str">
        <f>VLOOKUP(A58,HOP!A:T,20,0)</f>
        <v>直连</v>
      </c>
    </row>
    <row r="59" s="4" customFormat="1" spans="1:9">
      <c r="A59" s="4">
        <v>16775101156</v>
      </c>
      <c r="B59" s="5">
        <v>44511</v>
      </c>
      <c r="C59" s="5">
        <v>44512</v>
      </c>
      <c r="D59" s="4">
        <v>438.08</v>
      </c>
      <c r="E59" s="4" t="str">
        <f>VLOOKUP(A59,HOP!A:L,12,0)</f>
        <v>438.08</v>
      </c>
      <c r="F59" s="4" t="str">
        <f>VLOOKUP(A59,HOP!A:C,3,0)</f>
        <v>2296990</v>
      </c>
      <c r="G59" s="4">
        <f t="shared" si="2"/>
        <v>0</v>
      </c>
      <c r="H59" s="4" t="str">
        <f t="shared" si="3"/>
        <v>，2296990</v>
      </c>
      <c r="I59" s="4" t="str">
        <f>VLOOKUP(A59,HOP!A:T,20,0)</f>
        <v>直连</v>
      </c>
    </row>
    <row r="60" s="4" customFormat="1" spans="1:9">
      <c r="A60" s="4">
        <v>16775300978</v>
      </c>
      <c r="B60" s="5">
        <v>44511</v>
      </c>
      <c r="C60" s="5">
        <v>44512</v>
      </c>
      <c r="D60" s="4">
        <v>107.63</v>
      </c>
      <c r="E60" s="4" t="str">
        <f>VLOOKUP(A60,HOP!A:L,12,0)</f>
        <v>107.63</v>
      </c>
      <c r="F60" s="4" t="str">
        <f>VLOOKUP(A60,HOP!A:C,3,0)</f>
        <v>2297031</v>
      </c>
      <c r="G60" s="4">
        <f t="shared" si="2"/>
        <v>0</v>
      </c>
      <c r="H60" s="4" t="str">
        <f t="shared" si="3"/>
        <v>，2297031</v>
      </c>
      <c r="I60" s="4" t="str">
        <f>VLOOKUP(A60,HOP!A:T,20,0)</f>
        <v>直连</v>
      </c>
    </row>
    <row r="61" s="4" customFormat="1" spans="1:9">
      <c r="A61" s="4">
        <v>16775487643</v>
      </c>
      <c r="B61" s="5">
        <v>44511</v>
      </c>
      <c r="C61" s="5">
        <v>44512</v>
      </c>
      <c r="D61" s="4">
        <v>262.5</v>
      </c>
      <c r="E61" s="4" t="str">
        <f>VLOOKUP(A61,HOP!A:L,12,0)</f>
        <v>262.50</v>
      </c>
      <c r="F61" s="4" t="str">
        <f>VLOOKUP(A61,HOP!A:C,3,0)</f>
        <v>2297072</v>
      </c>
      <c r="G61" s="4">
        <f t="shared" si="2"/>
        <v>0</v>
      </c>
      <c r="H61" s="4" t="str">
        <f t="shared" si="3"/>
        <v>，2297072</v>
      </c>
      <c r="I61" s="4" t="str">
        <f>VLOOKUP(A61,HOP!A:T,20,0)</f>
        <v>直连</v>
      </c>
    </row>
    <row r="62" s="4" customFormat="1" spans="1:9">
      <c r="A62" s="4">
        <v>16775903422</v>
      </c>
      <c r="B62" s="5">
        <v>44511</v>
      </c>
      <c r="C62" s="5">
        <v>44512</v>
      </c>
      <c r="D62" s="4">
        <v>322.54</v>
      </c>
      <c r="E62" s="4" t="str">
        <f>VLOOKUP(A62,HOP!A:L,12,0)</f>
        <v>322.54</v>
      </c>
      <c r="F62" s="4" t="str">
        <f>VLOOKUP(A62,HOP!A:C,3,0)</f>
        <v>2297179</v>
      </c>
      <c r="G62" s="4">
        <f t="shared" si="2"/>
        <v>0</v>
      </c>
      <c r="H62" s="4" t="str">
        <f t="shared" si="3"/>
        <v>，2297179</v>
      </c>
      <c r="I62" s="4" t="str">
        <f>VLOOKUP(A62,HOP!A:T,20,0)</f>
        <v>直连</v>
      </c>
    </row>
    <row r="63" s="4" customFormat="1" hidden="1" spans="1:9">
      <c r="A63" s="4">
        <v>16775964302</v>
      </c>
      <c r="B63" s="5">
        <v>44511</v>
      </c>
      <c r="C63" s="5">
        <v>44512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VLOOKUP(A63,HOP!A:T,20,0)</f>
        <v>#N/A</v>
      </c>
    </row>
    <row r="64" s="4" customFormat="1" hidden="1" spans="1:10">
      <c r="A64" s="4">
        <v>16776042267</v>
      </c>
      <c r="B64" s="5">
        <v>44511</v>
      </c>
      <c r="C64" s="5">
        <v>44512</v>
      </c>
      <c r="D64" s="4">
        <v>396.1</v>
      </c>
      <c r="E64" s="4">
        <v>396.1</v>
      </c>
      <c r="F64" s="8" t="s">
        <v>184</v>
      </c>
      <c r="G64" s="4">
        <f t="shared" si="2"/>
        <v>0</v>
      </c>
      <c r="H64" s="4" t="str">
        <f t="shared" si="3"/>
        <v>，202111121611300021</v>
      </c>
      <c r="I64" s="4" t="e">
        <f>VLOOKUP(A64,HOP!A:T,20,0)</f>
        <v>#N/A</v>
      </c>
      <c r="J64" s="4">
        <v>11.12</v>
      </c>
    </row>
    <row r="65" s="4" customFormat="1" spans="1:9">
      <c r="A65" s="4">
        <v>16776295277</v>
      </c>
      <c r="B65" s="5">
        <v>44511</v>
      </c>
      <c r="C65" s="5">
        <v>44512</v>
      </c>
      <c r="D65" s="4">
        <v>229.69</v>
      </c>
      <c r="E65" s="4" t="str">
        <f>VLOOKUP(A65,HOP!A:L,12,0)</f>
        <v>229.69</v>
      </c>
      <c r="F65" s="4" t="str">
        <f>VLOOKUP(A65,HOP!A:C,3,0)</f>
        <v>2297298</v>
      </c>
      <c r="G65" s="4">
        <f t="shared" si="2"/>
        <v>0</v>
      </c>
      <c r="H65" s="4" t="str">
        <f t="shared" si="3"/>
        <v>，2297298</v>
      </c>
      <c r="I65" s="4" t="str">
        <f>VLOOKUP(A65,HOP!A:T,20,0)</f>
        <v>直连</v>
      </c>
    </row>
    <row r="67" spans="4:4">
      <c r="D67" s="4">
        <f>SUM(D2:D66)</f>
        <v>19342.36</v>
      </c>
    </row>
    <row r="70" spans="1:5">
      <c r="A70" s="4" t="s">
        <v>185</v>
      </c>
      <c r="D70" s="4">
        <v>1283.43</v>
      </c>
      <c r="E70" s="4">
        <v>1568.09</v>
      </c>
    </row>
    <row r="71" spans="1:5">
      <c r="A71" s="4" t="s">
        <v>186</v>
      </c>
      <c r="D71" s="4">
        <v>16599.4</v>
      </c>
      <c r="E71" s="4">
        <v>20281.03</v>
      </c>
    </row>
    <row r="72" spans="1:5">
      <c r="A72" s="4" t="s">
        <v>187</v>
      </c>
      <c r="D72" s="4">
        <v>295.18</v>
      </c>
      <c r="E72" s="4">
        <v>360.65</v>
      </c>
    </row>
    <row r="73" spans="1:5">
      <c r="A73" s="4" t="s">
        <v>188</v>
      </c>
      <c r="D73" s="4">
        <v>1164.35</v>
      </c>
      <c r="E73" s="4">
        <v>1422.59</v>
      </c>
    </row>
    <row r="74" spans="1:5">
      <c r="A74" s="4" t="s">
        <v>189</v>
      </c>
      <c r="D74" s="4">
        <f>SUBTOTAL(9,D70:D73)</f>
        <v>19342.36</v>
      </c>
      <c r="E74" s="4">
        <f>SUBTOTAL(9,E70:E73)</f>
        <v>23632.36</v>
      </c>
    </row>
    <row r="75" spans="1:1">
      <c r="A75" s="4" t="s">
        <v>190</v>
      </c>
    </row>
  </sheetData>
  <autoFilter ref="A1:X65">
    <filterColumn colId="3">
      <filters>
        <filter val="320.51"/>
        <filter val="175.52"/>
        <filter val="271.12"/>
        <filter val="300.92"/>
        <filter val="148.53"/>
        <filter val="213.13"/>
        <filter val="336.93"/>
        <filter val="260.54"/>
        <filter val="322.54"/>
        <filter val="202.95"/>
        <filter val="245.15"/>
        <filter val="373.15"/>
        <filter val="295.18"/>
        <filter val="395.1"/>
        <filter val="396.1"/>
        <filter val="131.21"/>
        <filter val="746.2"/>
        <filter val="123"/>
        <filter val="135.3"/>
        <filter val="516.3"/>
        <filter val="107.63"/>
        <filter val="1369.3"/>
        <filter val="394.63"/>
        <filter val="139.4"/>
        <filter val="262.4"/>
        <filter val="262.5"/>
        <filter val="1359.6"/>
        <filter val="707.26"/>
        <filter val="151.7"/>
        <filter val="232.7"/>
        <filter val="224.67"/>
        <filter val="191.68"/>
        <filter val="380.28"/>
        <filter val="229.69"/>
        <filter val="449.34"/>
        <filter val="768.76"/>
        <filter val="583.79"/>
        <filter val="580"/>
        <filter val="181.43"/>
        <filter val="125.44"/>
        <filter val="858.44"/>
        <filter val="125.05"/>
        <filter val="164.05"/>
        <filter val="488.46"/>
        <filter val="142.48"/>
        <filter val="438.08"/>
      </filters>
    </filterColumn>
    <filterColumn colId="8">
      <filters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191</v>
      </c>
      <c r="B1" s="2" t="s">
        <v>192</v>
      </c>
      <c r="C1" s="2" t="s">
        <v>193</v>
      </c>
      <c r="D1" s="2" t="s">
        <v>194</v>
      </c>
      <c r="E1" s="2" t="s">
        <v>13</v>
      </c>
      <c r="F1" s="2" t="s">
        <v>5</v>
      </c>
      <c r="G1" s="2" t="s">
        <v>6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</row>
    <row r="2" s="1" customFormat="1" spans="1:20">
      <c r="A2" s="3">
        <v>16776295277</v>
      </c>
      <c r="B2" s="1" t="s">
        <v>208</v>
      </c>
      <c r="C2" s="1" t="s">
        <v>209</v>
      </c>
      <c r="D2" s="1" t="s">
        <v>210</v>
      </c>
      <c r="E2" s="1" t="s">
        <v>180</v>
      </c>
      <c r="F2" s="1" t="s">
        <v>208</v>
      </c>
      <c r="G2" s="1" t="s">
        <v>211</v>
      </c>
      <c r="H2" s="1" t="s">
        <v>212</v>
      </c>
      <c r="I2" s="1" t="s">
        <v>213</v>
      </c>
      <c r="J2" s="1" t="s">
        <v>214</v>
      </c>
      <c r="K2" s="1" t="s">
        <v>213</v>
      </c>
      <c r="L2" s="1" t="s">
        <v>213</v>
      </c>
      <c r="M2" s="1" t="s">
        <v>215</v>
      </c>
      <c r="N2" s="1" t="s">
        <v>215</v>
      </c>
      <c r="O2" s="1" t="s">
        <v>216</v>
      </c>
      <c r="P2" s="1" t="s">
        <v>217</v>
      </c>
      <c r="Q2" s="1" t="s">
        <v>218</v>
      </c>
      <c r="R2" s="1" t="s">
        <v>219</v>
      </c>
      <c r="S2" s="1" t="s">
        <v>220</v>
      </c>
      <c r="T2" s="1" t="s">
        <v>221</v>
      </c>
    </row>
    <row r="3" s="1" customFormat="1" spans="1:20">
      <c r="A3" s="3">
        <v>16775903422</v>
      </c>
      <c r="B3" s="1" t="s">
        <v>208</v>
      </c>
      <c r="C3" s="1" t="s">
        <v>222</v>
      </c>
      <c r="D3" s="1" t="s">
        <v>223</v>
      </c>
      <c r="E3" s="1" t="s">
        <v>172</v>
      </c>
      <c r="F3" s="1" t="s">
        <v>208</v>
      </c>
      <c r="G3" s="1" t="s">
        <v>211</v>
      </c>
      <c r="H3" s="1" t="s">
        <v>212</v>
      </c>
      <c r="I3" s="1" t="s">
        <v>224</v>
      </c>
      <c r="J3" s="1" t="s">
        <v>214</v>
      </c>
      <c r="K3" s="1" t="s">
        <v>224</v>
      </c>
      <c r="L3" s="1" t="s">
        <v>224</v>
      </c>
      <c r="M3" s="1" t="s">
        <v>215</v>
      </c>
      <c r="N3" s="1" t="s">
        <v>215</v>
      </c>
      <c r="O3" s="1" t="s">
        <v>216</v>
      </c>
      <c r="P3" s="1" t="s">
        <v>217</v>
      </c>
      <c r="Q3" s="1" t="s">
        <v>225</v>
      </c>
      <c r="R3" s="1" t="s">
        <v>219</v>
      </c>
      <c r="S3" s="1" t="s">
        <v>220</v>
      </c>
      <c r="T3" s="1" t="s">
        <v>221</v>
      </c>
    </row>
    <row r="4" s="1" customFormat="1" spans="1:20">
      <c r="A4" s="3">
        <v>16775487643</v>
      </c>
      <c r="B4" s="1" t="s">
        <v>208</v>
      </c>
      <c r="C4" s="1" t="s">
        <v>226</v>
      </c>
      <c r="D4" s="1" t="s">
        <v>227</v>
      </c>
      <c r="E4" s="1" t="s">
        <v>169</v>
      </c>
      <c r="F4" s="1" t="s">
        <v>208</v>
      </c>
      <c r="G4" s="1" t="s">
        <v>211</v>
      </c>
      <c r="H4" s="1" t="s">
        <v>212</v>
      </c>
      <c r="I4" s="1" t="s">
        <v>228</v>
      </c>
      <c r="J4" s="1" t="s">
        <v>214</v>
      </c>
      <c r="K4" s="1" t="s">
        <v>228</v>
      </c>
      <c r="L4" s="1" t="s">
        <v>228</v>
      </c>
      <c r="M4" s="1" t="s">
        <v>215</v>
      </c>
      <c r="N4" s="1" t="s">
        <v>215</v>
      </c>
      <c r="O4" s="1" t="s">
        <v>216</v>
      </c>
      <c r="P4" s="1" t="s">
        <v>217</v>
      </c>
      <c r="Q4" s="1" t="s">
        <v>229</v>
      </c>
      <c r="R4" s="1" t="s">
        <v>219</v>
      </c>
      <c r="S4" s="1" t="s">
        <v>220</v>
      </c>
      <c r="T4" s="1" t="s">
        <v>221</v>
      </c>
    </row>
    <row r="5" s="1" customFormat="1" spans="1:20">
      <c r="A5" s="3">
        <v>16775300978</v>
      </c>
      <c r="B5" s="1" t="s">
        <v>208</v>
      </c>
      <c r="C5" s="1" t="s">
        <v>230</v>
      </c>
      <c r="D5" s="1" t="s">
        <v>231</v>
      </c>
      <c r="E5" s="1" t="s">
        <v>166</v>
      </c>
      <c r="F5" s="1" t="s">
        <v>208</v>
      </c>
      <c r="G5" s="1" t="s">
        <v>211</v>
      </c>
      <c r="H5" s="1" t="s">
        <v>212</v>
      </c>
      <c r="I5" s="1" t="s">
        <v>232</v>
      </c>
      <c r="J5" s="1" t="s">
        <v>214</v>
      </c>
      <c r="K5" s="1" t="s">
        <v>232</v>
      </c>
      <c r="L5" s="1" t="s">
        <v>232</v>
      </c>
      <c r="M5" s="1" t="s">
        <v>215</v>
      </c>
      <c r="N5" s="1" t="s">
        <v>215</v>
      </c>
      <c r="O5" s="1" t="s">
        <v>216</v>
      </c>
      <c r="P5" s="1" t="s">
        <v>217</v>
      </c>
      <c r="Q5" s="1" t="s">
        <v>233</v>
      </c>
      <c r="R5" s="1" t="s">
        <v>219</v>
      </c>
      <c r="S5" s="1" t="s">
        <v>220</v>
      </c>
      <c r="T5" s="1" t="s">
        <v>221</v>
      </c>
    </row>
    <row r="6" s="1" customFormat="1" spans="1:20">
      <c r="A6" s="3">
        <v>16775101156</v>
      </c>
      <c r="B6" s="1" t="s">
        <v>208</v>
      </c>
      <c r="C6" s="1" t="s">
        <v>234</v>
      </c>
      <c r="D6" s="1" t="s">
        <v>235</v>
      </c>
      <c r="E6" s="1" t="s">
        <v>164</v>
      </c>
      <c r="F6" s="1" t="s">
        <v>208</v>
      </c>
      <c r="G6" s="1" t="s">
        <v>211</v>
      </c>
      <c r="H6" s="1" t="s">
        <v>212</v>
      </c>
      <c r="I6" s="1" t="s">
        <v>236</v>
      </c>
      <c r="J6" s="1" t="s">
        <v>214</v>
      </c>
      <c r="K6" s="1" t="s">
        <v>236</v>
      </c>
      <c r="L6" s="1" t="s">
        <v>236</v>
      </c>
      <c r="M6" s="1" t="s">
        <v>215</v>
      </c>
      <c r="N6" s="1" t="s">
        <v>215</v>
      </c>
      <c r="O6" s="1" t="s">
        <v>216</v>
      </c>
      <c r="P6" s="1" t="s">
        <v>217</v>
      </c>
      <c r="Q6" s="1" t="s">
        <v>237</v>
      </c>
      <c r="R6" s="1" t="s">
        <v>219</v>
      </c>
      <c r="S6" s="1" t="s">
        <v>220</v>
      </c>
      <c r="T6" s="1" t="s">
        <v>221</v>
      </c>
    </row>
    <row r="7" s="1" customFormat="1" spans="1:20">
      <c r="A7" s="3">
        <v>16775045799</v>
      </c>
      <c r="B7" s="1" t="s">
        <v>208</v>
      </c>
      <c r="C7" s="1" t="s">
        <v>238</v>
      </c>
      <c r="D7" s="1" t="s">
        <v>239</v>
      </c>
      <c r="E7" s="1" t="s">
        <v>161</v>
      </c>
      <c r="F7" s="1" t="s">
        <v>208</v>
      </c>
      <c r="G7" s="1" t="s">
        <v>211</v>
      </c>
      <c r="H7" s="1" t="s">
        <v>212</v>
      </c>
      <c r="I7" s="1" t="s">
        <v>240</v>
      </c>
      <c r="J7" s="1" t="s">
        <v>214</v>
      </c>
      <c r="K7" s="1" t="s">
        <v>240</v>
      </c>
      <c r="L7" s="1" t="s">
        <v>240</v>
      </c>
      <c r="M7" s="1" t="s">
        <v>215</v>
      </c>
      <c r="N7" s="1" t="s">
        <v>215</v>
      </c>
      <c r="O7" s="1" t="s">
        <v>216</v>
      </c>
      <c r="P7" s="1" t="s">
        <v>217</v>
      </c>
      <c r="Q7" s="1" t="s">
        <v>241</v>
      </c>
      <c r="R7" s="1" t="s">
        <v>219</v>
      </c>
      <c r="S7" s="1" t="s">
        <v>220</v>
      </c>
      <c r="T7" s="1" t="s">
        <v>221</v>
      </c>
    </row>
    <row r="8" s="1" customFormat="1" spans="1:20">
      <c r="A8" s="3">
        <v>16774933932</v>
      </c>
      <c r="B8" s="1" t="s">
        <v>208</v>
      </c>
      <c r="C8" s="1" t="s">
        <v>242</v>
      </c>
      <c r="D8" s="1" t="s">
        <v>243</v>
      </c>
      <c r="E8" s="1" t="s">
        <v>157</v>
      </c>
      <c r="F8" s="1" t="s">
        <v>208</v>
      </c>
      <c r="G8" s="1" t="s">
        <v>211</v>
      </c>
      <c r="H8" s="1" t="s">
        <v>212</v>
      </c>
      <c r="I8" s="1" t="s">
        <v>244</v>
      </c>
      <c r="J8" s="1" t="s">
        <v>214</v>
      </c>
      <c r="K8" s="1" t="s">
        <v>244</v>
      </c>
      <c r="L8" s="1" t="s">
        <v>244</v>
      </c>
      <c r="M8" s="1" t="s">
        <v>215</v>
      </c>
      <c r="N8" s="1" t="s">
        <v>215</v>
      </c>
      <c r="O8" s="1" t="s">
        <v>216</v>
      </c>
      <c r="P8" s="1" t="s">
        <v>217</v>
      </c>
      <c r="Q8" s="1" t="s">
        <v>245</v>
      </c>
      <c r="R8" s="1" t="s">
        <v>219</v>
      </c>
      <c r="S8" s="1" t="s">
        <v>220</v>
      </c>
      <c r="T8" s="1" t="s">
        <v>221</v>
      </c>
    </row>
    <row r="9" s="1" customFormat="1" spans="1:20">
      <c r="A9" s="3">
        <v>16774707836</v>
      </c>
      <c r="B9" s="1" t="s">
        <v>208</v>
      </c>
      <c r="C9" s="1" t="s">
        <v>246</v>
      </c>
      <c r="D9" s="1" t="s">
        <v>247</v>
      </c>
      <c r="E9" s="1" t="s">
        <v>155</v>
      </c>
      <c r="F9" s="1" t="s">
        <v>208</v>
      </c>
      <c r="G9" s="1" t="s">
        <v>211</v>
      </c>
      <c r="H9" s="1" t="s">
        <v>212</v>
      </c>
      <c r="I9" s="1" t="s">
        <v>248</v>
      </c>
      <c r="J9" s="1" t="s">
        <v>214</v>
      </c>
      <c r="K9" s="1" t="s">
        <v>248</v>
      </c>
      <c r="L9" s="1" t="s">
        <v>248</v>
      </c>
      <c r="M9" s="1" t="s">
        <v>215</v>
      </c>
      <c r="N9" s="1" t="s">
        <v>215</v>
      </c>
      <c r="O9" s="1" t="s">
        <v>216</v>
      </c>
      <c r="P9" s="1" t="s">
        <v>217</v>
      </c>
      <c r="Q9" s="1" t="s">
        <v>249</v>
      </c>
      <c r="R9" s="1" t="s">
        <v>219</v>
      </c>
      <c r="S9" s="1" t="s">
        <v>220</v>
      </c>
      <c r="T9" s="1" t="s">
        <v>221</v>
      </c>
    </row>
    <row r="10" s="1" customFormat="1" spans="1:20">
      <c r="A10" s="3">
        <v>16774641989</v>
      </c>
      <c r="B10" s="1" t="s">
        <v>208</v>
      </c>
      <c r="C10" s="1" t="s">
        <v>250</v>
      </c>
      <c r="D10" s="1" t="s">
        <v>251</v>
      </c>
      <c r="E10" s="1" t="s">
        <v>152</v>
      </c>
      <c r="F10" s="1" t="s">
        <v>208</v>
      </c>
      <c r="G10" s="1" t="s">
        <v>211</v>
      </c>
      <c r="H10" s="1" t="s">
        <v>212</v>
      </c>
      <c r="I10" s="1" t="s">
        <v>252</v>
      </c>
      <c r="J10" s="1" t="s">
        <v>214</v>
      </c>
      <c r="K10" s="1" t="s">
        <v>252</v>
      </c>
      <c r="L10" s="1" t="s">
        <v>252</v>
      </c>
      <c r="M10" s="1" t="s">
        <v>215</v>
      </c>
      <c r="N10" s="1" t="s">
        <v>215</v>
      </c>
      <c r="O10" s="1" t="s">
        <v>216</v>
      </c>
      <c r="P10" s="1" t="s">
        <v>217</v>
      </c>
      <c r="Q10" s="1" t="s">
        <v>253</v>
      </c>
      <c r="R10" s="1" t="s">
        <v>219</v>
      </c>
      <c r="S10" s="1" t="s">
        <v>220</v>
      </c>
      <c r="T10" s="1" t="s">
        <v>221</v>
      </c>
    </row>
    <row r="11" s="1" customFormat="1" spans="1:20">
      <c r="A11" s="3">
        <v>16774065289</v>
      </c>
      <c r="B11" s="1" t="s">
        <v>208</v>
      </c>
      <c r="C11" s="1" t="s">
        <v>254</v>
      </c>
      <c r="D11" s="1" t="s">
        <v>255</v>
      </c>
      <c r="E11" s="1" t="s">
        <v>150</v>
      </c>
      <c r="F11" s="1" t="s">
        <v>208</v>
      </c>
      <c r="G11" s="1" t="s">
        <v>211</v>
      </c>
      <c r="H11" s="1" t="s">
        <v>212</v>
      </c>
      <c r="I11" s="1" t="s">
        <v>256</v>
      </c>
      <c r="J11" s="1" t="s">
        <v>214</v>
      </c>
      <c r="K11" s="1" t="s">
        <v>256</v>
      </c>
      <c r="L11" s="1" t="s">
        <v>256</v>
      </c>
      <c r="M11" s="1" t="s">
        <v>215</v>
      </c>
      <c r="N11" s="1" t="s">
        <v>215</v>
      </c>
      <c r="O11" s="1" t="s">
        <v>216</v>
      </c>
      <c r="P11" s="1" t="s">
        <v>217</v>
      </c>
      <c r="Q11" s="1" t="s">
        <v>257</v>
      </c>
      <c r="R11" s="1" t="s">
        <v>219</v>
      </c>
      <c r="S11" s="1" t="s">
        <v>220</v>
      </c>
      <c r="T11" s="1" t="s">
        <v>221</v>
      </c>
    </row>
    <row r="12" s="1" customFormat="1" spans="1:20">
      <c r="A12" s="3">
        <v>16770511700</v>
      </c>
      <c r="B12" s="1" t="s">
        <v>208</v>
      </c>
      <c r="C12" s="1" t="s">
        <v>258</v>
      </c>
      <c r="D12" s="1" t="s">
        <v>259</v>
      </c>
      <c r="E12" s="1" t="s">
        <v>148</v>
      </c>
      <c r="F12" s="1" t="s">
        <v>208</v>
      </c>
      <c r="G12" s="1" t="s">
        <v>211</v>
      </c>
      <c r="H12" s="1" t="s">
        <v>212</v>
      </c>
      <c r="I12" s="1" t="s">
        <v>260</v>
      </c>
      <c r="J12" s="1" t="s">
        <v>214</v>
      </c>
      <c r="K12" s="1" t="s">
        <v>260</v>
      </c>
      <c r="L12" s="1" t="s">
        <v>260</v>
      </c>
      <c r="M12" s="1" t="s">
        <v>215</v>
      </c>
      <c r="N12" s="1" t="s">
        <v>215</v>
      </c>
      <c r="O12" s="1" t="s">
        <v>216</v>
      </c>
      <c r="P12" s="1" t="s">
        <v>217</v>
      </c>
      <c r="Q12" s="1" t="s">
        <v>261</v>
      </c>
      <c r="R12" s="1" t="s">
        <v>219</v>
      </c>
      <c r="S12" s="1" t="s">
        <v>220</v>
      </c>
      <c r="T12" s="1" t="s">
        <v>221</v>
      </c>
    </row>
    <row r="13" s="1" customFormat="1" spans="1:20">
      <c r="A13" s="3">
        <v>16770306468</v>
      </c>
      <c r="B13" s="1" t="s">
        <v>208</v>
      </c>
      <c r="C13" s="1" t="s">
        <v>262</v>
      </c>
      <c r="D13" s="1" t="s">
        <v>263</v>
      </c>
      <c r="E13" s="1" t="s">
        <v>76</v>
      </c>
      <c r="F13" s="1" t="s">
        <v>208</v>
      </c>
      <c r="G13" s="1" t="s">
        <v>211</v>
      </c>
      <c r="H13" s="1" t="s">
        <v>212</v>
      </c>
      <c r="I13" s="1" t="s">
        <v>264</v>
      </c>
      <c r="J13" s="1" t="s">
        <v>214</v>
      </c>
      <c r="K13" s="1" t="s">
        <v>264</v>
      </c>
      <c r="L13" s="1" t="s">
        <v>264</v>
      </c>
      <c r="M13" s="1" t="s">
        <v>215</v>
      </c>
      <c r="N13" s="1" t="s">
        <v>215</v>
      </c>
      <c r="O13" s="1" t="s">
        <v>216</v>
      </c>
      <c r="P13" s="1" t="s">
        <v>217</v>
      </c>
      <c r="Q13" s="1" t="s">
        <v>265</v>
      </c>
      <c r="R13" s="1" t="s">
        <v>219</v>
      </c>
      <c r="S13" s="1" t="s">
        <v>220</v>
      </c>
      <c r="T13" s="1" t="s">
        <v>266</v>
      </c>
    </row>
    <row r="14" s="1" customFormat="1" spans="1:20">
      <c r="A14" s="3">
        <v>16769975526</v>
      </c>
      <c r="B14" s="1" t="s">
        <v>208</v>
      </c>
      <c r="C14" s="1" t="s">
        <v>267</v>
      </c>
      <c r="D14" s="1" t="s">
        <v>268</v>
      </c>
      <c r="E14" s="1" t="s">
        <v>146</v>
      </c>
      <c r="F14" s="1" t="s">
        <v>208</v>
      </c>
      <c r="G14" s="1" t="s">
        <v>211</v>
      </c>
      <c r="H14" s="1" t="s">
        <v>212</v>
      </c>
      <c r="I14" s="1" t="s">
        <v>269</v>
      </c>
      <c r="J14" s="1" t="s">
        <v>214</v>
      </c>
      <c r="K14" s="1" t="s">
        <v>269</v>
      </c>
      <c r="L14" s="1" t="s">
        <v>269</v>
      </c>
      <c r="M14" s="1" t="s">
        <v>215</v>
      </c>
      <c r="N14" s="1" t="s">
        <v>215</v>
      </c>
      <c r="O14" s="1" t="s">
        <v>216</v>
      </c>
      <c r="P14" s="1" t="s">
        <v>217</v>
      </c>
      <c r="Q14" s="1" t="s">
        <v>270</v>
      </c>
      <c r="R14" s="1" t="s">
        <v>219</v>
      </c>
      <c r="S14" s="1" t="s">
        <v>220</v>
      </c>
      <c r="T14" s="1" t="s">
        <v>221</v>
      </c>
    </row>
    <row r="15" s="1" customFormat="1" spans="1:20">
      <c r="A15" s="3">
        <v>16769931326</v>
      </c>
      <c r="B15" s="1" t="s">
        <v>208</v>
      </c>
      <c r="C15" s="1" t="s">
        <v>271</v>
      </c>
      <c r="D15" s="1" t="s">
        <v>243</v>
      </c>
      <c r="E15" s="1" t="s">
        <v>143</v>
      </c>
      <c r="F15" s="1" t="s">
        <v>208</v>
      </c>
      <c r="G15" s="1" t="s">
        <v>211</v>
      </c>
      <c r="H15" s="1" t="s">
        <v>212</v>
      </c>
      <c r="I15" s="1" t="s">
        <v>272</v>
      </c>
      <c r="J15" s="1" t="s">
        <v>214</v>
      </c>
      <c r="K15" s="1" t="s">
        <v>272</v>
      </c>
      <c r="L15" s="1" t="s">
        <v>272</v>
      </c>
      <c r="M15" s="1" t="s">
        <v>215</v>
      </c>
      <c r="N15" s="1" t="s">
        <v>215</v>
      </c>
      <c r="O15" s="1" t="s">
        <v>216</v>
      </c>
      <c r="P15" s="1" t="s">
        <v>217</v>
      </c>
      <c r="Q15" s="1" t="s">
        <v>273</v>
      </c>
      <c r="R15" s="1" t="s">
        <v>219</v>
      </c>
      <c r="S15" s="1" t="s">
        <v>220</v>
      </c>
      <c r="T15" s="1" t="s">
        <v>221</v>
      </c>
    </row>
    <row r="16" s="1" customFormat="1" spans="1:20">
      <c r="A16" s="3">
        <v>16769829758</v>
      </c>
      <c r="B16" s="1" t="s">
        <v>208</v>
      </c>
      <c r="C16" s="1" t="s">
        <v>274</v>
      </c>
      <c r="D16" s="1" t="s">
        <v>275</v>
      </c>
      <c r="E16" s="1" t="s">
        <v>93</v>
      </c>
      <c r="F16" s="1" t="s">
        <v>208</v>
      </c>
      <c r="G16" s="1" t="s">
        <v>211</v>
      </c>
      <c r="H16" s="1" t="s">
        <v>212</v>
      </c>
      <c r="I16" s="1" t="s">
        <v>276</v>
      </c>
      <c r="J16" s="1" t="s">
        <v>214</v>
      </c>
      <c r="K16" s="1" t="s">
        <v>276</v>
      </c>
      <c r="L16" s="1" t="s">
        <v>276</v>
      </c>
      <c r="M16" s="1" t="s">
        <v>215</v>
      </c>
      <c r="N16" s="1" t="s">
        <v>215</v>
      </c>
      <c r="O16" s="1" t="s">
        <v>216</v>
      </c>
      <c r="P16" s="1" t="s">
        <v>217</v>
      </c>
      <c r="Q16" s="1" t="s">
        <v>277</v>
      </c>
      <c r="R16" s="1" t="s">
        <v>219</v>
      </c>
      <c r="S16" s="1" t="s">
        <v>220</v>
      </c>
      <c r="T16" s="1" t="s">
        <v>221</v>
      </c>
    </row>
    <row r="17" s="1" customFormat="1" spans="1:20">
      <c r="A17" s="3">
        <v>16769796061</v>
      </c>
      <c r="B17" s="1" t="s">
        <v>208</v>
      </c>
      <c r="C17" s="1" t="s">
        <v>278</v>
      </c>
      <c r="D17" s="1" t="s">
        <v>263</v>
      </c>
      <c r="E17" s="1" t="s">
        <v>141</v>
      </c>
      <c r="F17" s="1" t="s">
        <v>208</v>
      </c>
      <c r="G17" s="1" t="s">
        <v>211</v>
      </c>
      <c r="H17" s="1" t="s">
        <v>212</v>
      </c>
      <c r="I17" s="1" t="s">
        <v>279</v>
      </c>
      <c r="J17" s="1" t="s">
        <v>214</v>
      </c>
      <c r="K17" s="1" t="s">
        <v>279</v>
      </c>
      <c r="L17" s="1" t="s">
        <v>279</v>
      </c>
      <c r="M17" s="1" t="s">
        <v>215</v>
      </c>
      <c r="N17" s="1" t="s">
        <v>215</v>
      </c>
      <c r="O17" s="1" t="s">
        <v>216</v>
      </c>
      <c r="P17" s="1" t="s">
        <v>217</v>
      </c>
      <c r="Q17" s="1" t="s">
        <v>280</v>
      </c>
      <c r="R17" s="1" t="s">
        <v>219</v>
      </c>
      <c r="S17" s="1" t="s">
        <v>220</v>
      </c>
      <c r="T17" s="1" t="s">
        <v>266</v>
      </c>
    </row>
    <row r="18" s="1" customFormat="1" spans="1:20">
      <c r="A18" s="3">
        <v>16769684621</v>
      </c>
      <c r="B18" s="1" t="s">
        <v>208</v>
      </c>
      <c r="C18" s="1" t="s">
        <v>281</v>
      </c>
      <c r="D18" s="1" t="s">
        <v>282</v>
      </c>
      <c r="E18" s="1" t="s">
        <v>54</v>
      </c>
      <c r="F18" s="1" t="s">
        <v>208</v>
      </c>
      <c r="G18" s="1" t="s">
        <v>211</v>
      </c>
      <c r="H18" s="1" t="s">
        <v>212</v>
      </c>
      <c r="I18" s="1" t="s">
        <v>283</v>
      </c>
      <c r="J18" s="1" t="s">
        <v>214</v>
      </c>
      <c r="K18" s="1" t="s">
        <v>283</v>
      </c>
      <c r="L18" s="1" t="s">
        <v>283</v>
      </c>
      <c r="M18" s="1" t="s">
        <v>215</v>
      </c>
      <c r="N18" s="1" t="s">
        <v>215</v>
      </c>
      <c r="O18" s="1" t="s">
        <v>216</v>
      </c>
      <c r="P18" s="1" t="s">
        <v>217</v>
      </c>
      <c r="Q18" s="1" t="s">
        <v>284</v>
      </c>
      <c r="R18" s="1" t="s">
        <v>219</v>
      </c>
      <c r="S18" s="1" t="s">
        <v>220</v>
      </c>
      <c r="T18" s="1" t="s">
        <v>221</v>
      </c>
    </row>
    <row r="19" s="1" customFormat="1" spans="1:20">
      <c r="A19" s="3">
        <v>16769601669</v>
      </c>
      <c r="B19" s="1" t="s">
        <v>208</v>
      </c>
      <c r="C19" s="1" t="s">
        <v>285</v>
      </c>
      <c r="D19" s="1" t="s">
        <v>282</v>
      </c>
      <c r="E19" s="1" t="s">
        <v>139</v>
      </c>
      <c r="F19" s="1" t="s">
        <v>208</v>
      </c>
      <c r="G19" s="1" t="s">
        <v>211</v>
      </c>
      <c r="H19" s="1" t="s">
        <v>212</v>
      </c>
      <c r="I19" s="1" t="s">
        <v>286</v>
      </c>
      <c r="J19" s="1" t="s">
        <v>214</v>
      </c>
      <c r="K19" s="1" t="s">
        <v>286</v>
      </c>
      <c r="L19" s="1" t="s">
        <v>286</v>
      </c>
      <c r="M19" s="1" t="s">
        <v>215</v>
      </c>
      <c r="N19" s="1" t="s">
        <v>215</v>
      </c>
      <c r="O19" s="1" t="s">
        <v>216</v>
      </c>
      <c r="P19" s="1" t="s">
        <v>217</v>
      </c>
      <c r="Q19" s="1" t="s">
        <v>287</v>
      </c>
      <c r="R19" s="1" t="s">
        <v>219</v>
      </c>
      <c r="S19" s="1" t="s">
        <v>220</v>
      </c>
      <c r="T19" s="1" t="s">
        <v>221</v>
      </c>
    </row>
    <row r="20" s="1" customFormat="1" spans="1:20">
      <c r="A20" s="3">
        <v>16769228141</v>
      </c>
      <c r="B20" s="1" t="s">
        <v>208</v>
      </c>
      <c r="C20" s="1" t="s">
        <v>288</v>
      </c>
      <c r="D20" s="1" t="s">
        <v>259</v>
      </c>
      <c r="E20" s="1" t="s">
        <v>138</v>
      </c>
      <c r="F20" s="1" t="s">
        <v>208</v>
      </c>
      <c r="G20" s="1" t="s">
        <v>211</v>
      </c>
      <c r="H20" s="1" t="s">
        <v>212</v>
      </c>
      <c r="I20" s="1" t="s">
        <v>260</v>
      </c>
      <c r="J20" s="1" t="s">
        <v>214</v>
      </c>
      <c r="K20" s="1" t="s">
        <v>260</v>
      </c>
      <c r="L20" s="1" t="s">
        <v>260</v>
      </c>
      <c r="M20" s="1" t="s">
        <v>215</v>
      </c>
      <c r="N20" s="1" t="s">
        <v>215</v>
      </c>
      <c r="O20" s="1" t="s">
        <v>216</v>
      </c>
      <c r="P20" s="1" t="s">
        <v>217</v>
      </c>
      <c r="Q20" s="1" t="s">
        <v>289</v>
      </c>
      <c r="R20" s="1" t="s">
        <v>219</v>
      </c>
      <c r="S20" s="1" t="s">
        <v>220</v>
      </c>
      <c r="T20" s="1" t="s">
        <v>221</v>
      </c>
    </row>
    <row r="21" s="1" customFormat="1" spans="1:20">
      <c r="A21" s="3">
        <v>16768698088</v>
      </c>
      <c r="B21" s="1" t="s">
        <v>290</v>
      </c>
      <c r="C21" s="1" t="s">
        <v>291</v>
      </c>
      <c r="D21" s="1" t="s">
        <v>292</v>
      </c>
      <c r="E21" s="1" t="s">
        <v>110</v>
      </c>
      <c r="F21" s="1" t="s">
        <v>290</v>
      </c>
      <c r="G21" s="1" t="s">
        <v>208</v>
      </c>
      <c r="H21" s="1" t="s">
        <v>212</v>
      </c>
      <c r="I21" s="1" t="s">
        <v>293</v>
      </c>
      <c r="J21" s="1" t="s">
        <v>214</v>
      </c>
      <c r="K21" s="1" t="s">
        <v>293</v>
      </c>
      <c r="L21" s="1" t="s">
        <v>293</v>
      </c>
      <c r="M21" s="1" t="s">
        <v>215</v>
      </c>
      <c r="N21" s="1" t="s">
        <v>215</v>
      </c>
      <c r="O21" s="1" t="s">
        <v>216</v>
      </c>
      <c r="P21" s="1" t="s">
        <v>217</v>
      </c>
      <c r="Q21" s="1" t="s">
        <v>294</v>
      </c>
      <c r="R21" s="1" t="s">
        <v>219</v>
      </c>
      <c r="S21" s="1" t="s">
        <v>220</v>
      </c>
      <c r="T21" s="1" t="s">
        <v>221</v>
      </c>
    </row>
    <row r="22" s="1" customFormat="1" spans="1:20">
      <c r="A22" s="3">
        <v>16768563116</v>
      </c>
      <c r="B22" s="1" t="s">
        <v>290</v>
      </c>
      <c r="C22" s="1" t="s">
        <v>295</v>
      </c>
      <c r="D22" s="1" t="s">
        <v>296</v>
      </c>
      <c r="E22" s="1" t="s">
        <v>107</v>
      </c>
      <c r="F22" s="1" t="s">
        <v>290</v>
      </c>
      <c r="G22" s="1" t="s">
        <v>208</v>
      </c>
      <c r="H22" s="1" t="s">
        <v>212</v>
      </c>
      <c r="I22" s="1" t="s">
        <v>297</v>
      </c>
      <c r="J22" s="1" t="s">
        <v>214</v>
      </c>
      <c r="K22" s="1" t="s">
        <v>297</v>
      </c>
      <c r="L22" s="1" t="s">
        <v>216</v>
      </c>
      <c r="M22" s="1" t="s">
        <v>298</v>
      </c>
      <c r="N22" s="1" t="s">
        <v>298</v>
      </c>
      <c r="O22" s="1" t="s">
        <v>216</v>
      </c>
      <c r="P22" s="1" t="s">
        <v>217</v>
      </c>
      <c r="Q22" s="1" t="s">
        <v>299</v>
      </c>
      <c r="R22" s="1" t="s">
        <v>219</v>
      </c>
      <c r="S22" s="1" t="s">
        <v>220</v>
      </c>
      <c r="T22" s="1" t="s">
        <v>221</v>
      </c>
    </row>
    <row r="23" s="1" customFormat="1" spans="1:20">
      <c r="A23" s="3">
        <v>16768488311</v>
      </c>
      <c r="B23" s="1" t="s">
        <v>290</v>
      </c>
      <c r="C23" s="1" t="s">
        <v>300</v>
      </c>
      <c r="D23" s="1" t="s">
        <v>301</v>
      </c>
      <c r="E23" s="1" t="s">
        <v>135</v>
      </c>
      <c r="F23" s="1" t="s">
        <v>208</v>
      </c>
      <c r="G23" s="1" t="s">
        <v>211</v>
      </c>
      <c r="H23" s="1" t="s">
        <v>212</v>
      </c>
      <c r="I23" s="1" t="s">
        <v>302</v>
      </c>
      <c r="J23" s="1" t="s">
        <v>214</v>
      </c>
      <c r="K23" s="1" t="s">
        <v>302</v>
      </c>
      <c r="L23" s="1" t="s">
        <v>302</v>
      </c>
      <c r="M23" s="1" t="s">
        <v>215</v>
      </c>
      <c r="N23" s="1" t="s">
        <v>215</v>
      </c>
      <c r="O23" s="1" t="s">
        <v>216</v>
      </c>
      <c r="P23" s="1" t="s">
        <v>217</v>
      </c>
      <c r="Q23" s="1" t="s">
        <v>303</v>
      </c>
      <c r="R23" s="1" t="s">
        <v>219</v>
      </c>
      <c r="S23" s="1" t="s">
        <v>220</v>
      </c>
      <c r="T23" s="1" t="s">
        <v>221</v>
      </c>
    </row>
    <row r="24" s="1" customFormat="1" spans="1:20">
      <c r="A24" s="3">
        <v>16768489445</v>
      </c>
      <c r="B24" s="1" t="s">
        <v>290</v>
      </c>
      <c r="C24" s="1" t="s">
        <v>304</v>
      </c>
      <c r="D24" s="1" t="s">
        <v>305</v>
      </c>
      <c r="E24" s="1" t="s">
        <v>106</v>
      </c>
      <c r="F24" s="1" t="s">
        <v>290</v>
      </c>
      <c r="G24" s="1" t="s">
        <v>208</v>
      </c>
      <c r="H24" s="1" t="s">
        <v>212</v>
      </c>
      <c r="I24" s="1" t="s">
        <v>306</v>
      </c>
      <c r="J24" s="1" t="s">
        <v>214</v>
      </c>
      <c r="K24" s="1" t="s">
        <v>306</v>
      </c>
      <c r="L24" s="1" t="s">
        <v>306</v>
      </c>
      <c r="M24" s="1" t="s">
        <v>215</v>
      </c>
      <c r="N24" s="1" t="s">
        <v>215</v>
      </c>
      <c r="O24" s="1" t="s">
        <v>216</v>
      </c>
      <c r="P24" s="1" t="s">
        <v>217</v>
      </c>
      <c r="Q24" s="1" t="s">
        <v>307</v>
      </c>
      <c r="R24" s="1" t="s">
        <v>219</v>
      </c>
      <c r="S24" s="1" t="s">
        <v>220</v>
      </c>
      <c r="T24" s="1" t="s">
        <v>221</v>
      </c>
    </row>
    <row r="25" s="1" customFormat="1" spans="1:20">
      <c r="A25" s="3">
        <v>16768284673</v>
      </c>
      <c r="B25" s="1" t="s">
        <v>290</v>
      </c>
      <c r="C25" s="1" t="s">
        <v>308</v>
      </c>
      <c r="D25" s="1" t="s">
        <v>309</v>
      </c>
      <c r="E25" s="1" t="s">
        <v>103</v>
      </c>
      <c r="F25" s="1" t="s">
        <v>290</v>
      </c>
      <c r="G25" s="1" t="s">
        <v>208</v>
      </c>
      <c r="H25" s="1" t="s">
        <v>212</v>
      </c>
      <c r="I25" s="1" t="s">
        <v>310</v>
      </c>
      <c r="J25" s="1" t="s">
        <v>214</v>
      </c>
      <c r="K25" s="1" t="s">
        <v>310</v>
      </c>
      <c r="L25" s="1" t="s">
        <v>310</v>
      </c>
      <c r="M25" s="1" t="s">
        <v>215</v>
      </c>
      <c r="N25" s="1" t="s">
        <v>215</v>
      </c>
      <c r="O25" s="1" t="s">
        <v>216</v>
      </c>
      <c r="P25" s="1" t="s">
        <v>217</v>
      </c>
      <c r="Q25" s="1" t="s">
        <v>311</v>
      </c>
      <c r="R25" s="1" t="s">
        <v>219</v>
      </c>
      <c r="S25" s="1" t="s">
        <v>220</v>
      </c>
      <c r="T25" s="1" t="s">
        <v>221</v>
      </c>
    </row>
    <row r="26" s="1" customFormat="1" spans="1:20">
      <c r="A26" s="3">
        <v>16767379167</v>
      </c>
      <c r="B26" s="1" t="s">
        <v>290</v>
      </c>
      <c r="C26" s="1" t="s">
        <v>312</v>
      </c>
      <c r="D26" s="1" t="s">
        <v>275</v>
      </c>
      <c r="E26" s="1" t="s">
        <v>93</v>
      </c>
      <c r="F26" s="1" t="s">
        <v>290</v>
      </c>
      <c r="G26" s="1" t="s">
        <v>208</v>
      </c>
      <c r="H26" s="1" t="s">
        <v>212</v>
      </c>
      <c r="I26" s="1" t="s">
        <v>276</v>
      </c>
      <c r="J26" s="1" t="s">
        <v>214</v>
      </c>
      <c r="K26" s="1" t="s">
        <v>276</v>
      </c>
      <c r="L26" s="1" t="s">
        <v>276</v>
      </c>
      <c r="M26" s="1" t="s">
        <v>215</v>
      </c>
      <c r="N26" s="1" t="s">
        <v>215</v>
      </c>
      <c r="O26" s="1" t="s">
        <v>216</v>
      </c>
      <c r="P26" s="1" t="s">
        <v>217</v>
      </c>
      <c r="Q26" s="1" t="s">
        <v>313</v>
      </c>
      <c r="R26" s="1" t="s">
        <v>219</v>
      </c>
      <c r="S26" s="1" t="s">
        <v>220</v>
      </c>
      <c r="T26" s="1" t="s">
        <v>221</v>
      </c>
    </row>
    <row r="27" s="1" customFormat="1" spans="1:20">
      <c r="A27" s="3">
        <v>16767379039</v>
      </c>
      <c r="B27" s="1" t="s">
        <v>290</v>
      </c>
      <c r="C27" s="1" t="s">
        <v>314</v>
      </c>
      <c r="D27" s="1" t="s">
        <v>275</v>
      </c>
      <c r="E27" s="1" t="s">
        <v>130</v>
      </c>
      <c r="F27" s="1" t="s">
        <v>290</v>
      </c>
      <c r="G27" s="1" t="s">
        <v>211</v>
      </c>
      <c r="H27" s="1" t="s">
        <v>212</v>
      </c>
      <c r="I27" s="1" t="s">
        <v>315</v>
      </c>
      <c r="J27" s="1" t="s">
        <v>214</v>
      </c>
      <c r="K27" s="1" t="s">
        <v>315</v>
      </c>
      <c r="L27" s="1" t="s">
        <v>315</v>
      </c>
      <c r="M27" s="1" t="s">
        <v>215</v>
      </c>
      <c r="N27" s="1" t="s">
        <v>215</v>
      </c>
      <c r="O27" s="1" t="s">
        <v>216</v>
      </c>
      <c r="P27" s="1" t="s">
        <v>217</v>
      </c>
      <c r="Q27" s="1" t="s">
        <v>316</v>
      </c>
      <c r="R27" s="1" t="s">
        <v>219</v>
      </c>
      <c r="S27" s="1" t="s">
        <v>220</v>
      </c>
      <c r="T27" s="1" t="s">
        <v>221</v>
      </c>
    </row>
    <row r="28" s="1" customFormat="1" spans="1:20">
      <c r="A28" s="3">
        <v>16767208737</v>
      </c>
      <c r="B28" s="1" t="s">
        <v>290</v>
      </c>
      <c r="C28" s="1" t="s">
        <v>317</v>
      </c>
      <c r="D28" s="1" t="s">
        <v>318</v>
      </c>
      <c r="E28" s="1" t="s">
        <v>90</v>
      </c>
      <c r="F28" s="1" t="s">
        <v>290</v>
      </c>
      <c r="G28" s="1" t="s">
        <v>208</v>
      </c>
      <c r="H28" s="1" t="s">
        <v>212</v>
      </c>
      <c r="I28" s="1" t="s">
        <v>310</v>
      </c>
      <c r="J28" s="1" t="s">
        <v>214</v>
      </c>
      <c r="K28" s="1" t="s">
        <v>310</v>
      </c>
      <c r="L28" s="1" t="s">
        <v>310</v>
      </c>
      <c r="M28" s="1" t="s">
        <v>215</v>
      </c>
      <c r="N28" s="1" t="s">
        <v>215</v>
      </c>
      <c r="O28" s="1" t="s">
        <v>216</v>
      </c>
      <c r="P28" s="1" t="s">
        <v>217</v>
      </c>
      <c r="Q28" s="1" t="s">
        <v>319</v>
      </c>
      <c r="R28" s="1" t="s">
        <v>219</v>
      </c>
      <c r="S28" s="1" t="s">
        <v>220</v>
      </c>
      <c r="T28" s="1" t="s">
        <v>221</v>
      </c>
    </row>
    <row r="29" s="1" customFormat="1" spans="1:20">
      <c r="A29" s="3">
        <v>16767087979</v>
      </c>
      <c r="B29" s="1" t="s">
        <v>290</v>
      </c>
      <c r="C29" s="1" t="s">
        <v>320</v>
      </c>
      <c r="D29" s="1" t="s">
        <v>321</v>
      </c>
      <c r="E29" s="1" t="s">
        <v>89</v>
      </c>
      <c r="F29" s="1" t="s">
        <v>290</v>
      </c>
      <c r="G29" s="1" t="s">
        <v>208</v>
      </c>
      <c r="H29" s="1" t="s">
        <v>212</v>
      </c>
      <c r="I29" s="1" t="s">
        <v>322</v>
      </c>
      <c r="J29" s="1" t="s">
        <v>214</v>
      </c>
      <c r="K29" s="1" t="s">
        <v>322</v>
      </c>
      <c r="L29" s="1" t="s">
        <v>322</v>
      </c>
      <c r="M29" s="1" t="s">
        <v>215</v>
      </c>
      <c r="N29" s="1" t="s">
        <v>215</v>
      </c>
      <c r="O29" s="1" t="s">
        <v>216</v>
      </c>
      <c r="P29" s="1" t="s">
        <v>217</v>
      </c>
      <c r="Q29" s="1" t="s">
        <v>323</v>
      </c>
      <c r="R29" s="1" t="s">
        <v>219</v>
      </c>
      <c r="S29" s="1" t="s">
        <v>220</v>
      </c>
      <c r="T29" s="1" t="s">
        <v>221</v>
      </c>
    </row>
    <row r="30" s="1" customFormat="1" spans="1:20">
      <c r="A30" s="3">
        <v>16767080604</v>
      </c>
      <c r="B30" s="1" t="s">
        <v>290</v>
      </c>
      <c r="C30" s="1" t="s">
        <v>324</v>
      </c>
      <c r="D30" s="1" t="s">
        <v>321</v>
      </c>
      <c r="E30" s="1" t="s">
        <v>87</v>
      </c>
      <c r="F30" s="1" t="s">
        <v>290</v>
      </c>
      <c r="G30" s="1" t="s">
        <v>208</v>
      </c>
      <c r="H30" s="1" t="s">
        <v>212</v>
      </c>
      <c r="I30" s="1" t="s">
        <v>260</v>
      </c>
      <c r="J30" s="1" t="s">
        <v>214</v>
      </c>
      <c r="K30" s="1" t="s">
        <v>260</v>
      </c>
      <c r="L30" s="1" t="s">
        <v>260</v>
      </c>
      <c r="M30" s="1" t="s">
        <v>215</v>
      </c>
      <c r="N30" s="1" t="s">
        <v>215</v>
      </c>
      <c r="O30" s="1" t="s">
        <v>216</v>
      </c>
      <c r="P30" s="1" t="s">
        <v>217</v>
      </c>
      <c r="Q30" s="1" t="s">
        <v>325</v>
      </c>
      <c r="R30" s="1" t="s">
        <v>219</v>
      </c>
      <c r="S30" s="1" t="s">
        <v>220</v>
      </c>
      <c r="T30" s="1" t="s">
        <v>221</v>
      </c>
    </row>
    <row r="31" s="1" customFormat="1" spans="1:20">
      <c r="A31" s="3">
        <v>16767062678</v>
      </c>
      <c r="B31" s="1" t="s">
        <v>290</v>
      </c>
      <c r="C31" s="1" t="s">
        <v>326</v>
      </c>
      <c r="D31" s="1" t="s">
        <v>318</v>
      </c>
      <c r="E31" s="1" t="s">
        <v>84</v>
      </c>
      <c r="F31" s="1" t="s">
        <v>290</v>
      </c>
      <c r="G31" s="1" t="s">
        <v>208</v>
      </c>
      <c r="H31" s="1" t="s">
        <v>212</v>
      </c>
      <c r="I31" s="1" t="s">
        <v>310</v>
      </c>
      <c r="J31" s="1" t="s">
        <v>214</v>
      </c>
      <c r="K31" s="1" t="s">
        <v>310</v>
      </c>
      <c r="L31" s="1" t="s">
        <v>310</v>
      </c>
      <c r="M31" s="1" t="s">
        <v>215</v>
      </c>
      <c r="N31" s="1" t="s">
        <v>215</v>
      </c>
      <c r="O31" s="1" t="s">
        <v>216</v>
      </c>
      <c r="P31" s="1" t="s">
        <v>217</v>
      </c>
      <c r="Q31" s="1" t="s">
        <v>327</v>
      </c>
      <c r="R31" s="1" t="s">
        <v>219</v>
      </c>
      <c r="S31" s="1" t="s">
        <v>220</v>
      </c>
      <c r="T31" s="1" t="s">
        <v>221</v>
      </c>
    </row>
    <row r="32" s="1" customFormat="1" spans="1:20">
      <c r="A32" s="3">
        <v>16767045793</v>
      </c>
      <c r="B32" s="1" t="s">
        <v>290</v>
      </c>
      <c r="C32" s="1" t="s">
        <v>328</v>
      </c>
      <c r="D32" s="1" t="s">
        <v>329</v>
      </c>
      <c r="E32" s="1" t="s">
        <v>83</v>
      </c>
      <c r="F32" s="1" t="s">
        <v>290</v>
      </c>
      <c r="G32" s="1" t="s">
        <v>208</v>
      </c>
      <c r="H32" s="1" t="s">
        <v>212</v>
      </c>
      <c r="I32" s="1" t="s">
        <v>330</v>
      </c>
      <c r="J32" s="1" t="s">
        <v>214</v>
      </c>
      <c r="K32" s="1" t="s">
        <v>330</v>
      </c>
      <c r="L32" s="1" t="s">
        <v>330</v>
      </c>
      <c r="M32" s="1" t="s">
        <v>215</v>
      </c>
      <c r="N32" s="1" t="s">
        <v>215</v>
      </c>
      <c r="O32" s="1" t="s">
        <v>216</v>
      </c>
      <c r="P32" s="1" t="s">
        <v>217</v>
      </c>
      <c r="Q32" s="1" t="s">
        <v>331</v>
      </c>
      <c r="R32" s="1" t="s">
        <v>219</v>
      </c>
      <c r="S32" s="1" t="s">
        <v>220</v>
      </c>
      <c r="T32" s="1" t="s">
        <v>332</v>
      </c>
    </row>
    <row r="33" s="1" customFormat="1" spans="1:20">
      <c r="A33" s="3">
        <v>16767011475</v>
      </c>
      <c r="B33" s="1" t="s">
        <v>290</v>
      </c>
      <c r="C33" s="1" t="s">
        <v>333</v>
      </c>
      <c r="D33" s="1" t="s">
        <v>318</v>
      </c>
      <c r="E33" s="1" t="s">
        <v>80</v>
      </c>
      <c r="F33" s="1" t="s">
        <v>290</v>
      </c>
      <c r="G33" s="1" t="s">
        <v>208</v>
      </c>
      <c r="H33" s="1" t="s">
        <v>212</v>
      </c>
      <c r="I33" s="1" t="s">
        <v>310</v>
      </c>
      <c r="J33" s="1" t="s">
        <v>214</v>
      </c>
      <c r="K33" s="1" t="s">
        <v>310</v>
      </c>
      <c r="L33" s="1" t="s">
        <v>310</v>
      </c>
      <c r="M33" s="1" t="s">
        <v>215</v>
      </c>
      <c r="N33" s="1" t="s">
        <v>215</v>
      </c>
      <c r="O33" s="1" t="s">
        <v>216</v>
      </c>
      <c r="P33" s="1" t="s">
        <v>217</v>
      </c>
      <c r="Q33" s="1" t="s">
        <v>334</v>
      </c>
      <c r="R33" s="1" t="s">
        <v>219</v>
      </c>
      <c r="S33" s="1" t="s">
        <v>220</v>
      </c>
      <c r="T33" s="1" t="s">
        <v>221</v>
      </c>
    </row>
    <row r="34" s="1" customFormat="1" spans="1:20">
      <c r="A34" s="3">
        <v>16766898225</v>
      </c>
      <c r="B34" s="1" t="s">
        <v>290</v>
      </c>
      <c r="C34" s="1" t="s">
        <v>335</v>
      </c>
      <c r="D34" s="1" t="s">
        <v>336</v>
      </c>
      <c r="E34" s="1" t="s">
        <v>79</v>
      </c>
      <c r="F34" s="1" t="s">
        <v>290</v>
      </c>
      <c r="G34" s="1" t="s">
        <v>208</v>
      </c>
      <c r="H34" s="1" t="s">
        <v>212</v>
      </c>
      <c r="I34" s="1" t="s">
        <v>337</v>
      </c>
      <c r="J34" s="1" t="s">
        <v>214</v>
      </c>
      <c r="K34" s="1" t="s">
        <v>337</v>
      </c>
      <c r="L34" s="1" t="s">
        <v>337</v>
      </c>
      <c r="M34" s="1" t="s">
        <v>215</v>
      </c>
      <c r="N34" s="1" t="s">
        <v>215</v>
      </c>
      <c r="O34" s="1" t="s">
        <v>216</v>
      </c>
      <c r="P34" s="1" t="s">
        <v>217</v>
      </c>
      <c r="Q34" s="1" t="s">
        <v>338</v>
      </c>
      <c r="R34" s="1" t="s">
        <v>219</v>
      </c>
      <c r="S34" s="1" t="s">
        <v>220</v>
      </c>
      <c r="T34" s="1" t="s">
        <v>221</v>
      </c>
    </row>
    <row r="35" s="1" customFormat="1" spans="1:20">
      <c r="A35" s="3">
        <v>16766593780</v>
      </c>
      <c r="B35" s="1" t="s">
        <v>290</v>
      </c>
      <c r="C35" s="1" t="s">
        <v>339</v>
      </c>
      <c r="D35" s="1" t="s">
        <v>263</v>
      </c>
      <c r="E35" s="1" t="s">
        <v>76</v>
      </c>
      <c r="F35" s="1" t="s">
        <v>290</v>
      </c>
      <c r="G35" s="1" t="s">
        <v>208</v>
      </c>
      <c r="H35" s="1" t="s">
        <v>212</v>
      </c>
      <c r="I35" s="1" t="s">
        <v>264</v>
      </c>
      <c r="J35" s="1" t="s">
        <v>214</v>
      </c>
      <c r="K35" s="1" t="s">
        <v>264</v>
      </c>
      <c r="L35" s="1" t="s">
        <v>264</v>
      </c>
      <c r="M35" s="1" t="s">
        <v>215</v>
      </c>
      <c r="N35" s="1" t="s">
        <v>215</v>
      </c>
      <c r="O35" s="1" t="s">
        <v>216</v>
      </c>
      <c r="P35" s="1" t="s">
        <v>217</v>
      </c>
      <c r="Q35" s="1" t="s">
        <v>340</v>
      </c>
      <c r="R35" s="1" t="s">
        <v>219</v>
      </c>
      <c r="S35" s="1" t="s">
        <v>220</v>
      </c>
      <c r="T35" s="1" t="s">
        <v>266</v>
      </c>
    </row>
    <row r="36" s="1" customFormat="1" spans="1:20">
      <c r="A36" s="3">
        <v>16766571960</v>
      </c>
      <c r="B36" s="1" t="s">
        <v>290</v>
      </c>
      <c r="C36" s="1" t="s">
        <v>341</v>
      </c>
      <c r="D36" s="1" t="s">
        <v>342</v>
      </c>
      <c r="E36" s="1" t="s">
        <v>73</v>
      </c>
      <c r="F36" s="1" t="s">
        <v>290</v>
      </c>
      <c r="G36" s="1" t="s">
        <v>208</v>
      </c>
      <c r="H36" s="1" t="s">
        <v>212</v>
      </c>
      <c r="I36" s="1" t="s">
        <v>343</v>
      </c>
      <c r="J36" s="1" t="s">
        <v>214</v>
      </c>
      <c r="K36" s="1" t="s">
        <v>343</v>
      </c>
      <c r="L36" s="1" t="s">
        <v>343</v>
      </c>
      <c r="M36" s="1" t="s">
        <v>215</v>
      </c>
      <c r="N36" s="1" t="s">
        <v>215</v>
      </c>
      <c r="O36" s="1" t="s">
        <v>216</v>
      </c>
      <c r="P36" s="1" t="s">
        <v>217</v>
      </c>
      <c r="Q36" s="1" t="s">
        <v>344</v>
      </c>
      <c r="R36" s="1" t="s">
        <v>219</v>
      </c>
      <c r="S36" s="1" t="s">
        <v>220</v>
      </c>
      <c r="T36" s="1" t="s">
        <v>221</v>
      </c>
    </row>
    <row r="37" s="1" customFormat="1" spans="1:20">
      <c r="A37" s="3">
        <v>16766502676</v>
      </c>
      <c r="B37" s="1" t="s">
        <v>290</v>
      </c>
      <c r="C37" s="1" t="s">
        <v>345</v>
      </c>
      <c r="D37" s="1" t="s">
        <v>318</v>
      </c>
      <c r="E37" s="1" t="s">
        <v>70</v>
      </c>
      <c r="F37" s="1" t="s">
        <v>290</v>
      </c>
      <c r="G37" s="1" t="s">
        <v>208</v>
      </c>
      <c r="H37" s="1" t="s">
        <v>212</v>
      </c>
      <c r="I37" s="1" t="s">
        <v>310</v>
      </c>
      <c r="J37" s="1" t="s">
        <v>214</v>
      </c>
      <c r="K37" s="1" t="s">
        <v>310</v>
      </c>
      <c r="L37" s="1" t="s">
        <v>310</v>
      </c>
      <c r="M37" s="1" t="s">
        <v>215</v>
      </c>
      <c r="N37" s="1" t="s">
        <v>215</v>
      </c>
      <c r="O37" s="1" t="s">
        <v>216</v>
      </c>
      <c r="P37" s="1" t="s">
        <v>217</v>
      </c>
      <c r="Q37" s="1" t="s">
        <v>346</v>
      </c>
      <c r="R37" s="1" t="s">
        <v>219</v>
      </c>
      <c r="S37" s="1" t="s">
        <v>220</v>
      </c>
      <c r="T37" s="1" t="s">
        <v>221</v>
      </c>
    </row>
    <row r="38" s="1" customFormat="1" spans="1:20">
      <c r="A38" s="3">
        <v>16766364667</v>
      </c>
      <c r="B38" s="1" t="s">
        <v>290</v>
      </c>
      <c r="C38" s="1" t="s">
        <v>347</v>
      </c>
      <c r="D38" s="1" t="s">
        <v>348</v>
      </c>
      <c r="E38" s="1" t="s">
        <v>67</v>
      </c>
      <c r="F38" s="1" t="s">
        <v>290</v>
      </c>
      <c r="G38" s="1" t="s">
        <v>208</v>
      </c>
      <c r="H38" s="1" t="s">
        <v>212</v>
      </c>
      <c r="I38" s="1" t="s">
        <v>349</v>
      </c>
      <c r="J38" s="1" t="s">
        <v>214</v>
      </c>
      <c r="K38" s="1" t="s">
        <v>349</v>
      </c>
      <c r="L38" s="1" t="s">
        <v>349</v>
      </c>
      <c r="M38" s="1" t="s">
        <v>215</v>
      </c>
      <c r="N38" s="1" t="s">
        <v>215</v>
      </c>
      <c r="O38" s="1" t="s">
        <v>216</v>
      </c>
      <c r="P38" s="1" t="s">
        <v>217</v>
      </c>
      <c r="Q38" s="1" t="s">
        <v>350</v>
      </c>
      <c r="R38" s="1" t="s">
        <v>219</v>
      </c>
      <c r="S38" s="1" t="s">
        <v>220</v>
      </c>
      <c r="T38" s="1" t="s">
        <v>221</v>
      </c>
    </row>
    <row r="39" s="1" customFormat="1" spans="1:20">
      <c r="A39" s="3">
        <v>16766315374</v>
      </c>
      <c r="B39" s="1" t="s">
        <v>290</v>
      </c>
      <c r="C39" s="1" t="s">
        <v>351</v>
      </c>
      <c r="D39" s="1" t="s">
        <v>352</v>
      </c>
      <c r="E39" s="1" t="s">
        <v>65</v>
      </c>
      <c r="F39" s="1" t="s">
        <v>290</v>
      </c>
      <c r="G39" s="1" t="s">
        <v>208</v>
      </c>
      <c r="H39" s="1" t="s">
        <v>212</v>
      </c>
      <c r="I39" s="1" t="s">
        <v>353</v>
      </c>
      <c r="J39" s="1" t="s">
        <v>214</v>
      </c>
      <c r="K39" s="1" t="s">
        <v>353</v>
      </c>
      <c r="L39" s="1" t="s">
        <v>353</v>
      </c>
      <c r="M39" s="1" t="s">
        <v>215</v>
      </c>
      <c r="N39" s="1" t="s">
        <v>215</v>
      </c>
      <c r="O39" s="1" t="s">
        <v>216</v>
      </c>
      <c r="P39" s="1" t="s">
        <v>217</v>
      </c>
      <c r="Q39" s="1" t="s">
        <v>354</v>
      </c>
      <c r="R39" s="1" t="s">
        <v>219</v>
      </c>
      <c r="S39" s="1" t="s">
        <v>220</v>
      </c>
      <c r="T39" s="1" t="s">
        <v>221</v>
      </c>
    </row>
    <row r="40" s="1" customFormat="1" spans="1:20">
      <c r="A40" s="3">
        <v>16766231625</v>
      </c>
      <c r="B40" s="1" t="s">
        <v>290</v>
      </c>
      <c r="C40" s="1" t="s">
        <v>355</v>
      </c>
      <c r="D40" s="1" t="s">
        <v>356</v>
      </c>
      <c r="E40" s="1" t="s">
        <v>62</v>
      </c>
      <c r="F40" s="1" t="s">
        <v>290</v>
      </c>
      <c r="G40" s="1" t="s">
        <v>208</v>
      </c>
      <c r="H40" s="1" t="s">
        <v>212</v>
      </c>
      <c r="I40" s="1" t="s">
        <v>357</v>
      </c>
      <c r="J40" s="1" t="s">
        <v>214</v>
      </c>
      <c r="K40" s="1" t="s">
        <v>357</v>
      </c>
      <c r="L40" s="1" t="s">
        <v>357</v>
      </c>
      <c r="M40" s="1" t="s">
        <v>215</v>
      </c>
      <c r="N40" s="1" t="s">
        <v>215</v>
      </c>
      <c r="O40" s="1" t="s">
        <v>216</v>
      </c>
      <c r="P40" s="1" t="s">
        <v>217</v>
      </c>
      <c r="Q40" s="1" t="s">
        <v>358</v>
      </c>
      <c r="R40" s="1" t="s">
        <v>219</v>
      </c>
      <c r="S40" s="1" t="s">
        <v>220</v>
      </c>
      <c r="T40" s="1" t="s">
        <v>221</v>
      </c>
    </row>
    <row r="41" s="1" customFormat="1" spans="1:20">
      <c r="A41" s="3">
        <v>16765810194</v>
      </c>
      <c r="B41" s="1" t="s">
        <v>290</v>
      </c>
      <c r="C41" s="1" t="s">
        <v>359</v>
      </c>
      <c r="D41" s="1" t="s">
        <v>360</v>
      </c>
      <c r="E41" s="1" t="s">
        <v>58</v>
      </c>
      <c r="F41" s="1" t="s">
        <v>290</v>
      </c>
      <c r="G41" s="1" t="s">
        <v>208</v>
      </c>
      <c r="H41" s="1" t="s">
        <v>212</v>
      </c>
      <c r="I41" s="1" t="s">
        <v>361</v>
      </c>
      <c r="J41" s="1" t="s">
        <v>214</v>
      </c>
      <c r="K41" s="1" t="s">
        <v>361</v>
      </c>
      <c r="L41" s="1" t="s">
        <v>361</v>
      </c>
      <c r="M41" s="1" t="s">
        <v>215</v>
      </c>
      <c r="N41" s="1" t="s">
        <v>215</v>
      </c>
      <c r="O41" s="1" t="s">
        <v>216</v>
      </c>
      <c r="P41" s="1" t="s">
        <v>217</v>
      </c>
      <c r="Q41" s="1" t="s">
        <v>362</v>
      </c>
      <c r="R41" s="1" t="s">
        <v>219</v>
      </c>
      <c r="S41" s="1" t="s">
        <v>220</v>
      </c>
      <c r="T41" s="1" t="s">
        <v>221</v>
      </c>
    </row>
    <row r="42" s="1" customFormat="1" spans="1:20">
      <c r="A42" s="3">
        <v>16765709675</v>
      </c>
      <c r="B42" s="1" t="s">
        <v>290</v>
      </c>
      <c r="C42" s="1" t="s">
        <v>363</v>
      </c>
      <c r="D42" s="1" t="s">
        <v>364</v>
      </c>
      <c r="E42" s="1" t="s">
        <v>55</v>
      </c>
      <c r="F42" s="1" t="s">
        <v>290</v>
      </c>
      <c r="G42" s="1" t="s">
        <v>208</v>
      </c>
      <c r="H42" s="1" t="s">
        <v>212</v>
      </c>
      <c r="I42" s="1" t="s">
        <v>365</v>
      </c>
      <c r="J42" s="1" t="s">
        <v>214</v>
      </c>
      <c r="K42" s="1" t="s">
        <v>365</v>
      </c>
      <c r="L42" s="1" t="s">
        <v>365</v>
      </c>
      <c r="M42" s="1" t="s">
        <v>215</v>
      </c>
      <c r="N42" s="1" t="s">
        <v>215</v>
      </c>
      <c r="O42" s="1" t="s">
        <v>216</v>
      </c>
      <c r="P42" s="1" t="s">
        <v>217</v>
      </c>
      <c r="Q42" s="1" t="s">
        <v>366</v>
      </c>
      <c r="R42" s="1" t="s">
        <v>219</v>
      </c>
      <c r="S42" s="1" t="s">
        <v>220</v>
      </c>
      <c r="T42" s="1" t="s">
        <v>221</v>
      </c>
    </row>
    <row r="43" s="1" customFormat="1" spans="1:20">
      <c r="A43" s="3">
        <v>16765680236</v>
      </c>
      <c r="B43" s="1" t="s">
        <v>290</v>
      </c>
      <c r="C43" s="1" t="s">
        <v>367</v>
      </c>
      <c r="D43" s="1" t="s">
        <v>282</v>
      </c>
      <c r="E43" s="1" t="s">
        <v>54</v>
      </c>
      <c r="F43" s="1" t="s">
        <v>290</v>
      </c>
      <c r="G43" s="1" t="s">
        <v>208</v>
      </c>
      <c r="H43" s="1" t="s">
        <v>212</v>
      </c>
      <c r="I43" s="1" t="s">
        <v>368</v>
      </c>
      <c r="J43" s="1" t="s">
        <v>214</v>
      </c>
      <c r="K43" s="1" t="s">
        <v>368</v>
      </c>
      <c r="L43" s="1" t="s">
        <v>368</v>
      </c>
      <c r="M43" s="1" t="s">
        <v>215</v>
      </c>
      <c r="N43" s="1" t="s">
        <v>215</v>
      </c>
      <c r="O43" s="1" t="s">
        <v>216</v>
      </c>
      <c r="P43" s="1" t="s">
        <v>217</v>
      </c>
      <c r="Q43" s="1" t="s">
        <v>369</v>
      </c>
      <c r="R43" s="1" t="s">
        <v>219</v>
      </c>
      <c r="S43" s="1" t="s">
        <v>220</v>
      </c>
      <c r="T43" s="1" t="s">
        <v>221</v>
      </c>
    </row>
    <row r="44" s="1" customFormat="1" spans="1:20">
      <c r="A44" s="3">
        <v>16765586381</v>
      </c>
      <c r="B44" s="1" t="s">
        <v>290</v>
      </c>
      <c r="C44" s="1" t="s">
        <v>370</v>
      </c>
      <c r="D44" s="1" t="s">
        <v>364</v>
      </c>
      <c r="E44" s="1" t="s">
        <v>128</v>
      </c>
      <c r="F44" s="1" t="s">
        <v>208</v>
      </c>
      <c r="G44" s="1" t="s">
        <v>211</v>
      </c>
      <c r="H44" s="1" t="s">
        <v>212</v>
      </c>
      <c r="I44" s="1" t="s">
        <v>365</v>
      </c>
      <c r="J44" s="1" t="s">
        <v>214</v>
      </c>
      <c r="K44" s="1" t="s">
        <v>365</v>
      </c>
      <c r="L44" s="1" t="s">
        <v>365</v>
      </c>
      <c r="M44" s="1" t="s">
        <v>215</v>
      </c>
      <c r="N44" s="1" t="s">
        <v>215</v>
      </c>
      <c r="O44" s="1" t="s">
        <v>216</v>
      </c>
      <c r="P44" s="1" t="s">
        <v>217</v>
      </c>
      <c r="Q44" s="1" t="s">
        <v>371</v>
      </c>
      <c r="R44" s="1" t="s">
        <v>219</v>
      </c>
      <c r="S44" s="1" t="s">
        <v>220</v>
      </c>
      <c r="T44" s="1" t="s">
        <v>221</v>
      </c>
    </row>
    <row r="45" s="1" customFormat="1" spans="1:20">
      <c r="A45" s="3">
        <v>16765588279</v>
      </c>
      <c r="B45" s="1" t="s">
        <v>290</v>
      </c>
      <c r="C45" s="1" t="s">
        <v>372</v>
      </c>
      <c r="D45" s="1" t="s">
        <v>373</v>
      </c>
      <c r="E45" s="1" t="s">
        <v>51</v>
      </c>
      <c r="F45" s="1" t="s">
        <v>290</v>
      </c>
      <c r="G45" s="1" t="s">
        <v>208</v>
      </c>
      <c r="H45" s="1" t="s">
        <v>212</v>
      </c>
      <c r="I45" s="1" t="s">
        <v>374</v>
      </c>
      <c r="J45" s="1" t="s">
        <v>214</v>
      </c>
      <c r="K45" s="1" t="s">
        <v>374</v>
      </c>
      <c r="L45" s="1" t="s">
        <v>374</v>
      </c>
      <c r="M45" s="1" t="s">
        <v>215</v>
      </c>
      <c r="N45" s="1" t="s">
        <v>215</v>
      </c>
      <c r="O45" s="1" t="s">
        <v>216</v>
      </c>
      <c r="P45" s="1" t="s">
        <v>217</v>
      </c>
      <c r="Q45" s="1" t="s">
        <v>375</v>
      </c>
      <c r="R45" s="1" t="s">
        <v>219</v>
      </c>
      <c r="S45" s="1" t="s">
        <v>220</v>
      </c>
      <c r="T45" s="1" t="s">
        <v>221</v>
      </c>
    </row>
    <row r="46" s="1" customFormat="1" spans="1:20">
      <c r="A46" s="3">
        <v>16765501396</v>
      </c>
      <c r="B46" s="1" t="s">
        <v>290</v>
      </c>
      <c r="C46" s="1" t="s">
        <v>376</v>
      </c>
      <c r="D46" s="1" t="s">
        <v>377</v>
      </c>
      <c r="E46" s="1" t="s">
        <v>127</v>
      </c>
      <c r="F46" s="1" t="s">
        <v>290</v>
      </c>
      <c r="G46" s="1" t="s">
        <v>211</v>
      </c>
      <c r="H46" s="1" t="s">
        <v>212</v>
      </c>
      <c r="I46" s="1" t="s">
        <v>378</v>
      </c>
      <c r="J46" s="1" t="s">
        <v>214</v>
      </c>
      <c r="K46" s="1" t="s">
        <v>378</v>
      </c>
      <c r="L46" s="1" t="s">
        <v>378</v>
      </c>
      <c r="M46" s="1" t="s">
        <v>215</v>
      </c>
      <c r="N46" s="1" t="s">
        <v>215</v>
      </c>
      <c r="O46" s="1" t="s">
        <v>216</v>
      </c>
      <c r="P46" s="1" t="s">
        <v>217</v>
      </c>
      <c r="Q46" s="1" t="s">
        <v>379</v>
      </c>
      <c r="R46" s="1" t="s">
        <v>219</v>
      </c>
      <c r="S46" s="1" t="s">
        <v>220</v>
      </c>
      <c r="T46" s="1" t="s">
        <v>221</v>
      </c>
    </row>
    <row r="47" s="1" customFormat="1" spans="1:20">
      <c r="A47" s="3">
        <v>16765420200</v>
      </c>
      <c r="B47" s="1" t="s">
        <v>290</v>
      </c>
      <c r="C47" s="1" t="s">
        <v>380</v>
      </c>
      <c r="D47" s="1" t="s">
        <v>364</v>
      </c>
      <c r="E47" s="1" t="s">
        <v>48</v>
      </c>
      <c r="F47" s="1" t="s">
        <v>290</v>
      </c>
      <c r="G47" s="1" t="s">
        <v>208</v>
      </c>
      <c r="H47" s="1" t="s">
        <v>212</v>
      </c>
      <c r="I47" s="1" t="s">
        <v>365</v>
      </c>
      <c r="J47" s="1" t="s">
        <v>214</v>
      </c>
      <c r="K47" s="1" t="s">
        <v>365</v>
      </c>
      <c r="L47" s="1" t="s">
        <v>365</v>
      </c>
      <c r="M47" s="1" t="s">
        <v>215</v>
      </c>
      <c r="N47" s="1" t="s">
        <v>215</v>
      </c>
      <c r="O47" s="1" t="s">
        <v>216</v>
      </c>
      <c r="P47" s="1" t="s">
        <v>217</v>
      </c>
      <c r="Q47" s="1" t="s">
        <v>381</v>
      </c>
      <c r="R47" s="1" t="s">
        <v>219</v>
      </c>
      <c r="S47" s="1" t="s">
        <v>220</v>
      </c>
      <c r="T47" s="1" t="s">
        <v>221</v>
      </c>
    </row>
    <row r="48" s="1" customFormat="1" spans="1:20">
      <c r="A48" s="3">
        <v>16765246441</v>
      </c>
      <c r="B48" s="1" t="s">
        <v>290</v>
      </c>
      <c r="C48" s="1" t="s">
        <v>382</v>
      </c>
      <c r="D48" s="1" t="s">
        <v>275</v>
      </c>
      <c r="E48" s="1" t="s">
        <v>45</v>
      </c>
      <c r="F48" s="1" t="s">
        <v>290</v>
      </c>
      <c r="G48" s="1" t="s">
        <v>208</v>
      </c>
      <c r="H48" s="1" t="s">
        <v>212</v>
      </c>
      <c r="I48" s="1" t="s">
        <v>383</v>
      </c>
      <c r="J48" s="1" t="s">
        <v>214</v>
      </c>
      <c r="K48" s="1" t="s">
        <v>383</v>
      </c>
      <c r="L48" s="1" t="s">
        <v>383</v>
      </c>
      <c r="M48" s="1" t="s">
        <v>215</v>
      </c>
      <c r="N48" s="1" t="s">
        <v>215</v>
      </c>
      <c r="O48" s="1" t="s">
        <v>216</v>
      </c>
      <c r="P48" s="1" t="s">
        <v>217</v>
      </c>
      <c r="Q48" s="1" t="s">
        <v>384</v>
      </c>
      <c r="R48" s="1" t="s">
        <v>219</v>
      </c>
      <c r="S48" s="1" t="s">
        <v>220</v>
      </c>
      <c r="T48" s="1" t="s">
        <v>221</v>
      </c>
    </row>
    <row r="49" s="1" customFormat="1" spans="1:20">
      <c r="A49" s="3">
        <v>16765224532</v>
      </c>
      <c r="B49" s="1" t="s">
        <v>290</v>
      </c>
      <c r="C49" s="1" t="s">
        <v>385</v>
      </c>
      <c r="D49" s="1" t="s">
        <v>386</v>
      </c>
      <c r="E49" s="1" t="s">
        <v>124</v>
      </c>
      <c r="F49" s="1" t="s">
        <v>208</v>
      </c>
      <c r="G49" s="1" t="s">
        <v>211</v>
      </c>
      <c r="H49" s="1" t="s">
        <v>212</v>
      </c>
      <c r="I49" s="1" t="s">
        <v>387</v>
      </c>
      <c r="J49" s="1" t="s">
        <v>214</v>
      </c>
      <c r="K49" s="1" t="s">
        <v>387</v>
      </c>
      <c r="L49" s="1" t="s">
        <v>387</v>
      </c>
      <c r="M49" s="1" t="s">
        <v>215</v>
      </c>
      <c r="N49" s="1" t="s">
        <v>215</v>
      </c>
      <c r="O49" s="1" t="s">
        <v>216</v>
      </c>
      <c r="P49" s="1" t="s">
        <v>217</v>
      </c>
      <c r="Q49" s="1" t="s">
        <v>388</v>
      </c>
      <c r="R49" s="1" t="s">
        <v>219</v>
      </c>
      <c r="S49" s="1" t="s">
        <v>220</v>
      </c>
      <c r="T49" s="1" t="s">
        <v>221</v>
      </c>
    </row>
    <row r="50" s="1" customFormat="1" spans="1:20">
      <c r="A50" s="3">
        <v>16764729857</v>
      </c>
      <c r="B50" s="1" t="s">
        <v>389</v>
      </c>
      <c r="C50" s="1" t="s">
        <v>390</v>
      </c>
      <c r="D50" s="1" t="s">
        <v>391</v>
      </c>
      <c r="E50" s="1" t="s">
        <v>42</v>
      </c>
      <c r="F50" s="1" t="s">
        <v>290</v>
      </c>
      <c r="G50" s="1" t="s">
        <v>208</v>
      </c>
      <c r="H50" s="1" t="s">
        <v>212</v>
      </c>
      <c r="I50" s="1" t="s">
        <v>392</v>
      </c>
      <c r="J50" s="1" t="s">
        <v>214</v>
      </c>
      <c r="K50" s="1" t="s">
        <v>392</v>
      </c>
      <c r="L50" s="1" t="s">
        <v>392</v>
      </c>
      <c r="M50" s="1" t="s">
        <v>215</v>
      </c>
      <c r="N50" s="1" t="s">
        <v>215</v>
      </c>
      <c r="O50" s="1" t="s">
        <v>216</v>
      </c>
      <c r="P50" s="1" t="s">
        <v>217</v>
      </c>
      <c r="Q50" s="1" t="s">
        <v>393</v>
      </c>
      <c r="R50" s="1" t="s">
        <v>219</v>
      </c>
      <c r="S50" s="1" t="s">
        <v>220</v>
      </c>
      <c r="T50" s="1" t="s">
        <v>221</v>
      </c>
    </row>
    <row r="51" s="1" customFormat="1" spans="1:20">
      <c r="A51" s="3">
        <v>16761605717</v>
      </c>
      <c r="B51" s="1" t="s">
        <v>389</v>
      </c>
      <c r="C51" s="1" t="s">
        <v>394</v>
      </c>
      <c r="D51" s="1" t="s">
        <v>395</v>
      </c>
      <c r="E51" s="1" t="s">
        <v>39</v>
      </c>
      <c r="F51" s="1" t="s">
        <v>290</v>
      </c>
      <c r="G51" s="1" t="s">
        <v>208</v>
      </c>
      <c r="H51" s="1" t="s">
        <v>212</v>
      </c>
      <c r="I51" s="1" t="s">
        <v>396</v>
      </c>
      <c r="J51" s="1" t="s">
        <v>214</v>
      </c>
      <c r="K51" s="1" t="s">
        <v>396</v>
      </c>
      <c r="L51" s="1" t="s">
        <v>396</v>
      </c>
      <c r="M51" s="1" t="s">
        <v>215</v>
      </c>
      <c r="N51" s="1" t="s">
        <v>215</v>
      </c>
      <c r="O51" s="1" t="s">
        <v>216</v>
      </c>
      <c r="P51" s="1" t="s">
        <v>217</v>
      </c>
      <c r="Q51" s="1" t="s">
        <v>397</v>
      </c>
      <c r="R51" s="1" t="s">
        <v>219</v>
      </c>
      <c r="S51" s="1" t="s">
        <v>220</v>
      </c>
      <c r="T51" s="1" t="s">
        <v>221</v>
      </c>
    </row>
    <row r="52" s="1" customFormat="1" spans="1:20">
      <c r="A52" s="3">
        <v>16760369640</v>
      </c>
      <c r="B52" s="1" t="s">
        <v>389</v>
      </c>
      <c r="C52" s="1" t="s">
        <v>398</v>
      </c>
      <c r="D52" s="1" t="s">
        <v>399</v>
      </c>
      <c r="E52" s="1" t="s">
        <v>36</v>
      </c>
      <c r="F52" s="1" t="s">
        <v>389</v>
      </c>
      <c r="G52" s="1" t="s">
        <v>208</v>
      </c>
      <c r="H52" s="1" t="s">
        <v>212</v>
      </c>
      <c r="I52" s="1" t="s">
        <v>400</v>
      </c>
      <c r="J52" s="1" t="s">
        <v>214</v>
      </c>
      <c r="K52" s="1" t="s">
        <v>400</v>
      </c>
      <c r="L52" s="1" t="s">
        <v>400</v>
      </c>
      <c r="M52" s="1" t="s">
        <v>215</v>
      </c>
      <c r="N52" s="1" t="s">
        <v>215</v>
      </c>
      <c r="O52" s="1" t="s">
        <v>216</v>
      </c>
      <c r="P52" s="1" t="s">
        <v>217</v>
      </c>
      <c r="Q52" s="1" t="s">
        <v>401</v>
      </c>
      <c r="R52" s="1" t="s">
        <v>219</v>
      </c>
      <c r="S52" s="1" t="s">
        <v>220</v>
      </c>
      <c r="T52" s="1" t="s">
        <v>221</v>
      </c>
    </row>
    <row r="53" s="1" customFormat="1" spans="1:20">
      <c r="A53" s="3">
        <v>16760332686</v>
      </c>
      <c r="B53" s="1" t="s">
        <v>389</v>
      </c>
      <c r="C53" s="1" t="s">
        <v>402</v>
      </c>
      <c r="D53" s="1" t="s">
        <v>403</v>
      </c>
      <c r="E53" s="1" t="s">
        <v>118</v>
      </c>
      <c r="F53" s="1" t="s">
        <v>208</v>
      </c>
      <c r="G53" s="1" t="s">
        <v>211</v>
      </c>
      <c r="H53" s="1" t="s">
        <v>212</v>
      </c>
      <c r="I53" s="1" t="s">
        <v>404</v>
      </c>
      <c r="J53" s="1" t="s">
        <v>214</v>
      </c>
      <c r="K53" s="1" t="s">
        <v>404</v>
      </c>
      <c r="L53" s="1" t="s">
        <v>404</v>
      </c>
      <c r="M53" s="1" t="s">
        <v>215</v>
      </c>
      <c r="N53" s="1" t="s">
        <v>215</v>
      </c>
      <c r="O53" s="1" t="s">
        <v>216</v>
      </c>
      <c r="P53" s="1" t="s">
        <v>217</v>
      </c>
      <c r="Q53" s="1" t="s">
        <v>405</v>
      </c>
      <c r="R53" s="1" t="s">
        <v>219</v>
      </c>
      <c r="S53" s="1" t="s">
        <v>220</v>
      </c>
      <c r="T53" s="1" t="s">
        <v>221</v>
      </c>
    </row>
    <row r="54" s="1" customFormat="1" spans="1:20">
      <c r="A54" s="3">
        <v>16758017796</v>
      </c>
      <c r="B54" s="1" t="s">
        <v>406</v>
      </c>
      <c r="C54" s="1" t="s">
        <v>407</v>
      </c>
      <c r="D54" s="1" t="s">
        <v>408</v>
      </c>
      <c r="E54" s="1" t="s">
        <v>30</v>
      </c>
      <c r="F54" s="1" t="s">
        <v>290</v>
      </c>
      <c r="G54" s="1" t="s">
        <v>208</v>
      </c>
      <c r="H54" s="1" t="s">
        <v>212</v>
      </c>
      <c r="I54" s="1" t="s">
        <v>409</v>
      </c>
      <c r="J54" s="1" t="s">
        <v>214</v>
      </c>
      <c r="K54" s="1" t="s">
        <v>409</v>
      </c>
      <c r="L54" s="1" t="s">
        <v>409</v>
      </c>
      <c r="M54" s="1" t="s">
        <v>215</v>
      </c>
      <c r="N54" s="1" t="s">
        <v>215</v>
      </c>
      <c r="O54" s="1" t="s">
        <v>216</v>
      </c>
      <c r="P54" s="1" t="s">
        <v>217</v>
      </c>
      <c r="Q54" s="1" t="s">
        <v>410</v>
      </c>
      <c r="R54" s="1" t="s">
        <v>219</v>
      </c>
      <c r="S54" s="1" t="s">
        <v>220</v>
      </c>
      <c r="T54" s="1" t="s">
        <v>266</v>
      </c>
    </row>
    <row r="55" s="1" customFormat="1" spans="1:20">
      <c r="A55" s="3">
        <v>16750071083</v>
      </c>
      <c r="B55" s="1" t="s">
        <v>411</v>
      </c>
      <c r="C55" s="1" t="s">
        <v>412</v>
      </c>
      <c r="D55" s="1" t="s">
        <v>413</v>
      </c>
      <c r="E55" s="1" t="s">
        <v>113</v>
      </c>
      <c r="F55" s="1" t="s">
        <v>406</v>
      </c>
      <c r="G55" s="1" t="s">
        <v>211</v>
      </c>
      <c r="H55" s="1" t="s">
        <v>212</v>
      </c>
      <c r="I55" s="1" t="s">
        <v>414</v>
      </c>
      <c r="J55" s="1" t="s">
        <v>214</v>
      </c>
      <c r="K55" s="1" t="s">
        <v>414</v>
      </c>
      <c r="L55" s="1" t="s">
        <v>414</v>
      </c>
      <c r="M55" s="1" t="s">
        <v>215</v>
      </c>
      <c r="N55" s="1" t="s">
        <v>215</v>
      </c>
      <c r="O55" s="1" t="s">
        <v>216</v>
      </c>
      <c r="P55" s="1" t="s">
        <v>217</v>
      </c>
      <c r="Q55" s="1" t="s">
        <v>415</v>
      </c>
      <c r="R55" s="1" t="s">
        <v>219</v>
      </c>
      <c r="S55" s="1" t="s">
        <v>220</v>
      </c>
      <c r="T55" s="1" t="s">
        <v>221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2021-11-15T02:34:22Z</dcterms:created>
  <dcterms:modified xsi:type="dcterms:W3CDTF">2021-11-15T03:12:53Z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A18764E9F12D46FD80C35A2E76EC84B7</vt:lpwstr>
  </property>
  <property fmtid="{D5CDD505-2E9C-101B-9397-08002B2CF9AE}" pid="3" name="KSOProductBuildVer">
    <vt:lpwstr>2052-11.1.0.11045</vt:lpwstr>
  </property>
</Properties>
</file>