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对账!$A$1:$X$77</definedName>
  </definedNames>
  <calcPr calcId="144525"/>
</workbook>
</file>

<file path=xl/sharedStrings.xml><?xml version="1.0" encoding="utf-8"?>
<sst xmlns="http://schemas.openxmlformats.org/spreadsheetml/2006/main" count="2062" uniqueCount="729">
  <si>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</si>
  <si>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</si>
  <si>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</si>
  <si>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</si>
  <si>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</si>
  <si>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</si>
  <si>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</si>
  <si>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</si>
  <si>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</si>
  <si>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</si>
  <si>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</si>
  <si>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</si>
  <si>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</si>
  <si>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</si>
  <si>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</si>
  <si>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</si>
  <si>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</si>
  <si>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</si>
  <si>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</si>
  <si>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</si>
  <si>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</si>
  <si>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</si>
  <si>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</si>
  <si>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</si>
  <si>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</si>
  <si>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</si>
  <si>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</si>
  <si>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[圣罗莎]桑德曼酒店(Sandman Hotel)(40095342)</t>
  </si>
  <si>
    <t>豪华客房1张特大床&lt;不退款&gt;&lt;2人入住&gt;</t>
  </si>
  <si>
    <t>USD</t>
  </si>
  <si>
    <t>Gould/Bruce</t>
  </si>
  <si>
    <t>CA5326211114USD</t>
  </si>
  <si>
    <t>未提现</t>
  </si>
  <si>
    <t>携程开票</t>
  </si>
  <si>
    <t>74933SC033477</t>
  </si>
  <si>
    <t>[基韦斯特]基韦斯特24北部酒店(24 North Hotel Key West)(37244051)</t>
  </si>
  <si>
    <t>标准特大床房&lt;不退款&gt;&lt;2人入住&gt;</t>
  </si>
  <si>
    <t>Berkey/Brett</t>
  </si>
  <si>
    <t>[Orotava Valley]帕拉多卡纳达斯特德酒店(Parador de Las Cañadas del Teide)(37244625)</t>
  </si>
  <si>
    <t>高级双人床房&lt;2人入住&gt;&lt;不退款&gt;&lt;早餐&gt;</t>
  </si>
  <si>
    <t>Orloff/Peter Windfeld</t>
  </si>
  <si>
    <t>[苏尔]苏尔米歇尔酒店(Michel Hotel Suhl)(39669552)</t>
  </si>
  <si>
    <t>标准间双人床&lt;不退款&gt;&lt;2人入住&gt;</t>
  </si>
  <si>
    <t>Zoefelt/Axel</t>
  </si>
  <si>
    <t>[萨斯卡通]萨斯卡通舒适套房酒店(Comfort Suites Saskatoon)(37209048)</t>
  </si>
  <si>
    <t>套房(特大床)&lt;不退款&gt;&lt;2人入住&gt;</t>
  </si>
  <si>
    <t>Loewen/Adeline</t>
  </si>
  <si>
    <t>[巴彦勒巴]槟城丽昇豪华套房(Lexis Suites Penang)(44706522)</t>
  </si>
  <si>
    <t>高级套房&lt;2人入住&gt;&lt;不退款&gt;&lt;早餐&gt;</t>
  </si>
  <si>
    <t>Farqh/Farah Liyana</t>
  </si>
  <si>
    <t>[巴科洛德]色达国会大厦中央酒店(Seda Capitol Central)(39627980)</t>
  </si>
  <si>
    <t>豪华间&lt;不退款&gt;&lt;2人入住&gt;</t>
  </si>
  <si>
    <t>LAGUMBAY/MARICEL,LAGUMBAY/MARICEL</t>
  </si>
  <si>
    <t>[莱克伍德]丹佛市西联邦中心万豪费尔菲尔德酒店(Fairfield Inn &amp; Suites Denver West/Federal Center)(40116133)</t>
  </si>
  <si>
    <t>客房1张特大床&lt;2人入住&gt;&lt;IBU黄金会员专享&gt;&lt;不退款&gt;</t>
  </si>
  <si>
    <t>Khasakia/Samarth</t>
  </si>
  <si>
    <t>[辛辛那提]辛辛那提21C博物馆酒店(21c Museum Hotel Cincinnati - MGallery)(44790273)</t>
  </si>
  <si>
    <t>豪华特大床房&lt;不退款&gt;&lt;2人入住&gt;</t>
  </si>
  <si>
    <t>Kuffler/Kathleen Elizabeth</t>
  </si>
  <si>
    <t>[温哥华]华美达温哥华市中心酒店(Ramada by Wyndham Vancouver Downtown)(37231642)</t>
  </si>
  <si>
    <t>入住时指定房型&lt;不退款&gt;&lt;2人入住&gt;</t>
  </si>
  <si>
    <t>Labadie/jean-luc</t>
  </si>
  <si>
    <t>[柏林]柏林施柏阁酒店(Steigenberger Hotel am Kanzleramt)(37197921)</t>
  </si>
  <si>
    <t>高级客房 (Zimmer)&lt;不退款&gt;&lt;2人入住&gt;</t>
  </si>
  <si>
    <t>Homar/Philipp</t>
  </si>
  <si>
    <t>[阿姆斯特丹]阿姆斯特丹门面酒店(Facade Hotel Amsterdam)(39977729)</t>
  </si>
  <si>
    <t>小双人房1张大双人（河景）&lt;不退款&gt;&lt;2人入住&gt;</t>
  </si>
  <si>
    <t>Zawora/Karen</t>
  </si>
  <si>
    <t>[好莱坞]玛格丽塔维尔好莱坞海滩度假村(Margaritaville Hollywood Beach Resort)(40087610)</t>
  </si>
  <si>
    <t>日落近岸景1特大床房&lt;不退款&gt;&lt;2人入住&gt;</t>
  </si>
  <si>
    <t>Perez/Niorberth nayye</t>
  </si>
  <si>
    <t>8074SC348923</t>
  </si>
  <si>
    <t>[普吉岛]普吉岛雅玛酒店(SHA Plus+)(The Yama Hotel Phuket(SHA Plus+))(39050422)</t>
  </si>
  <si>
    <t>高级客房&lt;不退款&gt;&lt;2人入住&gt;</t>
  </si>
  <si>
    <t>jusomgai /vanprapa</t>
  </si>
  <si>
    <t>[洛姆]洛姆床先生酒店(Mister Bed Lomme)(39644883)</t>
  </si>
  <si>
    <t>双人间&lt;不退款&gt;&lt;2人入住&gt;</t>
  </si>
  <si>
    <t>Ourari/Mourad</t>
  </si>
  <si>
    <t>[什里夫波特]博姆敦波西尔城酒店(Boomtown Bossier City)(39637174)</t>
  </si>
  <si>
    <t>SPA套房，特大号吸烟区&lt;不退款&gt;&lt;2人入住&gt;</t>
  </si>
  <si>
    <t>Wittenberg/Bryan</t>
  </si>
  <si>
    <t>[芒特普莱森特]会议中心舒适酒店(Comfort Inn &amp; Suites and Conference Center)(37213419)</t>
  </si>
  <si>
    <t>大床房(2张大床)&lt;不退款&gt;&lt;2人入住&gt;</t>
  </si>
  <si>
    <t>Green/Hailey Lynn</t>
  </si>
  <si>
    <t>[西塞内卡]西塞尼卡丽怡酒店(Country Inn &amp; Suites by Radisson, Buffalo South I-90, NY)(40007954)</t>
  </si>
  <si>
    <t>客房1张特大床&lt;不退款&gt;&lt;2人入住&gt;</t>
  </si>
  <si>
    <t>Sailor ODay/June</t>
  </si>
  <si>
    <t>XHTHVWK</t>
  </si>
  <si>
    <t>[休斯敦]休斯顿商业区皇冠假日酒店(Crowne Plaza Houston Galleria Area, an Ihg Hotel)(37225280)</t>
  </si>
  <si>
    <t>客房（特大床，行动无障碍，带浴缸）&lt;不退款&gt;&lt;2人入住&gt;</t>
  </si>
  <si>
    <t>neporada/kseniia</t>
  </si>
  <si>
    <t>[贝尔维尤]希尔顿贝尔维尤酒店(Hilton Bellevue)(37235234)</t>
  </si>
  <si>
    <t>客房, 1 张特大床&lt;不退款&gt;&lt;2人入住&gt;</t>
  </si>
  <si>
    <t>Shen/Karen</t>
  </si>
  <si>
    <t>[萨拉戈萨]阿拉贡国王费尔南多二世水疗酒店(Eurostars Rey Fernando)(47469290)</t>
  </si>
  <si>
    <t>双人床房&lt;不退款&gt;&lt;2人入住&gt;</t>
  </si>
  <si>
    <t>Torres Paez/Jose Carlos</t>
  </si>
  <si>
    <t>[博斯维尔]卡切高尔夫 C 酒店(La Cache du Golf by C Hôtels)(40123054)</t>
  </si>
  <si>
    <t>标准套房1张特大床，带沙发床&lt;不退款&gt;&lt;2人入住&gt;</t>
  </si>
  <si>
    <t>Gallant/Jeremie Alexandre</t>
  </si>
  <si>
    <t>291-253495-5365</t>
  </si>
  <si>
    <t>[锡布灵]锡布灵智选假日酒店(Holiday Inn Express Sebring, an Ihg Hotel)(40105547)</t>
  </si>
  <si>
    <t>标准间&lt;不退款&gt;&lt;2人入住&gt;</t>
  </si>
  <si>
    <t>Morgan/Jessie Lee</t>
  </si>
  <si>
    <t>[爱莫利维尔]福朋喜来登酒店--旧金山海湾大桥(Four Points by Sheraton - San Francisco Bay Bridge)(39037781)</t>
  </si>
  <si>
    <t>特大床房&lt;不退款&gt;&lt;2人入住&gt;</t>
  </si>
  <si>
    <t>Tran/Forrest</t>
  </si>
  <si>
    <t>[丹那拉打]曼提吉旅馆(Mentigi Guesthouse)(48446328)</t>
  </si>
  <si>
    <t>双床房&lt;不退款&gt;&lt;2人入住&gt;</t>
  </si>
  <si>
    <t>Latif/Faeza</t>
  </si>
  <si>
    <t>[Pengkalan Kundur]阿洛拉大酒店(Grand Alora Hotel)(44686694)</t>
  </si>
  <si>
    <t>高级房&lt;不退款&gt;&lt;2人入住&gt;</t>
  </si>
  <si>
    <t>SOON WAH/LOW,SOON WAH/LOW</t>
  </si>
  <si>
    <t>[本德]德舒特湖畔别墅酒店(Riverhouse on The Deschutes)(39620080)</t>
  </si>
  <si>
    <t>豪华客房1张大床&lt;不退款&gt;&lt;2人入住&gt;</t>
  </si>
  <si>
    <t>Mummaw/Kelsey</t>
  </si>
  <si>
    <t>EXP-1855695188</t>
  </si>
  <si>
    <t>[Sungai Pangeran]阿里斯塔帕拉姆邦酒店(The Arista Hotel Palembang)(37210446)</t>
  </si>
  <si>
    <t>高级房&lt;2人入住&gt;&lt;不退款&gt;&lt;早餐&gt;</t>
  </si>
  <si>
    <t>luo/yongxiang,wang/meiqi</t>
  </si>
  <si>
    <t>[吉隆坡]吉隆坡海豚俱乐部酒店(Hotel Club Dolphin Kuala Lumpur)(39037600)</t>
  </si>
  <si>
    <t>豪华双床房&lt;不退款&gt;&lt;2人入住&gt;</t>
  </si>
  <si>
    <t>Lom/Lim Kim soon</t>
  </si>
  <si>
    <t>取消</t>
  </si>
  <si>
    <t>补单</t>
  </si>
  <si>
    <t>[首尔]首尔东大门广场JW万豪酒店(JW Marriott Dongdaemun Square Seoul)(5931900)</t>
  </si>
  <si>
    <t>AN/KYESEUNG</t>
  </si>
  <si>
    <t>退单</t>
  </si>
  <si>
    <t>[普吉岛]卡塔坦尼海岸泳池别墅- 仅限成人 (SHA Plus+)(The Shore at Katathani - Adult Only (SHA Plus+))(40721456)</t>
  </si>
  <si>
    <t>海景泳池别墅房&lt;2人入住&gt;&lt;不退款&gt;&lt;早餐&gt;</t>
  </si>
  <si>
    <t>THOLIENG/CHONVIT,THOLIENG/CHONVIT</t>
  </si>
  <si>
    <t>Chutima</t>
  </si>
  <si>
    <t>[弗雷德里克顿]弗雷德里克顿比弗布鲁克勋爵皇冠假日酒店(Crowne Plaza Fredericton Lord Beaverbrook, an Ihg Hotel)(48411254)</t>
  </si>
  <si>
    <t>标准房&lt;不退款&gt;&lt;2人入住&gt;</t>
  </si>
  <si>
    <t>Lewis/Stephen</t>
  </si>
  <si>
    <t>[米尔布雷]SFO 机场酒店 埃尔兰乔酒店特色精选酒店(SFO Airport Hotel, El Rancho Inn Signature Collection)(37202934)</t>
  </si>
  <si>
    <t>大号床房&lt;1&gt;&lt;不退款&gt;&lt;2人入住&gt;</t>
  </si>
  <si>
    <t>FLOREZ/Guillermo A</t>
  </si>
  <si>
    <t>CA5326211115USD-W</t>
  </si>
  <si>
    <t>[尼亚加拉瀑布]塞涅卡尼亚加拉度假赌场酒店(Seneca Niagara Resort &amp; Casino)(44790331)</t>
  </si>
  <si>
    <t>Strother/Constance Denise</t>
  </si>
  <si>
    <t>[纳什维尔]纳什维尔市中心 - 体育场克拉丽奥酒店(Clarion Hotel Downtown Nashville - Stadium)(37225023)</t>
  </si>
  <si>
    <t>Roach/Andrew</t>
  </si>
  <si>
    <t>[圣何塞]阿瑞纳酒店(Arena Hotel)(46891124)</t>
  </si>
  <si>
    <t>Hastings/Sophie</t>
  </si>
  <si>
    <t>CA5326211115USD</t>
  </si>
  <si>
    <t>[塞维利亚]戈雅酒店(Hotel Goya)(46064959)</t>
  </si>
  <si>
    <t>BENKHELLAT/NAIM,Levatino/Maria Belen</t>
  </si>
  <si>
    <t>EXP-1839956478</t>
  </si>
  <si>
    <t>[圣何塞]瓦伦西亚桑塔纳洛酒店(Hotel Valencia Santana Row)(44790524)</t>
  </si>
  <si>
    <t>传统双人床房&lt;不退款&gt;&lt;2人入住&gt;</t>
  </si>
  <si>
    <t>Gonzales-Butorac/Amanda</t>
  </si>
  <si>
    <t>S2ALHX1FH</t>
  </si>
  <si>
    <t>[古晋]梅德卡宫套房酒店(Merdeka Palace Hotel &amp; Suites)(39037326)</t>
  </si>
  <si>
    <t>Asini/Azman,Asini/Azman</t>
  </si>
  <si>
    <t>[新加坡]新加坡圣淘沙湾 W 酒店 (Staycation Approved)(W Singapore – Sentosa Cove (Staycation Approved))(37214882)</t>
  </si>
  <si>
    <t>池景绝佳特大床房(带阳台)&lt;不退款&gt;&lt;2人入住&gt;</t>
  </si>
  <si>
    <t>Yap/See Kiat</t>
  </si>
  <si>
    <t>[比洛克西]比洛克西 IP 赌场度假村及水疗中心(IP Casino Resort Spa-Biloxi)(40001801)</t>
  </si>
  <si>
    <t>Moncus/Misty Lowery</t>
  </si>
  <si>
    <t>[巴塞罗那]巴塞罗那阿克塔阿祖尔酒店(Hotel Acta Azul Barcelona)(37198488)</t>
  </si>
  <si>
    <t>双人房&lt;不退款&gt;&lt;2人入住&gt;</t>
  </si>
  <si>
    <t>Schwabe/Mathilde</t>
  </si>
  <si>
    <t>[阿尔科]阿尔科机场舒适套房酒店(Comfort Suites Airport Alcoa)(39054159)</t>
  </si>
  <si>
    <t>套房, 多张床房&lt;早餐&gt;&lt;不退款&gt;&lt;2人入住&gt;</t>
  </si>
  <si>
    <t>Davis/Taylor</t>
  </si>
  <si>
    <t>[旧金山]旧金山W酒店(W San Francisco)(37207792)</t>
  </si>
  <si>
    <t>奇妙房（1张特大床）&lt;不退款&gt;&lt;2人入住&gt;</t>
  </si>
  <si>
    <t>Vendryes/Matthew</t>
  </si>
  <si>
    <t>[云顶高原]云顶高原●至尊玖霄明阁大酒店(Grand Ion Delemen Hotel, Genting Highlands)(44707860)</t>
  </si>
  <si>
    <t>豪华房&lt;不退款&gt;&lt;2人入住&gt;</t>
  </si>
  <si>
    <t>Lee/Shiau ching</t>
  </si>
  <si>
    <t>[迈阿密海滩]温特黑文签名典藏酒店(Winter Haven, Autograph Collection)(39034905)</t>
  </si>
  <si>
    <t>特大床房&lt;2人入住&gt;&lt;IBU黄金会员专享&gt;&lt;不退款&gt;</t>
  </si>
  <si>
    <t>Brewster/William Howard</t>
  </si>
  <si>
    <t>[西雅图]市场旅馆(Inn at The Market)(40125856)</t>
  </si>
  <si>
    <t>城市客房1张大床&lt;不退款&gt;&lt;2人入住&gt;</t>
  </si>
  <si>
    <t>enneking/elli</t>
  </si>
  <si>
    <t>Acknowledged</t>
  </si>
  <si>
    <t>[卡利斯托加]山景温泉酒店(Mount View Hotel &amp; Spa)(39585935)</t>
  </si>
  <si>
    <t>套房1特大床&lt;不退款&gt;&lt;2人入住&gt;</t>
  </si>
  <si>
    <t>El Ammari/Zakaria,El Ammari/Emilia</t>
  </si>
  <si>
    <t>[多哈]多哈千禧国际酒店(Millennium Plaza Doha)(37203137)</t>
  </si>
  <si>
    <t>高级房（双床）&lt;不退款&gt;&lt;2人入住&gt;</t>
  </si>
  <si>
    <t>khosla/Aarush,khosla/Aarush</t>
  </si>
  <si>
    <t>[惠斯勒]希尔顿惠斯勒度假村和温泉中心(Hilton Whistler Resort &amp; Spa)(37197865)</t>
  </si>
  <si>
    <t>一室公寓（特大床，带小厨房）&lt;不退款&gt;&lt;2人入住&gt;</t>
  </si>
  <si>
    <t>Ashbee/Jaeden spencer</t>
  </si>
  <si>
    <t>[伯恩仓]波普艾喜酒店(Hotel Pop Ash)(48320058)</t>
  </si>
  <si>
    <t>豪华房(特大床)&lt;不退款&gt;&lt;2人入住&gt;</t>
  </si>
  <si>
    <t>Villiam/Gan,Villiam/Gan</t>
  </si>
  <si>
    <t>[圣地亚哥]都市精品酒店(Urban Boutique Hotel)(37205782)</t>
  </si>
  <si>
    <t>高级特大床房&lt;不退款&gt;&lt;2人入住&gt;</t>
  </si>
  <si>
    <t>Treadway/Alexander Michael,Treadway/Victoria Gene</t>
  </si>
  <si>
    <t>[曼谷]曼谷廊曼机场阿玛瑞酒店(Amari Don Muang Airport Bangkok)(37214923)</t>
  </si>
  <si>
    <t>至尊豪华特大床房&lt;不退款&gt;&lt;2人入住&gt;</t>
  </si>
  <si>
    <t>Phosu/Adisorn</t>
  </si>
  <si>
    <t>Sabold/Ben d</t>
  </si>
  <si>
    <t>[费城]费城市中心万丽酒店(Renaissance Philadelphia Downtown Hotel)(37226502)</t>
  </si>
  <si>
    <t>公园景观特大床房&lt;不退款&gt;&lt;2人入住&gt;</t>
  </si>
  <si>
    <t>Corvitt/Jim</t>
  </si>
  <si>
    <t>[斯帕克斯]西方村酒店及赌场(Western Village Inn and Casino)(40097824)</t>
  </si>
  <si>
    <t>标准间1特大床&lt;不退款&gt;&lt;2人入住&gt;</t>
  </si>
  <si>
    <t>Perry/Cody</t>
  </si>
  <si>
    <t>[维克斯堡]战地旅馆(Motel 6-Vicksburg, MS)(40052664)</t>
  </si>
  <si>
    <t>标准间1特大床&lt;1&gt;&lt;不退款&gt;&lt;2人入住&gt;</t>
  </si>
  <si>
    <t>South/James M.</t>
  </si>
  <si>
    <t>H49FWNK9XA</t>
  </si>
  <si>
    <t>[洛杉矶]好莱坞罗斯福酒店(The Hollywood Roosevelt)(37198052)</t>
  </si>
  <si>
    <t>高级双人房&lt;不退款&gt;&lt;2人入住&gt;</t>
  </si>
  <si>
    <t>Hollister/Elizabeth</t>
  </si>
  <si>
    <t>[埃奇韦尔]伦敦北华美达酒店(Ramada London North)(39034382)</t>
  </si>
  <si>
    <t>标准双人房&lt;不退款&gt;&lt;2人入住&gt;</t>
  </si>
  <si>
    <t>Rimmer/Scott</t>
  </si>
  <si>
    <t>[特赖安格尔]达勒姆三角研究园酒店(Residence Inn Durham Research Triangle Park)(39995361)</t>
  </si>
  <si>
    <t>带沙发床的1号工作室大床&lt;2人入住&gt;&lt;不退款&gt;&lt;普通会员&gt;</t>
  </si>
  <si>
    <t>WANG/HONGQING</t>
  </si>
  <si>
    <t>[剑桥]霍巴特机场BIG4旅客公园(BIG4 Hobart Airport Tourist Park)(44793738)</t>
  </si>
  <si>
    <t>两卧室小木屋(Llanherne)&lt;不退款&gt;&lt;2人入住&gt;</t>
  </si>
  <si>
    <t>Jenkins/Josh,Burrow/Emmah</t>
  </si>
  <si>
    <t>[东圣路易斯]皇后赌场酒店(Casino Queen Hotel)(39995505)</t>
  </si>
  <si>
    <t>豪华客房，带特大床和赌场景观&lt;不退款&gt;&lt;2人入住&gt;</t>
  </si>
  <si>
    <t>Ferguson/Hailey</t>
  </si>
  <si>
    <t>EXP-1855110077</t>
  </si>
  <si>
    <t>[莱昂]卡普里莱昂墨西哥酒店(Hotel Capri de León México)(39593014)</t>
  </si>
  <si>
    <t>Robles/Blanca Gabriela</t>
  </si>
  <si>
    <t>[阿布罗斯]鲁南之家酒店(Lunan House Hotel)(39592432)</t>
  </si>
  <si>
    <t>Mackenzie/Peter</t>
  </si>
  <si>
    <t>[邓恩]邓恩 I-95 附近舒适酒店(Comfort Inn Dunn Near I-95)(37212525)</t>
  </si>
  <si>
    <t>客房(特大床)&lt;不退款&gt;&lt;2人入住&gt;</t>
  </si>
  <si>
    <t>Carabana/Juan,Caballero/Montserrat,Vazquez/Margarita,Yanez/Yuli</t>
  </si>
  <si>
    <t>[卢穆特]卢穆特东方之星度假村(The Orient Star Resort Lumut)(48377080)</t>
  </si>
  <si>
    <t>豪华客房&lt;2人入住&gt;&lt;不退款&gt;&lt;早餐&gt;</t>
  </si>
  <si>
    <t>abd karim/nurul azlin,abd karim/nurul azlin</t>
  </si>
  <si>
    <t>[萨尔弗斯普林斯]萨尔弗斯普林斯汽车旅馆(Motel 6-Sulphur Springs, TX)(39988991)</t>
  </si>
  <si>
    <t>客房2张大床&lt;不退款&gt;&lt;2人入住&gt;</t>
  </si>
  <si>
    <t>Gideon/Amy,Lancaster/Debbie</t>
  </si>
  <si>
    <t>47L6FLJQPE</t>
  </si>
  <si>
    <t>[棕榈泉]棕榈泉贝斯特韦斯特酒店(Best Western Inn at Palm Springs)(40742039)</t>
  </si>
  <si>
    <t>双人房（1张特大床）&lt;不退款&gt;&lt;2人入住&gt;</t>
  </si>
  <si>
    <t>alfaro/sofia</t>
  </si>
  <si>
    <t>[贝德福德]波士顿贝德福德广场酒店(Bedford Plaza Hotel-Boston)(39995193)</t>
  </si>
  <si>
    <t>豪华客房2张双人床&lt;不退款&gt;&lt;2人入住&gt;</t>
  </si>
  <si>
    <t>Regan/Monique</t>
  </si>
  <si>
    <t>[桑迪斯普林斯]亚特兰大北市区威斯汀酒店(The Westin Atlanta Perimeter North)(37208773)</t>
  </si>
  <si>
    <t>传统特大床房&lt;不退款&gt;&lt;2人入住&gt;</t>
  </si>
  <si>
    <t>Uppal/Ankur</t>
  </si>
  <si>
    <t>[东哈里奇]威夸赛特高尔夫度假酒店(Wequassett Resort and Golf Club)(40034378)</t>
  </si>
  <si>
    <t>花园景观房1张特大床&lt;不退款&gt;&lt;2人入住&gt;</t>
  </si>
  <si>
    <t>Wendlandt/Dalila A</t>
  </si>
  <si>
    <t>27328SC031766</t>
  </si>
  <si>
    <t>Gladstone/Josh</t>
  </si>
  <si>
    <t>EXP-1856070092</t>
  </si>
  <si>
    <t>[八打灵再也]禅室尚9号酒店(Hotel Sunjoy9 @ Bandar Sunway)(39646728)</t>
  </si>
  <si>
    <t>标准双人间&lt;不退款&gt;&lt;2人入住&gt;</t>
  </si>
  <si>
    <t>Rizwan Bin Mohamad Khalil/Mohd</t>
  </si>
  <si>
    <t>17632618c856f458e9</t>
  </si>
  <si>
    <t>[首尔]首尔江南尚州酒店(Gangnam the Sangju Hotel Seoul)(37231557)</t>
  </si>
  <si>
    <t>奢华双人房&lt;不退款&gt;&lt;2人入住&gt;</t>
  </si>
  <si>
    <t>PARK/Sung Bae</t>
  </si>
  <si>
    <t>双人房&lt;1&gt;&lt;不退款&gt;&lt;2人入住&gt;</t>
  </si>
  <si>
    <t>SANI/SHIDA BINTI</t>
  </si>
  <si>
    <t>[全州市]罗尼旅游酒店(Roni Tourist Hotel)(5931900)</t>
  </si>
  <si>
    <t>豪华大床房&lt;不退款&gt;&lt;2人入住&gt;</t>
  </si>
  <si>
    <t>jung/jaeho,jung/jaeho,jung/jaeho,jung/jaeho</t>
  </si>
  <si>
    <t>jung jaeho</t>
  </si>
  <si>
    <t>，</t>
  </si>
  <si>
    <t>本期收回3.37元</t>
  </si>
  <si>
    <t>11.11 可退804</t>
  </si>
  <si>
    <t>16758847941此单多收114元退回</t>
  </si>
  <si>
    <t>15872464321此单多收91元待退回</t>
  </si>
  <si>
    <t>本期收回0.22元</t>
  </si>
  <si>
    <t>A211115113632481</t>
  </si>
  <si>
    <t>A211115113817481</t>
  </si>
  <si>
    <t>A2111151138572566</t>
  </si>
  <si>
    <t>A2111151140462566</t>
  </si>
  <si>
    <t>USD / HKD 当前参考汇率: 7.79173</t>
  </si>
  <si>
    <t>总计： 11691.59 USD/
91097.71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</si>
  <si>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</si>
  <si>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</si>
  <si>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</si>
  <si>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</si>
  <si>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</si>
  <si>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</si>
  <si>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</si>
  <si>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</si>
  <si>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</si>
  <si>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</si>
  <si>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</si>
  <si>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</si>
  <si>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</si>
  <si>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</si>
  <si>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</si>
  <si>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</si>
  <si>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</si>
  <si>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2021-11-11</t>
  </si>
  <si>
    <t>2296976</t>
  </si>
  <si>
    <t>Mentigi Guesthouse</t>
  </si>
  <si>
    <t>SANI SHIDA BINTI</t>
  </si>
  <si>
    <t>2021-11-12</t>
  </si>
  <si>
    <t>退房日周结</t>
  </si>
  <si>
    <t>147.32</t>
  </si>
  <si>
    <t>23.00</t>
  </si>
  <si>
    <t>0</t>
  </si>
  <si>
    <t>0.00</t>
  </si>
  <si>
    <t>携程盛景国际直连</t>
  </si>
  <si>
    <t>2021-11-11 18:52:38</t>
  </si>
  <si>
    <t>否</t>
  </si>
  <si>
    <t>汇智国际旅游发展有限公司</t>
  </si>
  <si>
    <t>直连</t>
  </si>
  <si>
    <t>2296432</t>
  </si>
  <si>
    <t>首尔江南尚州酒店</t>
  </si>
  <si>
    <t>PARK Sung Bae</t>
  </si>
  <si>
    <t>384.30</t>
  </si>
  <si>
    <t>60.00</t>
  </si>
  <si>
    <t>2021-11-11 12:06:57</t>
  </si>
  <si>
    <t>2296349</t>
  </si>
  <si>
    <t>日光享受 9 号禅房酒店</t>
  </si>
  <si>
    <t>Rizwan Bin Mohamad Khalil Mohd</t>
  </si>
  <si>
    <t>70.46</t>
  </si>
  <si>
    <t>11.00</t>
  </si>
  <si>
    <t>2021-11-11 10:51:11</t>
  </si>
  <si>
    <t>2296217</t>
  </si>
  <si>
    <t>波士顿贝德福德广场酒店</t>
  </si>
  <si>
    <t>Gladstone Josh</t>
  </si>
  <si>
    <t>2021-11-11 08:03:07</t>
  </si>
  <si>
    <t>2296201</t>
  </si>
  <si>
    <t>威夸赛特高尔夫渡假酒店</t>
  </si>
  <si>
    <t>Wendlandt Dalila A</t>
  </si>
  <si>
    <t>2465.93</t>
  </si>
  <si>
    <t>385.00</t>
  </si>
  <si>
    <t>2021-11-11 07:13:31</t>
  </si>
  <si>
    <t>2296166</t>
  </si>
  <si>
    <t>亚特兰大北市区威斯汀酒店</t>
  </si>
  <si>
    <t>Uppal Ankur</t>
  </si>
  <si>
    <t>915.92</t>
  </si>
  <si>
    <t>143.00</t>
  </si>
  <si>
    <t>2021-11-11 02:25:57</t>
  </si>
  <si>
    <t>2021-11-10</t>
  </si>
  <si>
    <t>2296113</t>
  </si>
  <si>
    <t>Regan Monique</t>
  </si>
  <si>
    <t>384.39</t>
  </si>
  <si>
    <t>2021-11-10 23:51:17</t>
  </si>
  <si>
    <t>2295464</t>
  </si>
  <si>
    <t>棕榈泉贝斯特韦斯特酒店</t>
  </si>
  <si>
    <t>alfaro sofia</t>
  </si>
  <si>
    <t>832.85</t>
  </si>
  <si>
    <t>130.00</t>
  </si>
  <si>
    <t>2021-11-10 14:56:12</t>
  </si>
  <si>
    <t>2295462</t>
  </si>
  <si>
    <t>阿里斯塔帕拉姆邦酒店</t>
  </si>
  <si>
    <t>luo yongxiang,wang meiqi</t>
  </si>
  <si>
    <t>563.77</t>
  </si>
  <si>
    <t>88.00</t>
  </si>
  <si>
    <t>2021-11-10 14:55:11</t>
  </si>
  <si>
    <t>2295416</t>
  </si>
  <si>
    <t>德舒特湖畔别墅酒店</t>
  </si>
  <si>
    <t>Mummaw Kelsey</t>
  </si>
  <si>
    <t>813.63</t>
  </si>
  <si>
    <t>127.00</t>
  </si>
  <si>
    <t>2021-11-10 14:07:59</t>
  </si>
  <si>
    <t>2295384</t>
  </si>
  <si>
    <t>6 号汽车旅馆 - 硫磺泉</t>
  </si>
  <si>
    <t>Gideon Amy,Lancaster Debbie</t>
  </si>
  <si>
    <t>448.46</t>
  </si>
  <si>
    <t>70.00</t>
  </si>
  <si>
    <t>2021-11-10 13:30:08</t>
  </si>
  <si>
    <t>2295244</t>
  </si>
  <si>
    <t>卢穆特东方之星度假村</t>
  </si>
  <si>
    <t>abd karim nurul azlin,abd karim nurul azlin</t>
  </si>
  <si>
    <t>313.92</t>
  </si>
  <si>
    <t>49.00</t>
  </si>
  <si>
    <t>2021-11-10 11:22:59</t>
  </si>
  <si>
    <t>2295194</t>
  </si>
  <si>
    <t>阿洛拉大酒店</t>
  </si>
  <si>
    <t>SOON WAH LOW,SOON WAH LOW</t>
  </si>
  <si>
    <t>281.89</t>
  </si>
  <si>
    <t>44.00</t>
  </si>
  <si>
    <t>2021-11-10 10:24:23</t>
  </si>
  <si>
    <t>2295077</t>
  </si>
  <si>
    <t>Latif Faeza</t>
  </si>
  <si>
    <t>294.70</t>
  </si>
  <si>
    <t>46.00</t>
  </si>
  <si>
    <t>2021-11-10 08:14:45</t>
  </si>
  <si>
    <t>2295059</t>
  </si>
  <si>
    <t>邓恩舒适酒店</t>
  </si>
  <si>
    <t>Carabana Juan,Caballero Montserrat,Vazquez Margarita,Yanez Yuli</t>
  </si>
  <si>
    <t>2267.90</t>
  </si>
  <si>
    <t>354.00</t>
  </si>
  <si>
    <t>2021-11-10 07:41:41</t>
  </si>
  <si>
    <t>2295054</t>
  </si>
  <si>
    <t>福朋喜来登酒店--旧金山海湾大桥</t>
  </si>
  <si>
    <t>Tran Forrest</t>
  </si>
  <si>
    <t>890.50</t>
  </si>
  <si>
    <t>139.00</t>
  </si>
  <si>
    <t>2021-11-10 07:01:07</t>
  </si>
  <si>
    <t>2295009</t>
  </si>
  <si>
    <t>锡布灵智选假日套房酒店</t>
  </si>
  <si>
    <t>Morgan Jessie Lee</t>
  </si>
  <si>
    <t>1114.73</t>
  </si>
  <si>
    <t>174.00</t>
  </si>
  <si>
    <t>2021-11-10 02:41:19</t>
  </si>
  <si>
    <t>2294990</t>
  </si>
  <si>
    <t>卡切高尔夫 C 酒店</t>
  </si>
  <si>
    <t>Gallant Jeremie Alexandre</t>
  </si>
  <si>
    <t>698.31</t>
  </si>
  <si>
    <t>109.00</t>
  </si>
  <si>
    <t>2021-11-10 01:20:10</t>
  </si>
  <si>
    <t>2294979</t>
  </si>
  <si>
    <t>鲁南湾住宿酒店</t>
  </si>
  <si>
    <t>Mackenzie Peter</t>
  </si>
  <si>
    <t>781.59</t>
  </si>
  <si>
    <t>122.00</t>
  </si>
  <si>
    <t>2021-11-10 00:44:39</t>
  </si>
  <si>
    <t>2021-11-09</t>
  </si>
  <si>
    <t>2294959</t>
  </si>
  <si>
    <t>卡普里里昂墨西哥酒店</t>
  </si>
  <si>
    <t>Robles Blanca Gabriela</t>
  </si>
  <si>
    <t>147.35</t>
  </si>
  <si>
    <t>2021-11-09 23:22:27</t>
  </si>
  <si>
    <t>2294906</t>
  </si>
  <si>
    <t>阿拉贡国王费尔南多二世水疗酒店</t>
  </si>
  <si>
    <t>Torres Paez Jose Carlos</t>
  </si>
  <si>
    <t>365.17</t>
  </si>
  <si>
    <t>57.00</t>
  </si>
  <si>
    <t>2021-11-09 22:05:58</t>
  </si>
  <si>
    <t>2293943</t>
  </si>
  <si>
    <t>皇后赌场酒店</t>
  </si>
  <si>
    <t>Ferguson Hailey</t>
  </si>
  <si>
    <t>550.96</t>
  </si>
  <si>
    <t>86.00</t>
  </si>
  <si>
    <t>2021-11-09 09:55:24</t>
  </si>
  <si>
    <t>2293830</t>
  </si>
  <si>
    <t>希尔顿贝尔维尤酒店</t>
  </si>
  <si>
    <t>Shen Karen</t>
  </si>
  <si>
    <t>807.22</t>
  </si>
  <si>
    <t>126.00</t>
  </si>
  <si>
    <t>2021-11-09 07:26:30</t>
  </si>
  <si>
    <t>2021-11-08</t>
  </si>
  <si>
    <t>2293462</t>
  </si>
  <si>
    <t>霍巴特机场旅客公园酒店</t>
  </si>
  <si>
    <t>Jenkins Josh,Burrow Emmah</t>
  </si>
  <si>
    <t>750.44</t>
  </si>
  <si>
    <t>117.00</t>
  </si>
  <si>
    <t>2021-11-08 20:15:53</t>
  </si>
  <si>
    <t>2293197</t>
  </si>
  <si>
    <t>达拉谟 - 研究三角公园万豪原住酒店</t>
  </si>
  <si>
    <t>WANG HONGQING</t>
  </si>
  <si>
    <t>455.39</t>
  </si>
  <si>
    <t>71.00</t>
  </si>
  <si>
    <t>2021-11-08 17:22:53</t>
  </si>
  <si>
    <t>2292966</t>
  </si>
  <si>
    <t>休斯顿盖乐瑞皇冠假日酒店</t>
  </si>
  <si>
    <t>neporada kseniia</t>
  </si>
  <si>
    <t>1616.33</t>
  </si>
  <si>
    <t>252.00</t>
  </si>
  <si>
    <t>2021-11-08 14:05:48</t>
  </si>
  <si>
    <t>2292677</t>
  </si>
  <si>
    <t>丽笙纽约州南水牛城 I-90 乡村套房酒店</t>
  </si>
  <si>
    <t>Sailor ODay June</t>
  </si>
  <si>
    <t>628.57</t>
  </si>
  <si>
    <t>98.00</t>
  </si>
  <si>
    <t>2021-11-08 08:55:24</t>
  </si>
  <si>
    <t>2292615</t>
  </si>
  <si>
    <t>伦敦北华美达酒店</t>
  </si>
  <si>
    <t>Rimmer Scott</t>
  </si>
  <si>
    <t>1872.89</t>
  </si>
  <si>
    <t>292.00</t>
  </si>
  <si>
    <t>2021-11-08 05:30:52</t>
  </si>
  <si>
    <t>2021-11-07</t>
  </si>
  <si>
    <t>2291923</t>
  </si>
  <si>
    <t>会议中心舒适酒店</t>
  </si>
  <si>
    <t>Green Hailey Lynn</t>
  </si>
  <si>
    <t>1937.03</t>
  </si>
  <si>
    <t>302.00</t>
  </si>
  <si>
    <t>2021-11-07 09:39:52</t>
  </si>
  <si>
    <t>2291920</t>
  </si>
  <si>
    <t>好莱坞罗斯福酒店</t>
  </si>
  <si>
    <t>Hollister Elizabeth</t>
  </si>
  <si>
    <t>2052.48</t>
  </si>
  <si>
    <t>320.00</t>
  </si>
  <si>
    <t>2021-11-07 09:05:22</t>
  </si>
  <si>
    <t>2291886</t>
  </si>
  <si>
    <t>密西西比维克斯堡 6 号汽车旅馆</t>
  </si>
  <si>
    <t>South James M.</t>
  </si>
  <si>
    <t>262.97</t>
  </si>
  <si>
    <t>41.00</t>
  </si>
  <si>
    <t>2021-11-07 08:04:18</t>
  </si>
  <si>
    <t>2291824</t>
  </si>
  <si>
    <t>洛姆米斯达酒店</t>
  </si>
  <si>
    <t>Ourari Mourad</t>
  </si>
  <si>
    <t>211.66</t>
  </si>
  <si>
    <t>33.00</t>
  </si>
  <si>
    <t>2021-11-07 02:43:47</t>
  </si>
  <si>
    <t>2291823</t>
  </si>
  <si>
    <t>布姆敦娱乐场酒店</t>
  </si>
  <si>
    <t>Wittenberg Bryan</t>
  </si>
  <si>
    <t>724.78</t>
  </si>
  <si>
    <t>113.00</t>
  </si>
  <si>
    <t>2021-11-07 03:03:29</t>
  </si>
  <si>
    <t>2021-11-06</t>
  </si>
  <si>
    <t>2291627</t>
  </si>
  <si>
    <t>海滨韦斯特乡村赌场 &amp; 酒店</t>
  </si>
  <si>
    <t>Perry Cody</t>
  </si>
  <si>
    <t>1590.67</t>
  </si>
  <si>
    <t>248.00</t>
  </si>
  <si>
    <t>2021-11-06 20:56:04</t>
  </si>
  <si>
    <t>2290977</t>
  </si>
  <si>
    <t>费城市中心万丽酒店</t>
  </si>
  <si>
    <t>Corvitt Jim</t>
  </si>
  <si>
    <t>3444.32</t>
  </si>
  <si>
    <t>537.00</t>
  </si>
  <si>
    <t>2021-11-06 06:00:16</t>
  </si>
  <si>
    <t>2290944</t>
  </si>
  <si>
    <t>Sabold Ben d</t>
  </si>
  <si>
    <t>808.16</t>
  </si>
  <si>
    <t>2021-11-06 03:18:24</t>
  </si>
  <si>
    <t>2021-11-05</t>
  </si>
  <si>
    <t>2290559</t>
  </si>
  <si>
    <t>普吉岛雅玛酒店</t>
  </si>
  <si>
    <t>jusomgai  vanprapa</t>
  </si>
  <si>
    <t>134.61</t>
  </si>
  <si>
    <t>21.00</t>
  </si>
  <si>
    <t>2021-11-05 18:01:29</t>
  </si>
  <si>
    <t>2290145</t>
  </si>
  <si>
    <t>玛格丽特维尔好莱坞海滩渡假村</t>
  </si>
  <si>
    <t>Perez Niorberth nayye</t>
  </si>
  <si>
    <t>2192.22</t>
  </si>
  <si>
    <t>342.00</t>
  </si>
  <si>
    <t>2021-11-05 10:38:34</t>
  </si>
  <si>
    <t>2021-11-04</t>
  </si>
  <si>
    <t>2289244</t>
  </si>
  <si>
    <t>曼谷廊曼机场阿玛瑞酒店</t>
  </si>
  <si>
    <t>Phosu Adisorn</t>
  </si>
  <si>
    <t>442.99</t>
  </si>
  <si>
    <t>69.00</t>
  </si>
  <si>
    <t>2021-11-04 14:09:12</t>
  </si>
  <si>
    <t>2289094</t>
  </si>
  <si>
    <t>维贾雅酒店</t>
  </si>
  <si>
    <t>Zawora Karen</t>
  </si>
  <si>
    <t>1117.10</t>
  </si>
  <si>
    <t>2021-11-04 11:46:27</t>
  </si>
  <si>
    <t>2288853</t>
  </si>
  <si>
    <t>施泰根贝格尔酒店</t>
  </si>
  <si>
    <t>Homar Philipp</t>
  </si>
  <si>
    <t>3832.80</t>
  </si>
  <si>
    <t>597.00</t>
  </si>
  <si>
    <t>2021-11-04 01:36:40</t>
  </si>
  <si>
    <t>2021-11-03</t>
  </si>
  <si>
    <t>2288179</t>
  </si>
  <si>
    <t>都市精品酒店</t>
  </si>
  <si>
    <t>Treadway Alexander Michael,Treadway Victoria Gene</t>
  </si>
  <si>
    <t>647.86</t>
  </si>
  <si>
    <t>101.00</t>
  </si>
  <si>
    <t>2021-11-03 10:05:44</t>
  </si>
  <si>
    <t>2021-11-01</t>
  </si>
  <si>
    <t>2287006</t>
  </si>
  <si>
    <t>Pop Ash Hotel</t>
  </si>
  <si>
    <t>Villiam Gan,Villiam Gan</t>
  </si>
  <si>
    <t>154.03</t>
  </si>
  <si>
    <t>24.00</t>
  </si>
  <si>
    <t>2021-11-01 10:03:18</t>
  </si>
  <si>
    <t>2286966</t>
  </si>
  <si>
    <t>希尔顿惠斯勒度假村和温泉中心</t>
  </si>
  <si>
    <t>Ashbee Jaeden spencer</t>
  </si>
  <si>
    <t>1123.15</t>
  </si>
  <si>
    <t>175.00</t>
  </si>
  <si>
    <t>2021-11-01 08:03:57</t>
  </si>
  <si>
    <t>2021-10-29</t>
  </si>
  <si>
    <t>2285150</t>
  </si>
  <si>
    <t>多哈千禧国际酒店</t>
  </si>
  <si>
    <t>khosla Aarush,khosla Aarush</t>
  </si>
  <si>
    <t>3049.26</t>
  </si>
  <si>
    <t>476.00</t>
  </si>
  <si>
    <t>2021-10-29 15:10:35</t>
  </si>
  <si>
    <t>2021-10-28</t>
  </si>
  <si>
    <t>2284715</t>
  </si>
  <si>
    <t>华美达温德姆华市中心酒店</t>
  </si>
  <si>
    <t>Labadie jean-luc</t>
  </si>
  <si>
    <t>397.17</t>
  </si>
  <si>
    <t>62.00</t>
  </si>
  <si>
    <t>2021-10-28 21:54:52</t>
  </si>
  <si>
    <t>2021-10-27</t>
  </si>
  <si>
    <t>2283803</t>
  </si>
  <si>
    <t>山景温泉酒店</t>
  </si>
  <si>
    <t>El Ammari Zakaria,El Ammari Emilia</t>
  </si>
  <si>
    <t>2027.85</t>
  </si>
  <si>
    <t>317.00</t>
  </si>
  <si>
    <t>2021-10-27 05:36:56</t>
  </si>
  <si>
    <t>2021-10-26</t>
  </si>
  <si>
    <t>2283318</t>
  </si>
  <si>
    <t>辛辛那提21C博物馆酒店</t>
  </si>
  <si>
    <t>Kuffler Kathleen Elizabeth</t>
  </si>
  <si>
    <t>2329.60</t>
  </si>
  <si>
    <t>364.00</t>
  </si>
  <si>
    <t>2021-10-26 04:20:45</t>
  </si>
  <si>
    <t>2021-10-25</t>
  </si>
  <si>
    <t>2282968</t>
  </si>
  <si>
    <t>市场假日酒店</t>
  </si>
  <si>
    <t>enneking elli</t>
  </si>
  <si>
    <t>1574.15</t>
  </si>
  <si>
    <t>246.00</t>
  </si>
  <si>
    <t>2021-10-25 10:26:05</t>
  </si>
  <si>
    <t>2282949</t>
  </si>
  <si>
    <t>温特黑文签名典藏酒店</t>
  </si>
  <si>
    <t>Brewster William Howard</t>
  </si>
  <si>
    <t>723.09</t>
  </si>
  <si>
    <t>2021-10-25 08:36:08</t>
  </si>
  <si>
    <t>2021-10-24</t>
  </si>
  <si>
    <t>2282561</t>
  </si>
  <si>
    <t>丹佛市西联邦中心万豪费尔菲尔德套房酒店</t>
  </si>
  <si>
    <t>Khasakia Samarth</t>
  </si>
  <si>
    <t>684.69</t>
  </si>
  <si>
    <t>107.00</t>
  </si>
  <si>
    <t>2021-10-24 11:42:49</t>
  </si>
  <si>
    <t>2021-10-23</t>
  </si>
  <si>
    <t>2282208</t>
  </si>
  <si>
    <t>云顶高原●至尊玖霄明阁大酒店</t>
  </si>
  <si>
    <t>Lee Shiau ching</t>
  </si>
  <si>
    <t>358.34</t>
  </si>
  <si>
    <t>56.00</t>
  </si>
  <si>
    <t>2021-10-23 14:33:23</t>
  </si>
  <si>
    <t>2021-10-22</t>
  </si>
  <si>
    <t>2281588</t>
  </si>
  <si>
    <t>旧金山 W 酒店</t>
  </si>
  <si>
    <t>Vendryes Matthew</t>
  </si>
  <si>
    <t>1185.11</t>
  </si>
  <si>
    <t>185.00</t>
  </si>
  <si>
    <t>2021-10-22 10:14:36</t>
  </si>
  <si>
    <t>2021-10-21</t>
  </si>
  <si>
    <t>2281413</t>
  </si>
  <si>
    <t>阿尔科机场舒适套房酒店</t>
  </si>
  <si>
    <t>Davis Taylor</t>
  </si>
  <si>
    <t>576.63</t>
  </si>
  <si>
    <t>90.00</t>
  </si>
  <si>
    <t>2021-10-21 23:31:29</t>
  </si>
  <si>
    <t>2021-10-19</t>
  </si>
  <si>
    <t>2280284</t>
  </si>
  <si>
    <t>巴塞罗那阿克塔阿祖尔酒店</t>
  </si>
  <si>
    <t>Schwabe Mathilde</t>
  </si>
  <si>
    <t>380.20</t>
  </si>
  <si>
    <t>59.00</t>
  </si>
  <si>
    <t>2021-10-19 19:54:48</t>
  </si>
  <si>
    <t>2280204</t>
  </si>
  <si>
    <t>色達首都中央酒店</t>
  </si>
  <si>
    <t>LAGUMBAY MARICEL,LAGUMBAY MARICEL</t>
  </si>
  <si>
    <t>328.65</t>
  </si>
  <si>
    <t>51.00</t>
  </si>
  <si>
    <t>2021-10-19 16:29:44</t>
  </si>
  <si>
    <t>2021-10-18</t>
  </si>
  <si>
    <t>2279499</t>
  </si>
  <si>
    <t>槟城丽昇豪华套房</t>
  </si>
  <si>
    <t>Farqh Farah Liyana</t>
  </si>
  <si>
    <t>748.10</t>
  </si>
  <si>
    <t>116.00</t>
  </si>
  <si>
    <t>2021-10-18 09:35:38</t>
  </si>
  <si>
    <t>2021-10-14</t>
  </si>
  <si>
    <t>2277134</t>
  </si>
  <si>
    <t>COMFORT SUITES SASKATOON</t>
  </si>
  <si>
    <t>Loewen Adeline</t>
  </si>
  <si>
    <t>676.44</t>
  </si>
  <si>
    <t>105.00</t>
  </si>
  <si>
    <t>2021-10-14 06:21:18</t>
  </si>
  <si>
    <t>2277101</t>
  </si>
  <si>
    <t>苏尔米歇尔酒店</t>
  </si>
  <si>
    <t>Zoefelt Axel</t>
  </si>
  <si>
    <t>914.81</t>
  </si>
  <si>
    <t>142.00</t>
  </si>
  <si>
    <t>2021-10-14 03:44:43</t>
  </si>
  <si>
    <t>2021-10-11</t>
  </si>
  <si>
    <t>2275427</t>
  </si>
  <si>
    <t>IP 娱乐场温泉度假村</t>
  </si>
  <si>
    <t>Moncus Misty Lowery</t>
  </si>
  <si>
    <t>1406.99</t>
  </si>
  <si>
    <t>218.00</t>
  </si>
  <si>
    <t>2021-10-11 02:03:30</t>
  </si>
  <si>
    <t>2021-10-10</t>
  </si>
  <si>
    <t>2275376</t>
  </si>
  <si>
    <t>新加坡圣淘沙湾W酒店</t>
  </si>
  <si>
    <t>Yap See Kiat</t>
  </si>
  <si>
    <t>2142.76</t>
  </si>
  <si>
    <t>332.00</t>
  </si>
  <si>
    <t>2021-10-10 23:02:52</t>
  </si>
  <si>
    <t>2021-10-09</t>
  </si>
  <si>
    <t>2274833</t>
  </si>
  <si>
    <t>默迪卡宫酒店和套房</t>
  </si>
  <si>
    <t>Asini Azman,Asini Azman</t>
  </si>
  <si>
    <t>568.31</t>
  </si>
  <si>
    <t>2021-10-09 14:33:40</t>
  </si>
  <si>
    <t>2021-10-07</t>
  </si>
  <si>
    <t>2273942</t>
  </si>
  <si>
    <t>瓦伦西亚桑塔纳洛酒店</t>
  </si>
  <si>
    <t>Gonzales-Butorac Amanda</t>
  </si>
  <si>
    <t>1971.89</t>
  </si>
  <si>
    <t>305.00</t>
  </si>
  <si>
    <t>2021-10-07 09:47:08</t>
  </si>
  <si>
    <t>2273891</t>
  </si>
  <si>
    <t>戈雅酒店</t>
  </si>
  <si>
    <t>BENKHELLAT NAIM,Levatino Maria Belen</t>
  </si>
  <si>
    <t>969.78</t>
  </si>
  <si>
    <t>150.00</t>
  </si>
  <si>
    <t>2021-10-07 03:51:14</t>
  </si>
  <si>
    <t>2021-10-06</t>
  </si>
  <si>
    <t>2273468</t>
  </si>
  <si>
    <t xml:space="preserve">帕拉多卡纳达斯特德酒店 </t>
  </si>
  <si>
    <t>Orloff Peter Windfeld</t>
  </si>
  <si>
    <t>2830.88</t>
  </si>
  <si>
    <t>438.00</t>
  </si>
  <si>
    <t>2021-10-06 01:56:06</t>
  </si>
  <si>
    <t>2021-10-05</t>
  </si>
  <si>
    <t>2273055</t>
  </si>
  <si>
    <t>基韦斯特24北部酒店</t>
  </si>
  <si>
    <t>Berkey Brett</t>
  </si>
  <si>
    <t>5041.30</t>
  </si>
  <si>
    <t>780.00</t>
  </si>
  <si>
    <t>2021-10-05 10:58:21</t>
  </si>
  <si>
    <t>2021-09-23</t>
  </si>
  <si>
    <t>2261683</t>
  </si>
  <si>
    <t>睡魔酒店</t>
  </si>
  <si>
    <t>Gould Bruce</t>
  </si>
  <si>
    <t>1607.96</t>
  </si>
  <si>
    <t>2021-09-23 00:43:31</t>
  </si>
  <si>
    <t>2021-09-18</t>
  </si>
  <si>
    <t>2257453</t>
  </si>
  <si>
    <t>阿瑞娜酒店</t>
  </si>
  <si>
    <t>Hastings Sophie</t>
  </si>
  <si>
    <t>602.57</t>
  </si>
  <si>
    <t>93.00</t>
  </si>
  <si>
    <t>2021-09-18 02:23:32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</si>
</sst>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8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16343198998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44509</v>
      </c>
      <c r="G2" s="5">
        <v>44511</v>
      </c>
      <c r="H2" s="4">
        <v>1</v>
      </c>
      <c r="I2" s="4">
        <v>2</v>
      </c>
      <c r="J2" s="4">
        <v>2</v>
      </c>
      <c r="K2" s="4" t="s">
        <v>29</v>
      </c>
      <c r="L2" s="4">
        <v>248</v>
      </c>
      <c r="M2" s="4">
        <v>248</v>
      </c>
      <c r="N2" s="4" t="s">
        <v>30</v>
      </c>
      <c r="O2" s="4" t="s">
        <v>31</v>
      </c>
      <c r="P2" s="4" t="s">
        <v>32</v>
      </c>
      <c r="Q2" s="4">
        <v>0</v>
      </c>
      <c r="R2" s="6">
        <v>44462</v>
      </c>
      <c r="S2" s="5">
        <v>44514</v>
      </c>
      <c r="T2" s="4" t="s">
        <v>33</v>
      </c>
      <c r="U2" s="4">
        <v>248</v>
      </c>
      <c r="V2" s="4">
        <v>0</v>
      </c>
      <c r="W2" s="4">
        <v>0</v>
      </c>
      <c r="X2" s="4">
        <v>2261683</v>
      </c>
      <c r="Y2" s="4" t="s">
        <v>34</v>
      </c>
    </row>
    <row r="3" s="4" customFormat="1" spans="1:24">
      <c r="A3" s="4">
        <v>16470577007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44508</v>
      </c>
      <c r="G3" s="5">
        <v>44511</v>
      </c>
      <c r="H3" s="4">
        <v>1</v>
      </c>
      <c r="I3" s="4">
        <v>3</v>
      </c>
      <c r="J3" s="4">
        <v>3</v>
      </c>
      <c r="K3" s="4" t="s">
        <v>29</v>
      </c>
      <c r="L3" s="4">
        <v>780</v>
      </c>
      <c r="M3" s="4">
        <v>780</v>
      </c>
      <c r="N3" s="4" t="s">
        <v>37</v>
      </c>
      <c r="O3" s="4" t="s">
        <v>31</v>
      </c>
      <c r="P3" s="4" t="s">
        <v>32</v>
      </c>
      <c r="Q3" s="4">
        <v>0</v>
      </c>
      <c r="R3" s="6">
        <v>44474</v>
      </c>
      <c r="S3" s="5">
        <v>44514</v>
      </c>
      <c r="T3" s="4" t="s">
        <v>33</v>
      </c>
      <c r="U3" s="4">
        <v>780</v>
      </c>
      <c r="V3" s="4">
        <v>0</v>
      </c>
      <c r="W3" s="4">
        <v>0</v>
      </c>
      <c r="X3" s="4">
        <v>2273055</v>
      </c>
    </row>
    <row r="4" s="4" customFormat="1" spans="1:25">
      <c r="A4" s="4">
        <v>16478589444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44509</v>
      </c>
      <c r="G4" s="5">
        <v>44511</v>
      </c>
      <c r="H4" s="4">
        <v>1</v>
      </c>
      <c r="I4" s="4">
        <v>2</v>
      </c>
      <c r="J4" s="4">
        <v>2</v>
      </c>
      <c r="K4" s="4" t="s">
        <v>29</v>
      </c>
      <c r="L4" s="4">
        <v>438</v>
      </c>
      <c r="M4" s="4">
        <v>438</v>
      </c>
      <c r="N4" s="4" t="s">
        <v>40</v>
      </c>
      <c r="O4" s="4" t="s">
        <v>31</v>
      </c>
      <c r="P4" s="4" t="s">
        <v>32</v>
      </c>
      <c r="Q4" s="4">
        <v>0</v>
      </c>
      <c r="R4" s="6">
        <v>44475</v>
      </c>
      <c r="S4" s="5">
        <v>44514</v>
      </c>
      <c r="T4" s="4" t="s">
        <v>33</v>
      </c>
      <c r="U4" s="4">
        <v>438</v>
      </c>
      <c r="V4" s="4">
        <v>0</v>
      </c>
      <c r="W4" s="4">
        <v>0</v>
      </c>
      <c r="X4" s="4">
        <v>2273468</v>
      </c>
      <c r="Y4" s="4">
        <v>627023716</v>
      </c>
    </row>
    <row r="5" s="4" customFormat="1" spans="1:25">
      <c r="A5" s="4">
        <v>16540263413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44509</v>
      </c>
      <c r="G5" s="5">
        <v>44511</v>
      </c>
      <c r="H5" s="4">
        <v>1</v>
      </c>
      <c r="I5" s="4">
        <v>2</v>
      </c>
      <c r="J5" s="4">
        <v>2</v>
      </c>
      <c r="K5" s="4" t="s">
        <v>29</v>
      </c>
      <c r="L5" s="4">
        <v>142</v>
      </c>
      <c r="M5" s="4">
        <v>142</v>
      </c>
      <c r="N5" s="4" t="s">
        <v>43</v>
      </c>
      <c r="O5" s="4" t="s">
        <v>31</v>
      </c>
      <c r="P5" s="4" t="s">
        <v>32</v>
      </c>
      <c r="Q5" s="4">
        <v>0</v>
      </c>
      <c r="R5" s="6">
        <v>44483</v>
      </c>
      <c r="S5" s="5">
        <v>44514</v>
      </c>
      <c r="T5" s="4" t="s">
        <v>33</v>
      </c>
      <c r="U5" s="4">
        <v>142</v>
      </c>
      <c r="V5" s="4">
        <v>0</v>
      </c>
      <c r="W5" s="4">
        <v>0</v>
      </c>
      <c r="X5" s="4"/>
      <c r="Y5" s="4">
        <v>7278</v>
      </c>
    </row>
    <row r="6" s="4" customFormat="1" spans="1:25">
      <c r="A6" s="4">
        <v>16540317253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44510</v>
      </c>
      <c r="G6" s="5">
        <v>44511</v>
      </c>
      <c r="H6" s="4">
        <v>1</v>
      </c>
      <c r="I6" s="4">
        <v>1</v>
      </c>
      <c r="J6" s="4">
        <v>1</v>
      </c>
      <c r="K6" s="4" t="s">
        <v>29</v>
      </c>
      <c r="L6" s="4">
        <v>105</v>
      </c>
      <c r="M6" s="4">
        <v>105</v>
      </c>
      <c r="N6" s="4" t="s">
        <v>46</v>
      </c>
      <c r="O6" s="4" t="s">
        <v>31</v>
      </c>
      <c r="P6" s="4" t="s">
        <v>32</v>
      </c>
      <c r="Q6" s="4">
        <v>0</v>
      </c>
      <c r="R6" s="6">
        <v>44483</v>
      </c>
      <c r="S6" s="5">
        <v>44514</v>
      </c>
      <c r="T6" s="4" t="s">
        <v>33</v>
      </c>
      <c r="U6" s="4">
        <v>105</v>
      </c>
      <c r="V6" s="4">
        <v>0</v>
      </c>
      <c r="W6" s="4">
        <v>0</v>
      </c>
      <c r="X6" s="4">
        <v>2277134</v>
      </c>
      <c r="Y6" s="4">
        <v>50024663</v>
      </c>
    </row>
    <row r="7" s="4" customFormat="1" spans="1:24">
      <c r="A7" s="4">
        <v>16584664013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44510</v>
      </c>
      <c r="G7" s="5">
        <v>44511</v>
      </c>
      <c r="H7" s="4">
        <v>1</v>
      </c>
      <c r="I7" s="4">
        <v>1</v>
      </c>
      <c r="J7" s="4">
        <v>1</v>
      </c>
      <c r="K7" s="4" t="s">
        <v>29</v>
      </c>
      <c r="L7" s="4">
        <v>116</v>
      </c>
      <c r="M7" s="4">
        <v>116</v>
      </c>
      <c r="N7" s="4" t="s">
        <v>49</v>
      </c>
      <c r="O7" s="4" t="s">
        <v>31</v>
      </c>
      <c r="P7" s="4" t="s">
        <v>32</v>
      </c>
      <c r="Q7" s="4">
        <v>0</v>
      </c>
      <c r="R7" s="6">
        <v>44487</v>
      </c>
      <c r="S7" s="5">
        <v>44514</v>
      </c>
      <c r="T7" s="4" t="s">
        <v>33</v>
      </c>
      <c r="U7" s="4">
        <v>116</v>
      </c>
      <c r="V7" s="4">
        <v>0</v>
      </c>
      <c r="W7" s="4">
        <v>0</v>
      </c>
      <c r="X7" s="4">
        <v>2279499</v>
      </c>
    </row>
    <row r="8" s="4" customFormat="1" spans="1:24">
      <c r="A8" s="4">
        <v>16599336540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44510</v>
      </c>
      <c r="G8" s="5">
        <v>44511</v>
      </c>
      <c r="H8" s="4">
        <v>1</v>
      </c>
      <c r="I8" s="4">
        <v>1</v>
      </c>
      <c r="J8" s="4">
        <v>1</v>
      </c>
      <c r="K8" s="4" t="s">
        <v>29</v>
      </c>
      <c r="L8" s="4">
        <v>51</v>
      </c>
      <c r="M8" s="4">
        <v>51</v>
      </c>
      <c r="N8" s="4" t="s">
        <v>52</v>
      </c>
      <c r="O8" s="4" t="s">
        <v>31</v>
      </c>
      <c r="P8" s="4" t="s">
        <v>32</v>
      </c>
      <c r="Q8" s="4">
        <v>0</v>
      </c>
      <c r="R8" s="6">
        <v>44488</v>
      </c>
      <c r="S8" s="5">
        <v>44514</v>
      </c>
      <c r="T8" s="4" t="s">
        <v>33</v>
      </c>
      <c r="U8" s="4">
        <v>51</v>
      </c>
      <c r="V8" s="4">
        <v>0</v>
      </c>
      <c r="W8" s="4">
        <v>0</v>
      </c>
      <c r="X8" s="4">
        <v>2280204</v>
      </c>
    </row>
    <row r="9" s="4" customFormat="1" spans="1:25">
      <c r="A9" s="4">
        <v>16648275555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44510</v>
      </c>
      <c r="G9" s="5">
        <v>44511</v>
      </c>
      <c r="H9" s="4">
        <v>1</v>
      </c>
      <c r="I9" s="4">
        <v>1</v>
      </c>
      <c r="J9" s="4">
        <v>1</v>
      </c>
      <c r="K9" s="4" t="s">
        <v>29</v>
      </c>
      <c r="L9" s="4">
        <v>107</v>
      </c>
      <c r="M9" s="4">
        <v>107</v>
      </c>
      <c r="N9" s="4" t="s">
        <v>55</v>
      </c>
      <c r="O9" s="4" t="s">
        <v>31</v>
      </c>
      <c r="P9" s="4" t="s">
        <v>32</v>
      </c>
      <c r="Q9" s="4">
        <v>0</v>
      </c>
      <c r="R9" s="6">
        <v>44493</v>
      </c>
      <c r="S9" s="5">
        <v>44514</v>
      </c>
      <c r="T9" s="4" t="s">
        <v>33</v>
      </c>
      <c r="U9" s="4">
        <v>107</v>
      </c>
      <c r="V9" s="4">
        <v>0</v>
      </c>
      <c r="W9" s="4">
        <v>0</v>
      </c>
      <c r="X9" s="4">
        <v>2282561</v>
      </c>
      <c r="Y9" s="4">
        <v>91301871</v>
      </c>
    </row>
    <row r="10" s="4" customFormat="1" spans="1:25">
      <c r="A10" s="4">
        <v>16665809084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44509</v>
      </c>
      <c r="G10" s="5">
        <v>44511</v>
      </c>
      <c r="H10" s="4">
        <v>1</v>
      </c>
      <c r="I10" s="4">
        <v>2</v>
      </c>
      <c r="J10" s="4">
        <v>2</v>
      </c>
      <c r="K10" s="4" t="s">
        <v>29</v>
      </c>
      <c r="L10" s="4">
        <v>364</v>
      </c>
      <c r="M10" s="4">
        <v>364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44495</v>
      </c>
      <c r="S10" s="5">
        <v>44514</v>
      </c>
      <c r="T10" s="4" t="s">
        <v>33</v>
      </c>
      <c r="U10" s="4">
        <v>364</v>
      </c>
      <c r="V10" s="4">
        <v>0</v>
      </c>
      <c r="W10" s="4">
        <v>0</v>
      </c>
      <c r="X10" s="4">
        <v>2283318</v>
      </c>
      <c r="Y10" s="4">
        <v>76162101</v>
      </c>
    </row>
    <row r="11" s="4" customFormat="1" spans="1:24">
      <c r="A11" s="4">
        <v>16689737691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44510</v>
      </c>
      <c r="G11" s="5">
        <v>44511</v>
      </c>
      <c r="H11" s="4">
        <v>1</v>
      </c>
      <c r="I11" s="4">
        <v>1</v>
      </c>
      <c r="J11" s="4">
        <v>1</v>
      </c>
      <c r="K11" s="4" t="s">
        <v>29</v>
      </c>
      <c r="L11" s="4">
        <v>62</v>
      </c>
      <c r="M11" s="4">
        <v>62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44497</v>
      </c>
      <c r="S11" s="5">
        <v>44514</v>
      </c>
      <c r="T11" s="4" t="s">
        <v>33</v>
      </c>
      <c r="U11" s="4">
        <v>62</v>
      </c>
      <c r="V11" s="4">
        <v>0</v>
      </c>
      <c r="W11" s="4">
        <v>0</v>
      </c>
      <c r="X11" s="4">
        <v>2284715</v>
      </c>
    </row>
    <row r="12" s="4" customFormat="1" spans="1:23">
      <c r="A12" s="4">
        <v>16737197067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44508</v>
      </c>
      <c r="G12" s="5">
        <v>44511</v>
      </c>
      <c r="H12" s="4">
        <v>1</v>
      </c>
      <c r="I12" s="4">
        <v>3</v>
      </c>
      <c r="J12" s="4">
        <v>3</v>
      </c>
      <c r="K12" s="4" t="s">
        <v>29</v>
      </c>
      <c r="L12" s="4">
        <v>597</v>
      </c>
      <c r="M12" s="4">
        <v>597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44504</v>
      </c>
      <c r="S12" s="5">
        <v>44514</v>
      </c>
      <c r="T12" s="4" t="s">
        <v>33</v>
      </c>
      <c r="U12" s="4">
        <v>597</v>
      </c>
      <c r="V12" s="4">
        <v>0</v>
      </c>
      <c r="W12" s="4">
        <v>0</v>
      </c>
    </row>
    <row r="13" s="4" customFormat="1" spans="1:25">
      <c r="A13" s="4">
        <v>16738113083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44509</v>
      </c>
      <c r="G13" s="5">
        <v>44511</v>
      </c>
      <c r="H13" s="4">
        <v>1</v>
      </c>
      <c r="I13" s="4">
        <v>2</v>
      </c>
      <c r="J13" s="4">
        <v>2</v>
      </c>
      <c r="K13" s="4" t="s">
        <v>29</v>
      </c>
      <c r="L13" s="4">
        <v>174</v>
      </c>
      <c r="M13" s="4">
        <v>174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44504</v>
      </c>
      <c r="S13" s="5">
        <v>44514</v>
      </c>
      <c r="T13" s="4" t="s">
        <v>33</v>
      </c>
      <c r="U13" s="4">
        <v>174</v>
      </c>
      <c r="V13" s="4">
        <v>0</v>
      </c>
      <c r="W13" s="4">
        <v>0</v>
      </c>
      <c r="X13" s="4">
        <v>2289094</v>
      </c>
      <c r="Y13" s="4">
        <v>35496442</v>
      </c>
    </row>
    <row r="14" s="4" customFormat="1" spans="1:25">
      <c r="A14" s="4">
        <v>16741705953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44510</v>
      </c>
      <c r="G14" s="5">
        <v>44511</v>
      </c>
      <c r="H14" s="4">
        <v>1</v>
      </c>
      <c r="I14" s="4">
        <v>1</v>
      </c>
      <c r="J14" s="4">
        <v>1</v>
      </c>
      <c r="K14" s="4" t="s">
        <v>29</v>
      </c>
      <c r="L14" s="4">
        <v>342</v>
      </c>
      <c r="M14" s="4">
        <v>342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44505</v>
      </c>
      <c r="S14" s="5">
        <v>44514</v>
      </c>
      <c r="T14" s="4" t="s">
        <v>33</v>
      </c>
      <c r="U14" s="4">
        <v>342</v>
      </c>
      <c r="V14" s="4">
        <v>0</v>
      </c>
      <c r="W14" s="4">
        <v>0</v>
      </c>
      <c r="X14" s="4">
        <v>2290145</v>
      </c>
      <c r="Y14" s="4" t="s">
        <v>71</v>
      </c>
    </row>
    <row r="15" s="4" customFormat="1" spans="1:24">
      <c r="A15" s="4">
        <v>16744582342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44510</v>
      </c>
      <c r="G15" s="5">
        <v>44511</v>
      </c>
      <c r="H15" s="4">
        <v>1</v>
      </c>
      <c r="I15" s="4">
        <v>1</v>
      </c>
      <c r="J15" s="4">
        <v>1</v>
      </c>
      <c r="K15" s="4" t="s">
        <v>29</v>
      </c>
      <c r="L15" s="4">
        <v>21</v>
      </c>
      <c r="M15" s="4">
        <v>21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44505</v>
      </c>
      <c r="S15" s="5">
        <v>44514</v>
      </c>
      <c r="T15" s="4" t="s">
        <v>33</v>
      </c>
      <c r="U15" s="4">
        <v>21</v>
      </c>
      <c r="V15" s="4">
        <v>0</v>
      </c>
      <c r="W15" s="4">
        <v>0</v>
      </c>
      <c r="X15" s="4">
        <v>2290559</v>
      </c>
    </row>
    <row r="16" s="4" customFormat="1" spans="1:24">
      <c r="A16" s="4">
        <v>16750823029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44510</v>
      </c>
      <c r="G16" s="5">
        <v>44511</v>
      </c>
      <c r="H16" s="4">
        <v>1</v>
      </c>
      <c r="I16" s="4">
        <v>1</v>
      </c>
      <c r="J16" s="4">
        <v>1</v>
      </c>
      <c r="K16" s="4" t="s">
        <v>29</v>
      </c>
      <c r="L16" s="4">
        <v>33</v>
      </c>
      <c r="M16" s="4">
        <v>33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44507</v>
      </c>
      <c r="S16" s="5">
        <v>44514</v>
      </c>
      <c r="T16" s="4" t="s">
        <v>33</v>
      </c>
      <c r="U16" s="4">
        <v>33</v>
      </c>
      <c r="V16" s="4">
        <v>0</v>
      </c>
      <c r="W16" s="4">
        <v>0</v>
      </c>
      <c r="X16" s="4">
        <v>2291824</v>
      </c>
    </row>
    <row r="17" s="4" customFormat="1" spans="1:25">
      <c r="A17" s="4">
        <v>16750822840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44510</v>
      </c>
      <c r="G17" s="5">
        <v>44511</v>
      </c>
      <c r="H17" s="4">
        <v>1</v>
      </c>
      <c r="I17" s="4">
        <v>1</v>
      </c>
      <c r="J17" s="4">
        <v>1</v>
      </c>
      <c r="K17" s="4" t="s">
        <v>29</v>
      </c>
      <c r="L17" s="4">
        <v>113</v>
      </c>
      <c r="M17" s="4">
        <v>113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44507</v>
      </c>
      <c r="S17" s="5">
        <v>44514</v>
      </c>
      <c r="T17" s="4" t="s">
        <v>33</v>
      </c>
      <c r="U17" s="4">
        <v>113</v>
      </c>
      <c r="V17" s="4">
        <v>0</v>
      </c>
      <c r="W17" s="4">
        <v>0</v>
      </c>
      <c r="X17" s="4"/>
      <c r="Y17" s="4">
        <v>100127537</v>
      </c>
    </row>
    <row r="18" s="4" customFormat="1" spans="1:25">
      <c r="A18" s="4">
        <v>16751050194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44509</v>
      </c>
      <c r="G18" s="5">
        <v>44511</v>
      </c>
      <c r="H18" s="4">
        <v>1</v>
      </c>
      <c r="I18" s="4">
        <v>2</v>
      </c>
      <c r="J18" s="4">
        <v>2</v>
      </c>
      <c r="K18" s="4" t="s">
        <v>29</v>
      </c>
      <c r="L18" s="4">
        <v>302</v>
      </c>
      <c r="M18" s="4">
        <v>302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44507</v>
      </c>
      <c r="S18" s="5">
        <v>44514</v>
      </c>
      <c r="T18" s="4" t="s">
        <v>33</v>
      </c>
      <c r="U18" s="4">
        <v>302</v>
      </c>
      <c r="V18" s="4">
        <v>0</v>
      </c>
      <c r="W18" s="4">
        <v>0</v>
      </c>
      <c r="X18" s="4">
        <v>2291923</v>
      </c>
      <c r="Y18" s="4">
        <v>53782670</v>
      </c>
    </row>
    <row r="19" s="4" customFormat="1" spans="1:25">
      <c r="A19" s="4">
        <v>16755704410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44510</v>
      </c>
      <c r="G19" s="5">
        <v>44511</v>
      </c>
      <c r="H19" s="4">
        <v>1</v>
      </c>
      <c r="I19" s="4">
        <v>1</v>
      </c>
      <c r="J19" s="4">
        <v>1</v>
      </c>
      <c r="K19" s="4" t="s">
        <v>29</v>
      </c>
      <c r="L19" s="4">
        <v>98</v>
      </c>
      <c r="M19" s="4">
        <v>98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44508</v>
      </c>
      <c r="S19" s="5">
        <v>44514</v>
      </c>
      <c r="T19" s="4" t="s">
        <v>33</v>
      </c>
      <c r="U19" s="4">
        <v>98</v>
      </c>
      <c r="V19" s="4">
        <v>0</v>
      </c>
      <c r="W19" s="4">
        <v>0</v>
      </c>
      <c r="X19" s="4">
        <v>2292677</v>
      </c>
      <c r="Y19" s="4" t="s">
        <v>87</v>
      </c>
    </row>
    <row r="20" s="4" customFormat="1" spans="1:24">
      <c r="A20" s="4">
        <v>16756907944</v>
      </c>
      <c r="B20" s="4" t="s">
        <v>25</v>
      </c>
      <c r="C20" s="4" t="s">
        <v>26</v>
      </c>
      <c r="D20" s="4" t="s">
        <v>88</v>
      </c>
      <c r="E20" s="4" t="s">
        <v>89</v>
      </c>
      <c r="F20" s="5">
        <v>44508</v>
      </c>
      <c r="G20" s="5">
        <v>44511</v>
      </c>
      <c r="H20" s="4">
        <v>1</v>
      </c>
      <c r="I20" s="4">
        <v>3</v>
      </c>
      <c r="J20" s="4">
        <v>3</v>
      </c>
      <c r="K20" s="4" t="s">
        <v>29</v>
      </c>
      <c r="L20" s="4">
        <v>252</v>
      </c>
      <c r="M20" s="4">
        <v>252</v>
      </c>
      <c r="N20" s="4" t="s">
        <v>90</v>
      </c>
      <c r="O20" s="4" t="s">
        <v>31</v>
      </c>
      <c r="P20" s="4" t="s">
        <v>32</v>
      </c>
      <c r="Q20" s="4">
        <v>0</v>
      </c>
      <c r="R20" s="6">
        <v>44508</v>
      </c>
      <c r="S20" s="5">
        <v>44514</v>
      </c>
      <c r="T20" s="4" t="s">
        <v>33</v>
      </c>
      <c r="U20" s="4">
        <v>252</v>
      </c>
      <c r="V20" s="4">
        <v>0</v>
      </c>
      <c r="W20" s="4">
        <v>0</v>
      </c>
      <c r="X20" s="4">
        <v>2292966</v>
      </c>
    </row>
    <row r="21" s="4" customFormat="1" spans="1:24">
      <c r="A21" s="4">
        <v>16759369742</v>
      </c>
      <c r="B21" s="4" t="s">
        <v>25</v>
      </c>
      <c r="C21" s="4" t="s">
        <v>26</v>
      </c>
      <c r="D21" s="4" t="s">
        <v>91</v>
      </c>
      <c r="E21" s="4" t="s">
        <v>92</v>
      </c>
      <c r="F21" s="5">
        <v>44510</v>
      </c>
      <c r="G21" s="5">
        <v>44511</v>
      </c>
      <c r="H21" s="4">
        <v>1</v>
      </c>
      <c r="I21" s="4">
        <v>1</v>
      </c>
      <c r="J21" s="4">
        <v>1</v>
      </c>
      <c r="K21" s="4" t="s">
        <v>29</v>
      </c>
      <c r="L21" s="4">
        <v>126</v>
      </c>
      <c r="M21" s="4">
        <v>126</v>
      </c>
      <c r="N21" s="4" t="s">
        <v>93</v>
      </c>
      <c r="O21" s="4" t="s">
        <v>31</v>
      </c>
      <c r="P21" s="4" t="s">
        <v>32</v>
      </c>
      <c r="Q21" s="4">
        <v>0</v>
      </c>
      <c r="R21" s="6">
        <v>44509</v>
      </c>
      <c r="S21" s="5">
        <v>44514</v>
      </c>
      <c r="T21" s="4" t="s">
        <v>33</v>
      </c>
      <c r="U21" s="4">
        <v>126</v>
      </c>
      <c r="V21" s="4">
        <v>0</v>
      </c>
      <c r="W21" s="4">
        <v>0</v>
      </c>
      <c r="X21" s="4">
        <v>2293830</v>
      </c>
    </row>
    <row r="22" s="4" customFormat="1" spans="1:24">
      <c r="A22" s="4">
        <v>16764241191</v>
      </c>
      <c r="B22" s="4" t="s">
        <v>25</v>
      </c>
      <c r="C22" s="4" t="s">
        <v>26</v>
      </c>
      <c r="D22" s="4" t="s">
        <v>94</v>
      </c>
      <c r="E22" s="4" t="s">
        <v>95</v>
      </c>
      <c r="F22" s="5">
        <v>44510</v>
      </c>
      <c r="G22" s="5">
        <v>44511</v>
      </c>
      <c r="H22" s="4">
        <v>1</v>
      </c>
      <c r="I22" s="4">
        <v>1</v>
      </c>
      <c r="J22" s="4">
        <v>1</v>
      </c>
      <c r="K22" s="4" t="s">
        <v>29</v>
      </c>
      <c r="L22" s="4">
        <v>57</v>
      </c>
      <c r="M22" s="4">
        <v>57</v>
      </c>
      <c r="N22" s="4" t="s">
        <v>96</v>
      </c>
      <c r="O22" s="4" t="s">
        <v>31</v>
      </c>
      <c r="P22" s="4" t="s">
        <v>32</v>
      </c>
      <c r="Q22" s="4">
        <v>0</v>
      </c>
      <c r="R22" s="6">
        <v>44509</v>
      </c>
      <c r="S22" s="5">
        <v>44514</v>
      </c>
      <c r="T22" s="4" t="s">
        <v>33</v>
      </c>
      <c r="U22" s="4">
        <v>57</v>
      </c>
      <c r="V22" s="4">
        <v>0</v>
      </c>
      <c r="W22" s="4">
        <v>0</v>
      </c>
      <c r="X22" s="4">
        <v>2294906</v>
      </c>
    </row>
    <row r="23" s="4" customFormat="1" spans="1:25">
      <c r="A23" s="4">
        <v>16764929262</v>
      </c>
      <c r="B23" s="4" t="s">
        <v>25</v>
      </c>
      <c r="C23" s="4" t="s">
        <v>26</v>
      </c>
      <c r="D23" s="4" t="s">
        <v>97</v>
      </c>
      <c r="E23" s="4" t="s">
        <v>98</v>
      </c>
      <c r="F23" s="5">
        <v>44510</v>
      </c>
      <c r="G23" s="5">
        <v>44511</v>
      </c>
      <c r="H23" s="4">
        <v>1</v>
      </c>
      <c r="I23" s="4">
        <v>1</v>
      </c>
      <c r="J23" s="4">
        <v>1</v>
      </c>
      <c r="K23" s="4" t="s">
        <v>29</v>
      </c>
      <c r="L23" s="4">
        <v>109</v>
      </c>
      <c r="M23" s="4">
        <v>109</v>
      </c>
      <c r="N23" s="4" t="s">
        <v>99</v>
      </c>
      <c r="O23" s="4" t="s">
        <v>31</v>
      </c>
      <c r="P23" s="4" t="s">
        <v>32</v>
      </c>
      <c r="Q23" s="4">
        <v>0</v>
      </c>
      <c r="R23" s="6">
        <v>44510</v>
      </c>
      <c r="S23" s="5">
        <v>44514</v>
      </c>
      <c r="T23" s="4" t="s">
        <v>33</v>
      </c>
      <c r="U23" s="4">
        <v>109</v>
      </c>
      <c r="V23" s="4">
        <v>0</v>
      </c>
      <c r="W23" s="4">
        <v>0</v>
      </c>
      <c r="X23" s="4">
        <v>2294990</v>
      </c>
      <c r="Y23" s="4" t="s">
        <v>100</v>
      </c>
    </row>
    <row r="24" s="4" customFormat="1" spans="1:25">
      <c r="A24" s="4">
        <v>16765064121</v>
      </c>
      <c r="B24" s="4" t="s">
        <v>25</v>
      </c>
      <c r="C24" s="4" t="s">
        <v>26</v>
      </c>
      <c r="D24" s="4" t="s">
        <v>101</v>
      </c>
      <c r="E24" s="4" t="s">
        <v>102</v>
      </c>
      <c r="F24" s="5">
        <v>44510</v>
      </c>
      <c r="G24" s="5">
        <v>44511</v>
      </c>
      <c r="H24" s="4">
        <v>1</v>
      </c>
      <c r="I24" s="4">
        <v>1</v>
      </c>
      <c r="J24" s="4">
        <v>1</v>
      </c>
      <c r="K24" s="4" t="s">
        <v>29</v>
      </c>
      <c r="L24" s="4">
        <v>174</v>
      </c>
      <c r="M24" s="4">
        <v>174</v>
      </c>
      <c r="N24" s="4" t="s">
        <v>103</v>
      </c>
      <c r="O24" s="4" t="s">
        <v>31</v>
      </c>
      <c r="P24" s="4" t="s">
        <v>32</v>
      </c>
      <c r="Q24" s="4">
        <v>0</v>
      </c>
      <c r="R24" s="6">
        <v>44510</v>
      </c>
      <c r="S24" s="5">
        <v>44514</v>
      </c>
      <c r="T24" s="4" t="s">
        <v>33</v>
      </c>
      <c r="U24" s="4">
        <v>174</v>
      </c>
      <c r="V24" s="4">
        <v>0</v>
      </c>
      <c r="W24" s="4">
        <v>0</v>
      </c>
      <c r="X24" s="4">
        <v>2295009</v>
      </c>
      <c r="Y24" s="4">
        <v>26970177</v>
      </c>
    </row>
    <row r="25" s="4" customFormat="1" spans="1:25">
      <c r="A25" s="4">
        <v>16765188632</v>
      </c>
      <c r="B25" s="4" t="s">
        <v>25</v>
      </c>
      <c r="C25" s="4" t="s">
        <v>26</v>
      </c>
      <c r="D25" s="4" t="s">
        <v>104</v>
      </c>
      <c r="E25" s="4" t="s">
        <v>105</v>
      </c>
      <c r="F25" s="5">
        <v>44510</v>
      </c>
      <c r="G25" s="5">
        <v>44511</v>
      </c>
      <c r="H25" s="4">
        <v>1</v>
      </c>
      <c r="I25" s="4">
        <v>1</v>
      </c>
      <c r="J25" s="4">
        <v>1</v>
      </c>
      <c r="K25" s="4" t="s">
        <v>29</v>
      </c>
      <c r="L25" s="4">
        <v>139</v>
      </c>
      <c r="M25" s="4">
        <v>139</v>
      </c>
      <c r="N25" s="4" t="s">
        <v>106</v>
      </c>
      <c r="O25" s="4" t="s">
        <v>31</v>
      </c>
      <c r="P25" s="4" t="s">
        <v>32</v>
      </c>
      <c r="Q25" s="4">
        <v>0</v>
      </c>
      <c r="R25" s="6">
        <v>44510</v>
      </c>
      <c r="S25" s="5">
        <v>44514</v>
      </c>
      <c r="T25" s="4" t="s">
        <v>33</v>
      </c>
      <c r="U25" s="4">
        <v>139</v>
      </c>
      <c r="V25" s="4">
        <v>0</v>
      </c>
      <c r="W25" s="4">
        <v>0</v>
      </c>
      <c r="X25" s="4">
        <v>2295054</v>
      </c>
      <c r="Y25" s="4">
        <v>75597618</v>
      </c>
    </row>
    <row r="26" s="4" customFormat="1" spans="1:26">
      <c r="A26" s="4">
        <v>16765252142</v>
      </c>
      <c r="B26" s="4" t="s">
        <v>25</v>
      </c>
      <c r="C26" s="4" t="s">
        <v>26</v>
      </c>
      <c r="D26" s="4" t="s">
        <v>107</v>
      </c>
      <c r="E26" s="4" t="s">
        <v>108</v>
      </c>
      <c r="F26" s="5">
        <v>44510</v>
      </c>
      <c r="G26" s="5">
        <v>44511</v>
      </c>
      <c r="H26" s="4">
        <v>2</v>
      </c>
      <c r="I26" s="4">
        <v>1</v>
      </c>
      <c r="J26" s="4">
        <v>2</v>
      </c>
      <c r="K26" s="4" t="s">
        <v>29</v>
      </c>
      <c r="L26" s="4">
        <v>46</v>
      </c>
      <c r="M26" s="4">
        <v>46</v>
      </c>
      <c r="N26" s="4" t="s">
        <v>109</v>
      </c>
      <c r="O26" s="4" t="s">
        <v>31</v>
      </c>
      <c r="P26" s="4" t="s">
        <v>32</v>
      </c>
      <c r="Q26" s="4">
        <v>0</v>
      </c>
      <c r="R26" s="6">
        <v>44510</v>
      </c>
      <c r="S26" s="5">
        <v>44514</v>
      </c>
      <c r="T26" s="4" t="s">
        <v>33</v>
      </c>
      <c r="U26" s="4">
        <v>46</v>
      </c>
      <c r="V26" s="4">
        <v>0</v>
      </c>
      <c r="W26" s="4">
        <v>0</v>
      </c>
      <c r="X26" s="4">
        <v>2295077</v>
      </c>
      <c r="Y26" s="4">
        <v>1667</v>
      </c>
      <c r="Z26" s="4">
        <v>1667</v>
      </c>
    </row>
    <row r="27" s="4" customFormat="1" spans="1:24">
      <c r="A27" s="4">
        <v>16765683189</v>
      </c>
      <c r="B27" s="4" t="s">
        <v>25</v>
      </c>
      <c r="C27" s="4" t="s">
        <v>26</v>
      </c>
      <c r="D27" s="4" t="s">
        <v>110</v>
      </c>
      <c r="E27" s="4" t="s">
        <v>111</v>
      </c>
      <c r="F27" s="5">
        <v>44510</v>
      </c>
      <c r="G27" s="5">
        <v>44511</v>
      </c>
      <c r="H27" s="4">
        <v>1</v>
      </c>
      <c r="I27" s="4">
        <v>1</v>
      </c>
      <c r="J27" s="4">
        <v>1</v>
      </c>
      <c r="K27" s="4" t="s">
        <v>29</v>
      </c>
      <c r="L27" s="4">
        <v>44</v>
      </c>
      <c r="M27" s="4">
        <v>44</v>
      </c>
      <c r="N27" s="4" t="s">
        <v>112</v>
      </c>
      <c r="O27" s="4" t="s">
        <v>31</v>
      </c>
      <c r="P27" s="4" t="s">
        <v>32</v>
      </c>
      <c r="Q27" s="4">
        <v>0</v>
      </c>
      <c r="R27" s="6">
        <v>44510</v>
      </c>
      <c r="S27" s="5">
        <v>44514</v>
      </c>
      <c r="T27" s="4" t="s">
        <v>33</v>
      </c>
      <c r="U27" s="4">
        <v>44</v>
      </c>
      <c r="V27" s="4">
        <v>0</v>
      </c>
      <c r="W27" s="4">
        <v>0</v>
      </c>
      <c r="X27" s="4">
        <v>2295194</v>
      </c>
    </row>
    <row r="28" s="4" customFormat="1" spans="1:25">
      <c r="A28" s="4">
        <v>16766659956</v>
      </c>
      <c r="B28" s="4" t="s">
        <v>25</v>
      </c>
      <c r="C28" s="4" t="s">
        <v>26</v>
      </c>
      <c r="D28" s="4" t="s">
        <v>113</v>
      </c>
      <c r="E28" s="4" t="s">
        <v>114</v>
      </c>
      <c r="F28" s="5">
        <v>44510</v>
      </c>
      <c r="G28" s="5">
        <v>44511</v>
      </c>
      <c r="H28" s="4">
        <v>1</v>
      </c>
      <c r="I28" s="4">
        <v>1</v>
      </c>
      <c r="J28" s="4">
        <v>1</v>
      </c>
      <c r="K28" s="4" t="s">
        <v>29</v>
      </c>
      <c r="L28" s="4">
        <v>127</v>
      </c>
      <c r="M28" s="4">
        <v>127</v>
      </c>
      <c r="N28" s="4" t="s">
        <v>115</v>
      </c>
      <c r="O28" s="4" t="s">
        <v>31</v>
      </c>
      <c r="P28" s="4" t="s">
        <v>32</v>
      </c>
      <c r="Q28" s="4">
        <v>0</v>
      </c>
      <c r="R28" s="6">
        <v>44510</v>
      </c>
      <c r="S28" s="5">
        <v>44514</v>
      </c>
      <c r="T28" s="4" t="s">
        <v>33</v>
      </c>
      <c r="U28" s="4">
        <v>127</v>
      </c>
      <c r="V28" s="4">
        <v>0</v>
      </c>
      <c r="W28" s="4">
        <v>0</v>
      </c>
      <c r="X28" s="4">
        <v>2295416</v>
      </c>
      <c r="Y28" s="4" t="s">
        <v>116</v>
      </c>
    </row>
    <row r="29" s="4" customFormat="1" spans="1:25">
      <c r="A29" s="4">
        <v>16766890645</v>
      </c>
      <c r="B29" s="4" t="s">
        <v>25</v>
      </c>
      <c r="C29" s="4" t="s">
        <v>26</v>
      </c>
      <c r="D29" s="4" t="s">
        <v>117</v>
      </c>
      <c r="E29" s="4" t="s">
        <v>118</v>
      </c>
      <c r="F29" s="5">
        <v>44510</v>
      </c>
      <c r="G29" s="5">
        <v>44511</v>
      </c>
      <c r="H29" s="4">
        <v>1</v>
      </c>
      <c r="I29" s="4">
        <v>1</v>
      </c>
      <c r="J29" s="4">
        <v>1</v>
      </c>
      <c r="K29" s="4" t="s">
        <v>29</v>
      </c>
      <c r="L29" s="4">
        <v>88</v>
      </c>
      <c r="M29" s="4">
        <v>88</v>
      </c>
      <c r="N29" s="4" t="s">
        <v>119</v>
      </c>
      <c r="O29" s="4" t="s">
        <v>31</v>
      </c>
      <c r="P29" s="4" t="s">
        <v>32</v>
      </c>
      <c r="Q29" s="4">
        <v>0</v>
      </c>
      <c r="R29" s="6">
        <v>44510</v>
      </c>
      <c r="S29" s="5">
        <v>44514</v>
      </c>
      <c r="T29" s="4" t="s">
        <v>33</v>
      </c>
      <c r="U29" s="4">
        <v>88</v>
      </c>
      <c r="V29" s="4">
        <v>0</v>
      </c>
      <c r="W29" s="4">
        <v>0</v>
      </c>
      <c r="X29" s="4"/>
      <c r="Y29" s="4">
        <v>124369</v>
      </c>
    </row>
    <row r="30" s="4" customFormat="1" spans="1:24">
      <c r="A30" s="4">
        <v>16767442124</v>
      </c>
      <c r="B30" s="4" t="s">
        <v>25</v>
      </c>
      <c r="C30" s="4" t="s">
        <v>26</v>
      </c>
      <c r="D30" s="4" t="s">
        <v>120</v>
      </c>
      <c r="E30" s="4" t="s">
        <v>121</v>
      </c>
      <c r="F30" s="5">
        <v>44510</v>
      </c>
      <c r="G30" s="5">
        <v>44511</v>
      </c>
      <c r="H30" s="4">
        <v>1</v>
      </c>
      <c r="I30" s="4">
        <v>1</v>
      </c>
      <c r="J30" s="4">
        <v>1</v>
      </c>
      <c r="K30" s="4" t="s">
        <v>29</v>
      </c>
      <c r="L30" s="4">
        <v>15</v>
      </c>
      <c r="M30" s="4">
        <v>15</v>
      </c>
      <c r="N30" s="4" t="s">
        <v>122</v>
      </c>
      <c r="O30" s="4" t="s">
        <v>31</v>
      </c>
      <c r="P30" s="4" t="s">
        <v>32</v>
      </c>
      <c r="Q30" s="4">
        <v>0</v>
      </c>
      <c r="R30" s="6">
        <v>44510</v>
      </c>
      <c r="S30" s="5">
        <v>44514</v>
      </c>
      <c r="T30" s="4" t="s">
        <v>33</v>
      </c>
      <c r="U30" s="4">
        <v>15</v>
      </c>
      <c r="V30" s="4">
        <v>0</v>
      </c>
      <c r="W30" s="4">
        <v>0</v>
      </c>
      <c r="X30" s="4">
        <v>2295668</v>
      </c>
    </row>
    <row r="31" s="4" customFormat="1" spans="1:24">
      <c r="A31" s="4">
        <v>16767442124</v>
      </c>
      <c r="B31" s="4" t="s">
        <v>25</v>
      </c>
      <c r="C31" s="4" t="s">
        <v>123</v>
      </c>
      <c r="D31" s="4" t="s">
        <v>120</v>
      </c>
      <c r="E31" s="4" t="s">
        <v>121</v>
      </c>
      <c r="F31" s="5">
        <v>44510</v>
      </c>
      <c r="G31" s="5">
        <v>44511</v>
      </c>
      <c r="H31" s="4">
        <v>1</v>
      </c>
      <c r="I31" s="4">
        <v>1</v>
      </c>
      <c r="J31" s="4">
        <v>1</v>
      </c>
      <c r="K31" s="4" t="s">
        <v>29</v>
      </c>
      <c r="L31" s="4">
        <v>-15</v>
      </c>
      <c r="M31" s="4">
        <v>-15</v>
      </c>
      <c r="N31" s="4" t="s">
        <v>122</v>
      </c>
      <c r="O31" s="4" t="s">
        <v>31</v>
      </c>
      <c r="P31" s="4" t="s">
        <v>32</v>
      </c>
      <c r="Q31" s="4">
        <v>0</v>
      </c>
      <c r="R31" s="6">
        <v>44510</v>
      </c>
      <c r="S31" s="5">
        <v>44514</v>
      </c>
      <c r="T31" s="4" t="s">
        <v>33</v>
      </c>
      <c r="U31" s="4">
        <v>-15</v>
      </c>
      <c r="V31" s="4">
        <v>0</v>
      </c>
      <c r="W31" s="4">
        <v>0</v>
      </c>
      <c r="X31" s="4">
        <v>2295668</v>
      </c>
    </row>
    <row r="32" s="4" customFormat="1" spans="1:25">
      <c r="A32" s="4">
        <v>16696086716</v>
      </c>
      <c r="B32" s="4" t="s">
        <v>25</v>
      </c>
      <c r="C32" s="4" t="s">
        <v>124</v>
      </c>
      <c r="D32" s="4" t="s">
        <v>125</v>
      </c>
      <c r="E32" s="4" t="s">
        <v>121</v>
      </c>
      <c r="F32" s="5">
        <v>44505</v>
      </c>
      <c r="G32" s="5">
        <v>44506</v>
      </c>
      <c r="H32" s="4">
        <v>1</v>
      </c>
      <c r="I32" s="4">
        <v>1</v>
      </c>
      <c r="J32" s="4">
        <v>1</v>
      </c>
      <c r="K32" s="4" t="s">
        <v>29</v>
      </c>
      <c r="L32" s="4">
        <v>3.37</v>
      </c>
      <c r="M32" s="4">
        <v>3.37</v>
      </c>
      <c r="N32" s="4" t="s">
        <v>126</v>
      </c>
      <c r="O32" s="4" t="s">
        <v>31</v>
      </c>
      <c r="P32" s="4" t="s">
        <v>32</v>
      </c>
      <c r="Q32" s="4">
        <v>0</v>
      </c>
      <c r="R32" s="6">
        <v>44499</v>
      </c>
      <c r="S32" s="5">
        <v>44514</v>
      </c>
      <c r="T32" s="4" t="s">
        <v>33</v>
      </c>
      <c r="U32" s="4">
        <v>3.37</v>
      </c>
      <c r="V32" s="4">
        <v>0</v>
      </c>
      <c r="W32" s="4">
        <v>0</v>
      </c>
      <c r="X32" s="4">
        <v>2285801</v>
      </c>
      <c r="Y32" s="4">
        <v>96855888</v>
      </c>
    </row>
    <row r="33" s="4" customFormat="1" spans="1:25">
      <c r="A33" s="4">
        <v>15626425437</v>
      </c>
      <c r="B33" s="4" t="s">
        <v>25</v>
      </c>
      <c r="C33" s="4" t="s">
        <v>127</v>
      </c>
      <c r="D33" s="4" t="s">
        <v>128</v>
      </c>
      <c r="E33" s="4" t="s">
        <v>129</v>
      </c>
      <c r="F33" s="5">
        <v>44481</v>
      </c>
      <c r="G33" s="5">
        <v>44484</v>
      </c>
      <c r="H33" s="4">
        <v>1</v>
      </c>
      <c r="I33" s="4">
        <v>3</v>
      </c>
      <c r="J33" s="4">
        <v>3</v>
      </c>
      <c r="K33" s="4" t="s">
        <v>29</v>
      </c>
      <c r="L33" s="4">
        <v>-804</v>
      </c>
      <c r="M33" s="4">
        <v>-804</v>
      </c>
      <c r="N33" s="4" t="s">
        <v>130</v>
      </c>
      <c r="O33" s="4" t="s">
        <v>31</v>
      </c>
      <c r="P33" s="4" t="s">
        <v>32</v>
      </c>
      <c r="Q33" s="4">
        <v>0</v>
      </c>
      <c r="R33" s="6">
        <v>44372</v>
      </c>
      <c r="S33" s="5">
        <v>44514</v>
      </c>
      <c r="T33" s="4" t="s">
        <v>33</v>
      </c>
      <c r="U33" s="4">
        <v>-804</v>
      </c>
      <c r="V33" s="4">
        <v>0</v>
      </c>
      <c r="W33" s="4">
        <v>0</v>
      </c>
      <c r="X33" s="4">
        <v>2172482</v>
      </c>
      <c r="Y33" s="4" t="s">
        <v>131</v>
      </c>
    </row>
    <row r="34" s="4" customFormat="1" spans="1:24">
      <c r="A34" s="4">
        <v>16758847941</v>
      </c>
      <c r="B34" s="4" t="s">
        <v>25</v>
      </c>
      <c r="C34" s="4" t="s">
        <v>127</v>
      </c>
      <c r="D34" s="4" t="s">
        <v>132</v>
      </c>
      <c r="E34" s="4" t="s">
        <v>133</v>
      </c>
      <c r="F34" s="5">
        <v>44508</v>
      </c>
      <c r="G34" s="5">
        <v>44509</v>
      </c>
      <c r="H34" s="4">
        <v>1</v>
      </c>
      <c r="I34" s="4">
        <v>1</v>
      </c>
      <c r="J34" s="4">
        <v>1</v>
      </c>
      <c r="K34" s="4" t="s">
        <v>29</v>
      </c>
      <c r="L34" s="4">
        <v>-114</v>
      </c>
      <c r="M34" s="4">
        <v>-114</v>
      </c>
      <c r="N34" s="4" t="s">
        <v>134</v>
      </c>
      <c r="O34" s="4" t="s">
        <v>31</v>
      </c>
      <c r="P34" s="4" t="s">
        <v>32</v>
      </c>
      <c r="Q34" s="4">
        <v>0</v>
      </c>
      <c r="R34" s="6">
        <v>44508</v>
      </c>
      <c r="S34" s="5">
        <v>44514</v>
      </c>
      <c r="T34" s="4" t="s">
        <v>33</v>
      </c>
      <c r="U34" s="4">
        <v>-114</v>
      </c>
      <c r="V34" s="4">
        <v>0</v>
      </c>
      <c r="W34" s="4">
        <v>0</v>
      </c>
      <c r="X34" s="4">
        <v>2293632</v>
      </c>
    </row>
    <row r="35" s="4" customFormat="1" spans="1:24">
      <c r="A35" s="4">
        <v>15772516286</v>
      </c>
      <c r="B35" s="4" t="s">
        <v>25</v>
      </c>
      <c r="C35" s="4" t="s">
        <v>26</v>
      </c>
      <c r="D35" s="4" t="s">
        <v>135</v>
      </c>
      <c r="E35" s="4" t="s">
        <v>136</v>
      </c>
      <c r="F35" s="5">
        <v>44501</v>
      </c>
      <c r="G35" s="5">
        <v>44508</v>
      </c>
      <c r="H35" s="4">
        <v>1</v>
      </c>
      <c r="I35" s="4">
        <v>7</v>
      </c>
      <c r="J35" s="4">
        <v>7</v>
      </c>
      <c r="K35" s="4" t="s">
        <v>29</v>
      </c>
      <c r="L35" s="4">
        <v>616</v>
      </c>
      <c r="M35" s="4">
        <v>616</v>
      </c>
      <c r="N35" s="4" t="s">
        <v>137</v>
      </c>
      <c r="O35" s="4" t="s">
        <v>138</v>
      </c>
      <c r="P35" s="4" t="s">
        <v>32</v>
      </c>
      <c r="Q35" s="4">
        <v>0</v>
      </c>
      <c r="R35" s="6">
        <v>44389</v>
      </c>
      <c r="S35" s="5">
        <v>44515</v>
      </c>
      <c r="T35" s="4" t="s">
        <v>33</v>
      </c>
      <c r="U35" s="4">
        <v>616</v>
      </c>
      <c r="V35" s="4">
        <v>0</v>
      </c>
      <c r="W35" s="4">
        <v>0</v>
      </c>
      <c r="X35" s="4">
        <v>2193277</v>
      </c>
    </row>
    <row r="36" s="4" customFormat="1" spans="1:24">
      <c r="A36" s="4">
        <v>15872464321</v>
      </c>
      <c r="B36" s="4" t="s">
        <v>25</v>
      </c>
      <c r="C36" s="4" t="s">
        <v>26</v>
      </c>
      <c r="D36" s="4" t="s">
        <v>139</v>
      </c>
      <c r="E36" s="4" t="s">
        <v>57</v>
      </c>
      <c r="F36" s="5">
        <v>44513</v>
      </c>
      <c r="G36" s="5">
        <v>44514</v>
      </c>
      <c r="H36" s="4">
        <v>1</v>
      </c>
      <c r="I36" s="4">
        <v>1</v>
      </c>
      <c r="J36" s="4">
        <v>1</v>
      </c>
      <c r="K36" s="4" t="s">
        <v>29</v>
      </c>
      <c r="L36" s="4">
        <v>116</v>
      </c>
      <c r="M36" s="4">
        <v>116</v>
      </c>
      <c r="N36" s="4" t="s">
        <v>140</v>
      </c>
      <c r="O36" s="4" t="s">
        <v>138</v>
      </c>
      <c r="P36" s="4" t="s">
        <v>32</v>
      </c>
      <c r="Q36" s="4">
        <v>0</v>
      </c>
      <c r="R36" s="6">
        <v>44397</v>
      </c>
      <c r="S36" s="5">
        <v>44515</v>
      </c>
      <c r="T36" s="4" t="s">
        <v>33</v>
      </c>
      <c r="U36" s="4">
        <v>116</v>
      </c>
      <c r="V36" s="4">
        <v>0</v>
      </c>
      <c r="W36" s="4">
        <v>0</v>
      </c>
      <c r="X36" s="4">
        <v>2203481</v>
      </c>
    </row>
    <row r="37" s="4" customFormat="1" spans="1:24">
      <c r="A37" s="4">
        <v>15931608251</v>
      </c>
      <c r="B37" s="4" t="s">
        <v>25</v>
      </c>
      <c r="C37" s="4" t="s">
        <v>26</v>
      </c>
      <c r="D37" s="4" t="s">
        <v>141</v>
      </c>
      <c r="E37" s="4" t="s">
        <v>133</v>
      </c>
      <c r="F37" s="5">
        <v>44513</v>
      </c>
      <c r="G37" s="5">
        <v>44514</v>
      </c>
      <c r="H37" s="4">
        <v>1</v>
      </c>
      <c r="I37" s="4">
        <v>1</v>
      </c>
      <c r="J37" s="4">
        <v>1</v>
      </c>
      <c r="K37" s="4" t="s">
        <v>29</v>
      </c>
      <c r="L37" s="4">
        <v>194</v>
      </c>
      <c r="M37" s="4">
        <v>194</v>
      </c>
      <c r="N37" s="4" t="s">
        <v>142</v>
      </c>
      <c r="O37" s="4" t="s">
        <v>138</v>
      </c>
      <c r="P37" s="4" t="s">
        <v>32</v>
      </c>
      <c r="Q37" s="4">
        <v>0</v>
      </c>
      <c r="R37" s="6">
        <v>44403</v>
      </c>
      <c r="S37" s="5">
        <v>44515</v>
      </c>
      <c r="T37" s="4" t="s">
        <v>33</v>
      </c>
      <c r="U37" s="4">
        <v>194</v>
      </c>
      <c r="V37" s="4">
        <v>0</v>
      </c>
      <c r="W37" s="4">
        <v>0</v>
      </c>
      <c r="X37" s="4">
        <v>2208799</v>
      </c>
    </row>
    <row r="38" s="4" customFormat="1" spans="1:25">
      <c r="A38" s="4">
        <v>16309972455</v>
      </c>
      <c r="B38" s="4" t="s">
        <v>25</v>
      </c>
      <c r="C38" s="4" t="s">
        <v>26</v>
      </c>
      <c r="D38" s="4" t="s">
        <v>143</v>
      </c>
      <c r="E38" s="4" t="s">
        <v>57</v>
      </c>
      <c r="F38" s="5">
        <v>44511</v>
      </c>
      <c r="G38" s="5">
        <v>44512</v>
      </c>
      <c r="H38" s="4">
        <v>1</v>
      </c>
      <c r="I38" s="4">
        <v>1</v>
      </c>
      <c r="J38" s="4">
        <v>1</v>
      </c>
      <c r="K38" s="4" t="s">
        <v>29</v>
      </c>
      <c r="L38" s="4">
        <v>93</v>
      </c>
      <c r="M38" s="4">
        <v>93</v>
      </c>
      <c r="N38" s="4" t="s">
        <v>144</v>
      </c>
      <c r="O38" s="4" t="s">
        <v>145</v>
      </c>
      <c r="P38" s="4" t="s">
        <v>32</v>
      </c>
      <c r="Q38" s="4">
        <v>0</v>
      </c>
      <c r="R38" s="6">
        <v>44457</v>
      </c>
      <c r="S38" s="5">
        <v>44515</v>
      </c>
      <c r="T38" s="4" t="s">
        <v>33</v>
      </c>
      <c r="U38" s="4">
        <v>93</v>
      </c>
      <c r="V38" s="4">
        <v>0</v>
      </c>
      <c r="W38" s="4">
        <v>0</v>
      </c>
      <c r="X38" s="4"/>
      <c r="Y38" s="4">
        <v>14682851</v>
      </c>
    </row>
    <row r="39" s="4" customFormat="1" spans="1:25">
      <c r="A39" s="4">
        <v>16486696685</v>
      </c>
      <c r="B39" s="4" t="s">
        <v>25</v>
      </c>
      <c r="C39" s="4" t="s">
        <v>26</v>
      </c>
      <c r="D39" s="4" t="s">
        <v>146</v>
      </c>
      <c r="E39" s="4" t="s">
        <v>76</v>
      </c>
      <c r="F39" s="5">
        <v>44509</v>
      </c>
      <c r="G39" s="5">
        <v>44512</v>
      </c>
      <c r="H39" s="4">
        <v>1</v>
      </c>
      <c r="I39" s="4">
        <v>3</v>
      </c>
      <c r="J39" s="4">
        <v>3</v>
      </c>
      <c r="K39" s="4" t="s">
        <v>29</v>
      </c>
      <c r="L39" s="4">
        <v>150</v>
      </c>
      <c r="M39" s="4">
        <v>150</v>
      </c>
      <c r="N39" s="4" t="s">
        <v>147</v>
      </c>
      <c r="O39" s="4" t="s">
        <v>145</v>
      </c>
      <c r="P39" s="4" t="s">
        <v>32</v>
      </c>
      <c r="Q39" s="4">
        <v>0</v>
      </c>
      <c r="R39" s="6">
        <v>44476</v>
      </c>
      <c r="S39" s="5">
        <v>44515</v>
      </c>
      <c r="T39" s="4" t="s">
        <v>33</v>
      </c>
      <c r="U39" s="4">
        <v>150</v>
      </c>
      <c r="V39" s="4">
        <v>0</v>
      </c>
      <c r="W39" s="4">
        <v>0</v>
      </c>
      <c r="X39" s="4">
        <v>2273891</v>
      </c>
      <c r="Y39" s="4" t="s">
        <v>148</v>
      </c>
    </row>
    <row r="40" s="4" customFormat="1" spans="1:25">
      <c r="A40" s="4">
        <v>16487005935</v>
      </c>
      <c r="B40" s="4" t="s">
        <v>25</v>
      </c>
      <c r="C40" s="4" t="s">
        <v>26</v>
      </c>
      <c r="D40" s="4" t="s">
        <v>149</v>
      </c>
      <c r="E40" s="4" t="s">
        <v>150</v>
      </c>
      <c r="F40" s="5">
        <v>44511</v>
      </c>
      <c r="G40" s="5">
        <v>44512</v>
      </c>
      <c r="H40" s="4">
        <v>1</v>
      </c>
      <c r="I40" s="4">
        <v>1</v>
      </c>
      <c r="J40" s="4">
        <v>1</v>
      </c>
      <c r="K40" s="4" t="s">
        <v>29</v>
      </c>
      <c r="L40" s="4">
        <v>305</v>
      </c>
      <c r="M40" s="4">
        <v>305</v>
      </c>
      <c r="N40" s="4" t="s">
        <v>151</v>
      </c>
      <c r="O40" s="4" t="s">
        <v>145</v>
      </c>
      <c r="P40" s="4" t="s">
        <v>32</v>
      </c>
      <c r="Q40" s="4">
        <v>0</v>
      </c>
      <c r="R40" s="6">
        <v>44476</v>
      </c>
      <c r="S40" s="5">
        <v>44515</v>
      </c>
      <c r="T40" s="4" t="s">
        <v>33</v>
      </c>
      <c r="U40" s="4">
        <v>305</v>
      </c>
      <c r="V40" s="4">
        <v>0</v>
      </c>
      <c r="W40" s="4">
        <v>0</v>
      </c>
      <c r="X40" s="4">
        <v>2273942</v>
      </c>
      <c r="Y40" s="4" t="s">
        <v>152</v>
      </c>
    </row>
    <row r="41" s="4" customFormat="1" spans="1:25">
      <c r="A41" s="4">
        <v>16503718447</v>
      </c>
      <c r="B41" s="4" t="s">
        <v>25</v>
      </c>
      <c r="C41" s="4" t="s">
        <v>26</v>
      </c>
      <c r="D41" s="4" t="s">
        <v>153</v>
      </c>
      <c r="E41" s="4" t="s">
        <v>133</v>
      </c>
      <c r="F41" s="5">
        <v>44510</v>
      </c>
      <c r="G41" s="5">
        <v>44512</v>
      </c>
      <c r="H41" s="4">
        <v>1</v>
      </c>
      <c r="I41" s="4">
        <v>2</v>
      </c>
      <c r="J41" s="4">
        <v>2</v>
      </c>
      <c r="K41" s="4" t="s">
        <v>29</v>
      </c>
      <c r="L41" s="4">
        <v>88</v>
      </c>
      <c r="M41" s="4">
        <v>88</v>
      </c>
      <c r="N41" s="4" t="s">
        <v>154</v>
      </c>
      <c r="O41" s="4" t="s">
        <v>145</v>
      </c>
      <c r="P41" s="4" t="s">
        <v>32</v>
      </c>
      <c r="Q41" s="4">
        <v>0</v>
      </c>
      <c r="R41" s="6">
        <v>44478</v>
      </c>
      <c r="S41" s="5">
        <v>44515</v>
      </c>
      <c r="T41" s="4" t="s">
        <v>33</v>
      </c>
      <c r="U41" s="4">
        <v>88</v>
      </c>
      <c r="V41" s="4">
        <v>0</v>
      </c>
      <c r="W41" s="4">
        <v>0</v>
      </c>
      <c r="X41" s="4">
        <v>2274833</v>
      </c>
      <c r="Y41" s="4">
        <v>1976477</v>
      </c>
    </row>
    <row r="42" s="4" customFormat="1" spans="1:25">
      <c r="A42" s="4">
        <v>16513051040</v>
      </c>
      <c r="B42" s="4" t="s">
        <v>25</v>
      </c>
      <c r="C42" s="4" t="s">
        <v>26</v>
      </c>
      <c r="D42" s="4" t="s">
        <v>155</v>
      </c>
      <c r="E42" s="4" t="s">
        <v>156</v>
      </c>
      <c r="F42" s="5">
        <v>44511</v>
      </c>
      <c r="G42" s="5">
        <v>44512</v>
      </c>
      <c r="H42" s="4">
        <v>1</v>
      </c>
      <c r="I42" s="4">
        <v>1</v>
      </c>
      <c r="J42" s="4">
        <v>1</v>
      </c>
      <c r="K42" s="4" t="s">
        <v>29</v>
      </c>
      <c r="L42" s="4">
        <v>332</v>
      </c>
      <c r="M42" s="4">
        <v>332</v>
      </c>
      <c r="N42" s="4" t="s">
        <v>157</v>
      </c>
      <c r="O42" s="4" t="s">
        <v>145</v>
      </c>
      <c r="P42" s="4" t="s">
        <v>32</v>
      </c>
      <c r="Q42" s="4">
        <v>0</v>
      </c>
      <c r="R42" s="6">
        <v>44479</v>
      </c>
      <c r="S42" s="5">
        <v>44515</v>
      </c>
      <c r="T42" s="4" t="s">
        <v>33</v>
      </c>
      <c r="U42" s="4">
        <v>332</v>
      </c>
      <c r="V42" s="4">
        <v>0</v>
      </c>
      <c r="W42" s="4">
        <v>0</v>
      </c>
      <c r="X42" s="4">
        <v>2275376</v>
      </c>
      <c r="Y42" s="4">
        <v>77007954</v>
      </c>
    </row>
    <row r="43" s="4" customFormat="1" spans="1:25">
      <c r="A43" s="4">
        <v>16513398741</v>
      </c>
      <c r="B43" s="4" t="s">
        <v>25</v>
      </c>
      <c r="C43" s="4" t="s">
        <v>26</v>
      </c>
      <c r="D43" s="4" t="s">
        <v>158</v>
      </c>
      <c r="E43" s="4" t="s">
        <v>28</v>
      </c>
      <c r="F43" s="5">
        <v>44510</v>
      </c>
      <c r="G43" s="5">
        <v>44512</v>
      </c>
      <c r="H43" s="4">
        <v>1</v>
      </c>
      <c r="I43" s="4">
        <v>2</v>
      </c>
      <c r="J43" s="4">
        <v>2</v>
      </c>
      <c r="K43" s="4" t="s">
        <v>29</v>
      </c>
      <c r="L43" s="4">
        <v>218</v>
      </c>
      <c r="M43" s="4">
        <v>218</v>
      </c>
      <c r="N43" s="4" t="s">
        <v>159</v>
      </c>
      <c r="O43" s="4" t="s">
        <v>145</v>
      </c>
      <c r="P43" s="4" t="s">
        <v>32</v>
      </c>
      <c r="Q43" s="4">
        <v>0</v>
      </c>
      <c r="R43" s="6">
        <v>44480</v>
      </c>
      <c r="S43" s="5">
        <v>44515</v>
      </c>
      <c r="T43" s="4" t="s">
        <v>33</v>
      </c>
      <c r="U43" s="4">
        <v>218</v>
      </c>
      <c r="V43" s="4">
        <v>0</v>
      </c>
      <c r="W43" s="4">
        <v>0</v>
      </c>
      <c r="X43" s="4">
        <v>2275427</v>
      </c>
      <c r="Y43" s="4">
        <v>98806785</v>
      </c>
    </row>
    <row r="44" s="4" customFormat="1" spans="1:25">
      <c r="A44" s="4">
        <v>16600852014</v>
      </c>
      <c r="B44" s="4" t="s">
        <v>25</v>
      </c>
      <c r="C44" s="4" t="s">
        <v>26</v>
      </c>
      <c r="D44" s="4" t="s">
        <v>160</v>
      </c>
      <c r="E44" s="4" t="s">
        <v>161</v>
      </c>
      <c r="F44" s="5">
        <v>44511</v>
      </c>
      <c r="G44" s="5">
        <v>44512</v>
      </c>
      <c r="H44" s="4">
        <v>1</v>
      </c>
      <c r="I44" s="4">
        <v>1</v>
      </c>
      <c r="J44" s="4">
        <v>1</v>
      </c>
      <c r="K44" s="4" t="s">
        <v>29</v>
      </c>
      <c r="L44" s="4">
        <v>59</v>
      </c>
      <c r="M44" s="4">
        <v>59</v>
      </c>
      <c r="N44" s="4" t="s">
        <v>162</v>
      </c>
      <c r="O44" s="4" t="s">
        <v>145</v>
      </c>
      <c r="P44" s="4" t="s">
        <v>32</v>
      </c>
      <c r="Q44" s="4">
        <v>0</v>
      </c>
      <c r="R44" s="6">
        <v>44488</v>
      </c>
      <c r="S44" s="5">
        <v>44515</v>
      </c>
      <c r="T44" s="4" t="s">
        <v>33</v>
      </c>
      <c r="U44" s="4">
        <v>59</v>
      </c>
      <c r="V44" s="4">
        <v>0</v>
      </c>
      <c r="W44" s="4">
        <v>0</v>
      </c>
      <c r="X44" s="4">
        <v>2280284</v>
      </c>
      <c r="Y44" s="4">
        <v>1845805272</v>
      </c>
    </row>
    <row r="45" s="4" customFormat="1" spans="1:24">
      <c r="A45" s="4">
        <v>16624221031</v>
      </c>
      <c r="B45" s="4" t="s">
        <v>25</v>
      </c>
      <c r="C45" s="4" t="s">
        <v>26</v>
      </c>
      <c r="D45" s="4" t="s">
        <v>163</v>
      </c>
      <c r="E45" s="4" t="s">
        <v>164</v>
      </c>
      <c r="F45" s="5">
        <v>44511</v>
      </c>
      <c r="G45" s="5">
        <v>44512</v>
      </c>
      <c r="H45" s="4">
        <v>1</v>
      </c>
      <c r="I45" s="4">
        <v>1</v>
      </c>
      <c r="J45" s="4">
        <v>1</v>
      </c>
      <c r="K45" s="4" t="s">
        <v>29</v>
      </c>
      <c r="L45" s="4">
        <v>90</v>
      </c>
      <c r="M45" s="4">
        <v>90</v>
      </c>
      <c r="N45" s="4" t="s">
        <v>165</v>
      </c>
      <c r="O45" s="4" t="s">
        <v>145</v>
      </c>
      <c r="P45" s="4" t="s">
        <v>32</v>
      </c>
      <c r="Q45" s="4">
        <v>0</v>
      </c>
      <c r="R45" s="6">
        <v>44490</v>
      </c>
      <c r="S45" s="5">
        <v>44515</v>
      </c>
      <c r="T45" s="4" t="s">
        <v>33</v>
      </c>
      <c r="U45" s="4">
        <v>90</v>
      </c>
      <c r="V45" s="4">
        <v>0</v>
      </c>
      <c r="W45" s="4">
        <v>0</v>
      </c>
      <c r="X45" s="4">
        <v>2281413</v>
      </c>
    </row>
    <row r="46" s="4" customFormat="1" spans="1:25">
      <c r="A46" s="4">
        <v>16625192182</v>
      </c>
      <c r="B46" s="4" t="s">
        <v>25</v>
      </c>
      <c r="C46" s="4" t="s">
        <v>26</v>
      </c>
      <c r="D46" s="4" t="s">
        <v>166</v>
      </c>
      <c r="E46" s="4" t="s">
        <v>167</v>
      </c>
      <c r="F46" s="5">
        <v>44511</v>
      </c>
      <c r="G46" s="5">
        <v>44512</v>
      </c>
      <c r="H46" s="4">
        <v>1</v>
      </c>
      <c r="I46" s="4">
        <v>1</v>
      </c>
      <c r="J46" s="4">
        <v>1</v>
      </c>
      <c r="K46" s="4" t="s">
        <v>29</v>
      </c>
      <c r="L46" s="4">
        <v>185</v>
      </c>
      <c r="M46" s="4">
        <v>185</v>
      </c>
      <c r="N46" s="4" t="s">
        <v>168</v>
      </c>
      <c r="O46" s="4" t="s">
        <v>145</v>
      </c>
      <c r="P46" s="4" t="s">
        <v>32</v>
      </c>
      <c r="Q46" s="4">
        <v>0</v>
      </c>
      <c r="R46" s="6">
        <v>44491</v>
      </c>
      <c r="S46" s="5">
        <v>44515</v>
      </c>
      <c r="T46" s="4" t="s">
        <v>33</v>
      </c>
      <c r="U46" s="4">
        <v>185</v>
      </c>
      <c r="V46" s="4">
        <v>0</v>
      </c>
      <c r="W46" s="4">
        <v>0</v>
      </c>
      <c r="X46" s="4">
        <v>2281588</v>
      </c>
      <c r="Y46" s="4">
        <v>89700331</v>
      </c>
    </row>
    <row r="47" s="4" customFormat="1" spans="1:24">
      <c r="A47" s="4">
        <v>16644393059</v>
      </c>
      <c r="B47" s="4" t="s">
        <v>25</v>
      </c>
      <c r="C47" s="4" t="s">
        <v>26</v>
      </c>
      <c r="D47" s="4" t="s">
        <v>169</v>
      </c>
      <c r="E47" s="4" t="s">
        <v>170</v>
      </c>
      <c r="F47" s="5">
        <v>44511</v>
      </c>
      <c r="G47" s="5">
        <v>44512</v>
      </c>
      <c r="H47" s="4">
        <v>1</v>
      </c>
      <c r="I47" s="4">
        <v>1</v>
      </c>
      <c r="J47" s="4">
        <v>1</v>
      </c>
      <c r="K47" s="4" t="s">
        <v>29</v>
      </c>
      <c r="L47" s="4">
        <v>56</v>
      </c>
      <c r="M47" s="4">
        <v>56</v>
      </c>
      <c r="N47" s="4" t="s">
        <v>171</v>
      </c>
      <c r="O47" s="4" t="s">
        <v>145</v>
      </c>
      <c r="P47" s="4" t="s">
        <v>32</v>
      </c>
      <c r="Q47" s="4">
        <v>0</v>
      </c>
      <c r="R47" s="6">
        <v>44492</v>
      </c>
      <c r="S47" s="5">
        <v>44515</v>
      </c>
      <c r="T47" s="4" t="s">
        <v>33</v>
      </c>
      <c r="U47" s="4">
        <v>56</v>
      </c>
      <c r="V47" s="4">
        <v>0</v>
      </c>
      <c r="W47" s="4">
        <v>0</v>
      </c>
      <c r="X47" s="4">
        <v>2282208</v>
      </c>
    </row>
    <row r="48" s="4" customFormat="1" spans="1:24">
      <c r="A48" s="4">
        <v>16655918579</v>
      </c>
      <c r="B48" s="4" t="s">
        <v>25</v>
      </c>
      <c r="C48" s="4" t="s">
        <v>26</v>
      </c>
      <c r="D48" s="4" t="s">
        <v>172</v>
      </c>
      <c r="E48" s="4" t="s">
        <v>173</v>
      </c>
      <c r="F48" s="5">
        <v>44511</v>
      </c>
      <c r="G48" s="5">
        <v>44512</v>
      </c>
      <c r="H48" s="4">
        <v>1</v>
      </c>
      <c r="I48" s="4">
        <v>1</v>
      </c>
      <c r="J48" s="4">
        <v>1</v>
      </c>
      <c r="K48" s="4" t="s">
        <v>29</v>
      </c>
      <c r="L48" s="4">
        <v>113</v>
      </c>
      <c r="M48" s="4">
        <v>113</v>
      </c>
      <c r="N48" s="4" t="s">
        <v>174</v>
      </c>
      <c r="O48" s="4" t="s">
        <v>145</v>
      </c>
      <c r="P48" s="4" t="s">
        <v>32</v>
      </c>
      <c r="Q48" s="4">
        <v>0</v>
      </c>
      <c r="R48" s="6">
        <v>44494</v>
      </c>
      <c r="S48" s="5">
        <v>44515</v>
      </c>
      <c r="T48" s="4" t="s">
        <v>33</v>
      </c>
      <c r="U48" s="4">
        <v>113</v>
      </c>
      <c r="V48" s="4">
        <v>0</v>
      </c>
      <c r="W48" s="4">
        <v>0</v>
      </c>
      <c r="X48" s="4">
        <v>2282949</v>
      </c>
    </row>
    <row r="49" s="4" customFormat="1" spans="1:25">
      <c r="A49" s="4">
        <v>16656161971</v>
      </c>
      <c r="B49" s="4" t="s">
        <v>25</v>
      </c>
      <c r="C49" s="4" t="s">
        <v>26</v>
      </c>
      <c r="D49" s="4" t="s">
        <v>175</v>
      </c>
      <c r="E49" s="4" t="s">
        <v>176</v>
      </c>
      <c r="F49" s="5">
        <v>44511</v>
      </c>
      <c r="G49" s="5">
        <v>44512</v>
      </c>
      <c r="H49" s="4">
        <v>1</v>
      </c>
      <c r="I49" s="4">
        <v>1</v>
      </c>
      <c r="J49" s="4">
        <v>1</v>
      </c>
      <c r="K49" s="4" t="s">
        <v>29</v>
      </c>
      <c r="L49" s="4">
        <v>246</v>
      </c>
      <c r="M49" s="4">
        <v>246</v>
      </c>
      <c r="N49" s="4" t="s">
        <v>177</v>
      </c>
      <c r="O49" s="4" t="s">
        <v>145</v>
      </c>
      <c r="P49" s="4" t="s">
        <v>32</v>
      </c>
      <c r="Q49" s="4">
        <v>0</v>
      </c>
      <c r="R49" s="6">
        <v>44494</v>
      </c>
      <c r="S49" s="5">
        <v>44515</v>
      </c>
      <c r="T49" s="4" t="s">
        <v>33</v>
      </c>
      <c r="U49" s="4">
        <v>246</v>
      </c>
      <c r="V49" s="4">
        <v>0</v>
      </c>
      <c r="W49" s="4">
        <v>0</v>
      </c>
      <c r="X49" s="4">
        <v>2282968</v>
      </c>
      <c r="Y49" s="4" t="s">
        <v>178</v>
      </c>
    </row>
    <row r="50" s="4" customFormat="1" spans="1:25">
      <c r="A50" s="4">
        <v>16670420572</v>
      </c>
      <c r="B50" s="4" t="s">
        <v>25</v>
      </c>
      <c r="C50" s="4" t="s">
        <v>26</v>
      </c>
      <c r="D50" s="4" t="s">
        <v>179</v>
      </c>
      <c r="E50" s="4" t="s">
        <v>180</v>
      </c>
      <c r="F50" s="5">
        <v>44511</v>
      </c>
      <c r="G50" s="5">
        <v>44512</v>
      </c>
      <c r="H50" s="4">
        <v>1</v>
      </c>
      <c r="I50" s="4">
        <v>1</v>
      </c>
      <c r="J50" s="4">
        <v>1</v>
      </c>
      <c r="K50" s="4" t="s">
        <v>29</v>
      </c>
      <c r="L50" s="4">
        <v>317</v>
      </c>
      <c r="M50" s="4">
        <v>317</v>
      </c>
      <c r="N50" s="4" t="s">
        <v>181</v>
      </c>
      <c r="O50" s="4" t="s">
        <v>145</v>
      </c>
      <c r="P50" s="4" t="s">
        <v>32</v>
      </c>
      <c r="Q50" s="4">
        <v>0</v>
      </c>
      <c r="R50" s="6">
        <v>44496</v>
      </c>
      <c r="S50" s="5">
        <v>44515</v>
      </c>
      <c r="T50" s="4" t="s">
        <v>33</v>
      </c>
      <c r="U50" s="4">
        <v>317</v>
      </c>
      <c r="V50" s="4">
        <v>0</v>
      </c>
      <c r="W50" s="4">
        <v>0</v>
      </c>
      <c r="X50" s="4"/>
      <c r="Y50" s="4">
        <v>103276</v>
      </c>
    </row>
    <row r="51" s="4" customFormat="1" spans="1:25">
      <c r="A51" s="4">
        <v>16692681970</v>
      </c>
      <c r="B51" s="4" t="s">
        <v>25</v>
      </c>
      <c r="C51" s="4" t="s">
        <v>26</v>
      </c>
      <c r="D51" s="4" t="s">
        <v>182</v>
      </c>
      <c r="E51" s="4" t="s">
        <v>183</v>
      </c>
      <c r="F51" s="5">
        <v>44508</v>
      </c>
      <c r="G51" s="5">
        <v>44512</v>
      </c>
      <c r="H51" s="4">
        <v>1</v>
      </c>
      <c r="I51" s="4">
        <v>4</v>
      </c>
      <c r="J51" s="4">
        <v>4</v>
      </c>
      <c r="K51" s="4" t="s">
        <v>29</v>
      </c>
      <c r="L51" s="4">
        <v>476</v>
      </c>
      <c r="M51" s="4">
        <v>476</v>
      </c>
      <c r="N51" s="4" t="s">
        <v>184</v>
      </c>
      <c r="O51" s="4" t="s">
        <v>145</v>
      </c>
      <c r="P51" s="4" t="s">
        <v>32</v>
      </c>
      <c r="Q51" s="4">
        <v>0</v>
      </c>
      <c r="R51" s="6">
        <v>44498</v>
      </c>
      <c r="S51" s="5">
        <v>44515</v>
      </c>
      <c r="T51" s="4" t="s">
        <v>33</v>
      </c>
      <c r="U51" s="4">
        <v>476</v>
      </c>
      <c r="V51" s="4">
        <v>0</v>
      </c>
      <c r="W51" s="4">
        <v>0</v>
      </c>
      <c r="X51" s="4">
        <v>2285150</v>
      </c>
      <c r="Y51" s="4">
        <v>179958</v>
      </c>
    </row>
    <row r="52" s="4" customFormat="1" spans="1:25">
      <c r="A52" s="4">
        <v>16711276572</v>
      </c>
      <c r="B52" s="4" t="s">
        <v>25</v>
      </c>
      <c r="C52" s="4" t="s">
        <v>26</v>
      </c>
      <c r="D52" s="4" t="s">
        <v>185</v>
      </c>
      <c r="E52" s="4" t="s">
        <v>186</v>
      </c>
      <c r="F52" s="5">
        <v>44511</v>
      </c>
      <c r="G52" s="5">
        <v>44512</v>
      </c>
      <c r="H52" s="4">
        <v>1</v>
      </c>
      <c r="I52" s="4">
        <v>1</v>
      </c>
      <c r="J52" s="4">
        <v>1</v>
      </c>
      <c r="K52" s="4" t="s">
        <v>29</v>
      </c>
      <c r="L52" s="4">
        <v>175</v>
      </c>
      <c r="M52" s="4">
        <v>175</v>
      </c>
      <c r="N52" s="4" t="s">
        <v>187</v>
      </c>
      <c r="O52" s="4" t="s">
        <v>145</v>
      </c>
      <c r="P52" s="4" t="s">
        <v>32</v>
      </c>
      <c r="Q52" s="4">
        <v>0</v>
      </c>
      <c r="R52" s="6">
        <v>44501</v>
      </c>
      <c r="S52" s="5">
        <v>44515</v>
      </c>
      <c r="T52" s="4" t="s">
        <v>33</v>
      </c>
      <c r="U52" s="4">
        <v>175</v>
      </c>
      <c r="V52" s="4">
        <v>0</v>
      </c>
      <c r="W52" s="4">
        <v>0</v>
      </c>
      <c r="X52" s="4">
        <v>2286966</v>
      </c>
      <c r="Y52" s="4">
        <v>3198958475</v>
      </c>
    </row>
    <row r="53" s="4" customFormat="1" spans="1:24">
      <c r="A53" s="4">
        <v>16720189098</v>
      </c>
      <c r="B53" s="4" t="s">
        <v>25</v>
      </c>
      <c r="C53" s="4" t="s">
        <v>26</v>
      </c>
      <c r="D53" s="4" t="s">
        <v>188</v>
      </c>
      <c r="E53" s="4" t="s">
        <v>189</v>
      </c>
      <c r="F53" s="5">
        <v>44511</v>
      </c>
      <c r="G53" s="5">
        <v>44512</v>
      </c>
      <c r="H53" s="4">
        <v>1</v>
      </c>
      <c r="I53" s="4">
        <v>1</v>
      </c>
      <c r="J53" s="4">
        <v>1</v>
      </c>
      <c r="K53" s="4" t="s">
        <v>29</v>
      </c>
      <c r="L53" s="4">
        <v>24</v>
      </c>
      <c r="M53" s="4">
        <v>24</v>
      </c>
      <c r="N53" s="4" t="s">
        <v>190</v>
      </c>
      <c r="O53" s="4" t="s">
        <v>145</v>
      </c>
      <c r="P53" s="4" t="s">
        <v>32</v>
      </c>
      <c r="Q53" s="4">
        <v>0</v>
      </c>
      <c r="R53" s="6">
        <v>44501</v>
      </c>
      <c r="S53" s="5">
        <v>44515</v>
      </c>
      <c r="T53" s="4" t="s">
        <v>33</v>
      </c>
      <c r="U53" s="4">
        <v>24</v>
      </c>
      <c r="V53" s="4">
        <v>0</v>
      </c>
      <c r="W53" s="4">
        <v>0</v>
      </c>
      <c r="X53" s="4">
        <v>2287006</v>
      </c>
    </row>
    <row r="54" s="4" customFormat="1" spans="1:25">
      <c r="A54" s="4">
        <v>16729086589</v>
      </c>
      <c r="B54" s="4" t="s">
        <v>25</v>
      </c>
      <c r="C54" s="4" t="s">
        <v>26</v>
      </c>
      <c r="D54" s="4" t="s">
        <v>191</v>
      </c>
      <c r="E54" s="4" t="s">
        <v>192</v>
      </c>
      <c r="F54" s="5">
        <v>44511</v>
      </c>
      <c r="G54" s="5">
        <v>44512</v>
      </c>
      <c r="H54" s="4">
        <v>1</v>
      </c>
      <c r="I54" s="4">
        <v>1</v>
      </c>
      <c r="J54" s="4">
        <v>1</v>
      </c>
      <c r="K54" s="4" t="s">
        <v>29</v>
      </c>
      <c r="L54" s="4">
        <v>101</v>
      </c>
      <c r="M54" s="4">
        <v>101</v>
      </c>
      <c r="N54" s="4" t="s">
        <v>193</v>
      </c>
      <c r="O54" s="4" t="s">
        <v>145</v>
      </c>
      <c r="P54" s="4" t="s">
        <v>32</v>
      </c>
      <c r="Q54" s="4">
        <v>0</v>
      </c>
      <c r="R54" s="6">
        <v>44503</v>
      </c>
      <c r="S54" s="5">
        <v>44515</v>
      </c>
      <c r="T54" s="4" t="s">
        <v>33</v>
      </c>
      <c r="U54" s="4">
        <v>101</v>
      </c>
      <c r="V54" s="4">
        <v>0</v>
      </c>
      <c r="W54" s="4">
        <v>0</v>
      </c>
      <c r="X54" s="4">
        <v>2288179</v>
      </c>
      <c r="Y54" s="4">
        <v>1852403866</v>
      </c>
    </row>
    <row r="55" s="4" customFormat="1" spans="1:25">
      <c r="A55" s="4">
        <v>16738731312</v>
      </c>
      <c r="B55" s="4" t="s">
        <v>25</v>
      </c>
      <c r="C55" s="4" t="s">
        <v>26</v>
      </c>
      <c r="D55" s="4" t="s">
        <v>194</v>
      </c>
      <c r="E55" s="4" t="s">
        <v>195</v>
      </c>
      <c r="F55" s="5">
        <v>44511</v>
      </c>
      <c r="G55" s="5">
        <v>44512</v>
      </c>
      <c r="H55" s="4">
        <v>1</v>
      </c>
      <c r="I55" s="4">
        <v>1</v>
      </c>
      <c r="J55" s="4">
        <v>1</v>
      </c>
      <c r="K55" s="4" t="s">
        <v>29</v>
      </c>
      <c r="L55" s="4">
        <v>69</v>
      </c>
      <c r="M55" s="4">
        <v>69</v>
      </c>
      <c r="N55" s="4" t="s">
        <v>196</v>
      </c>
      <c r="O55" s="4" t="s">
        <v>145</v>
      </c>
      <c r="P55" s="4" t="s">
        <v>32</v>
      </c>
      <c r="Q55" s="4">
        <v>0</v>
      </c>
      <c r="R55" s="6">
        <v>44504</v>
      </c>
      <c r="S55" s="5">
        <v>44515</v>
      </c>
      <c r="T55" s="4" t="s">
        <v>33</v>
      </c>
      <c r="U55" s="4">
        <v>69</v>
      </c>
      <c r="V55" s="4">
        <v>0</v>
      </c>
      <c r="W55" s="4">
        <v>0</v>
      </c>
      <c r="X55" s="4">
        <v>2289244</v>
      </c>
      <c r="Y55" s="4">
        <v>7017566</v>
      </c>
    </row>
    <row r="56" s="4" customFormat="1" spans="1:24">
      <c r="A56" s="4">
        <v>16746978461</v>
      </c>
      <c r="B56" s="4" t="s">
        <v>25</v>
      </c>
      <c r="C56" s="4" t="s">
        <v>26</v>
      </c>
      <c r="D56" s="4" t="s">
        <v>91</v>
      </c>
      <c r="E56" s="4" t="s">
        <v>92</v>
      </c>
      <c r="F56" s="5">
        <v>44511</v>
      </c>
      <c r="G56" s="5">
        <v>44512</v>
      </c>
      <c r="H56" s="4">
        <v>1</v>
      </c>
      <c r="I56" s="4">
        <v>1</v>
      </c>
      <c r="J56" s="4">
        <v>1</v>
      </c>
      <c r="K56" s="4" t="s">
        <v>29</v>
      </c>
      <c r="L56" s="4">
        <v>126</v>
      </c>
      <c r="M56" s="4">
        <v>126</v>
      </c>
      <c r="N56" s="4" t="s">
        <v>197</v>
      </c>
      <c r="O56" s="4" t="s">
        <v>145</v>
      </c>
      <c r="P56" s="4" t="s">
        <v>32</v>
      </c>
      <c r="Q56" s="4">
        <v>0</v>
      </c>
      <c r="R56" s="6">
        <v>44506</v>
      </c>
      <c r="S56" s="5">
        <v>44515</v>
      </c>
      <c r="T56" s="4" t="s">
        <v>33</v>
      </c>
      <c r="U56" s="4">
        <v>126</v>
      </c>
      <c r="V56" s="4">
        <v>0</v>
      </c>
      <c r="W56" s="4">
        <v>0</v>
      </c>
      <c r="X56" s="4">
        <v>2290944</v>
      </c>
    </row>
    <row r="57" s="4" customFormat="1" spans="1:25">
      <c r="A57" s="4">
        <v>16747052785</v>
      </c>
      <c r="B57" s="4" t="s">
        <v>25</v>
      </c>
      <c r="C57" s="4" t="s">
        <v>26</v>
      </c>
      <c r="D57" s="4" t="s">
        <v>198</v>
      </c>
      <c r="E57" s="4" t="s">
        <v>199</v>
      </c>
      <c r="F57" s="5">
        <v>44509</v>
      </c>
      <c r="G57" s="5">
        <v>44512</v>
      </c>
      <c r="H57" s="4">
        <v>1</v>
      </c>
      <c r="I57" s="4">
        <v>3</v>
      </c>
      <c r="J57" s="4">
        <v>3</v>
      </c>
      <c r="K57" s="4" t="s">
        <v>29</v>
      </c>
      <c r="L57" s="4">
        <v>537</v>
      </c>
      <c r="M57" s="4">
        <v>537</v>
      </c>
      <c r="N57" s="4" t="s">
        <v>200</v>
      </c>
      <c r="O57" s="4" t="s">
        <v>145</v>
      </c>
      <c r="P57" s="4" t="s">
        <v>32</v>
      </c>
      <c r="Q57" s="4">
        <v>0</v>
      </c>
      <c r="R57" s="6">
        <v>44506</v>
      </c>
      <c r="S57" s="5">
        <v>44515</v>
      </c>
      <c r="T57" s="4" t="s">
        <v>33</v>
      </c>
      <c r="U57" s="4">
        <v>537</v>
      </c>
      <c r="V57" s="4">
        <v>0</v>
      </c>
      <c r="W57" s="4">
        <v>0</v>
      </c>
      <c r="X57" s="4">
        <v>2290977</v>
      </c>
      <c r="Y57" s="4">
        <v>72476468</v>
      </c>
    </row>
    <row r="58" s="4" customFormat="1" spans="1:24">
      <c r="A58" s="4">
        <v>16749992932</v>
      </c>
      <c r="B58" s="4" t="s">
        <v>25</v>
      </c>
      <c r="C58" s="4" t="s">
        <v>26</v>
      </c>
      <c r="D58" s="4" t="s">
        <v>201</v>
      </c>
      <c r="E58" s="4" t="s">
        <v>202</v>
      </c>
      <c r="F58" s="5">
        <v>44508</v>
      </c>
      <c r="G58" s="5">
        <v>44512</v>
      </c>
      <c r="H58" s="4">
        <v>1</v>
      </c>
      <c r="I58" s="4">
        <v>4</v>
      </c>
      <c r="J58" s="4">
        <v>4</v>
      </c>
      <c r="K58" s="4" t="s">
        <v>29</v>
      </c>
      <c r="L58" s="4">
        <v>248</v>
      </c>
      <c r="M58" s="4">
        <v>248</v>
      </c>
      <c r="N58" s="4" t="s">
        <v>203</v>
      </c>
      <c r="O58" s="4" t="s">
        <v>145</v>
      </c>
      <c r="P58" s="4" t="s">
        <v>32</v>
      </c>
      <c r="Q58" s="4">
        <v>0</v>
      </c>
      <c r="R58" s="6">
        <v>44506</v>
      </c>
      <c r="S58" s="5">
        <v>44515</v>
      </c>
      <c r="T58" s="4" t="s">
        <v>33</v>
      </c>
      <c r="U58" s="4">
        <v>248</v>
      </c>
      <c r="V58" s="4">
        <v>0</v>
      </c>
      <c r="W58" s="4">
        <v>0</v>
      </c>
      <c r="X58" s="4">
        <v>2291627</v>
      </c>
    </row>
    <row r="59" s="4" customFormat="1" spans="1:25">
      <c r="A59" s="4">
        <v>16750966728</v>
      </c>
      <c r="B59" s="4" t="s">
        <v>25</v>
      </c>
      <c r="C59" s="4" t="s">
        <v>26</v>
      </c>
      <c r="D59" s="4" t="s">
        <v>204</v>
      </c>
      <c r="E59" s="4" t="s">
        <v>205</v>
      </c>
      <c r="F59" s="5">
        <v>44511</v>
      </c>
      <c r="G59" s="5">
        <v>44512</v>
      </c>
      <c r="H59" s="4">
        <v>1</v>
      </c>
      <c r="I59" s="4">
        <v>1</v>
      </c>
      <c r="J59" s="4">
        <v>1</v>
      </c>
      <c r="K59" s="4" t="s">
        <v>29</v>
      </c>
      <c r="L59" s="4">
        <v>41</v>
      </c>
      <c r="M59" s="4">
        <v>41</v>
      </c>
      <c r="N59" s="4" t="s">
        <v>206</v>
      </c>
      <c r="O59" s="4" t="s">
        <v>145</v>
      </c>
      <c r="P59" s="4" t="s">
        <v>32</v>
      </c>
      <c r="Q59" s="4">
        <v>0</v>
      </c>
      <c r="R59" s="6">
        <v>44507</v>
      </c>
      <c r="S59" s="5">
        <v>44515</v>
      </c>
      <c r="T59" s="4" t="s">
        <v>33</v>
      </c>
      <c r="U59" s="4">
        <v>41</v>
      </c>
      <c r="V59" s="4">
        <v>0</v>
      </c>
      <c r="W59" s="4">
        <v>0</v>
      </c>
      <c r="X59" s="4"/>
      <c r="Y59" s="4" t="s">
        <v>207</v>
      </c>
    </row>
    <row r="60" s="4" customFormat="1" spans="1:23">
      <c r="A60" s="4">
        <v>16751048217</v>
      </c>
      <c r="B60" s="4" t="s">
        <v>25</v>
      </c>
      <c r="C60" s="4" t="s">
        <v>26</v>
      </c>
      <c r="D60" s="4" t="s">
        <v>208</v>
      </c>
      <c r="E60" s="4" t="s">
        <v>209</v>
      </c>
      <c r="F60" s="5">
        <v>44511</v>
      </c>
      <c r="G60" s="5">
        <v>44512</v>
      </c>
      <c r="H60" s="4">
        <v>1</v>
      </c>
      <c r="I60" s="4">
        <v>1</v>
      </c>
      <c r="J60" s="4">
        <v>1</v>
      </c>
      <c r="K60" s="4" t="s">
        <v>29</v>
      </c>
      <c r="L60" s="4">
        <v>320</v>
      </c>
      <c r="M60" s="4">
        <v>320</v>
      </c>
      <c r="N60" s="4" t="s">
        <v>210</v>
      </c>
      <c r="O60" s="4" t="s">
        <v>145</v>
      </c>
      <c r="P60" s="4" t="s">
        <v>32</v>
      </c>
      <c r="Q60" s="4">
        <v>0</v>
      </c>
      <c r="R60" s="6">
        <v>44507</v>
      </c>
      <c r="S60" s="5">
        <v>44515</v>
      </c>
      <c r="T60" s="4" t="s">
        <v>33</v>
      </c>
      <c r="U60" s="4">
        <v>320</v>
      </c>
      <c r="V60" s="4">
        <v>0</v>
      </c>
      <c r="W60" s="4">
        <v>0</v>
      </c>
    </row>
    <row r="61" s="4" customFormat="1" spans="1:23">
      <c r="A61" s="4">
        <v>16755551124</v>
      </c>
      <c r="B61" s="4" t="s">
        <v>25</v>
      </c>
      <c r="C61" s="4" t="s">
        <v>26</v>
      </c>
      <c r="D61" s="4" t="s">
        <v>211</v>
      </c>
      <c r="E61" s="4" t="s">
        <v>212</v>
      </c>
      <c r="F61" s="5">
        <v>44508</v>
      </c>
      <c r="G61" s="5">
        <v>44512</v>
      </c>
      <c r="H61" s="4">
        <v>1</v>
      </c>
      <c r="I61" s="4">
        <v>4</v>
      </c>
      <c r="J61" s="4">
        <v>4</v>
      </c>
      <c r="K61" s="4" t="s">
        <v>29</v>
      </c>
      <c r="L61" s="4">
        <v>292</v>
      </c>
      <c r="M61" s="4">
        <v>292</v>
      </c>
      <c r="N61" s="4" t="s">
        <v>213</v>
      </c>
      <c r="O61" s="4" t="s">
        <v>145</v>
      </c>
      <c r="P61" s="4" t="s">
        <v>32</v>
      </c>
      <c r="Q61" s="4">
        <v>0</v>
      </c>
      <c r="R61" s="6">
        <v>44508</v>
      </c>
      <c r="S61" s="5">
        <v>44515</v>
      </c>
      <c r="T61" s="4" t="s">
        <v>33</v>
      </c>
      <c r="U61" s="4">
        <v>292</v>
      </c>
      <c r="V61" s="4">
        <v>0</v>
      </c>
      <c r="W61" s="4">
        <v>0</v>
      </c>
    </row>
    <row r="62" s="4" customFormat="1" spans="1:25">
      <c r="A62" s="4">
        <v>16756820466</v>
      </c>
      <c r="B62" s="4" t="s">
        <v>25</v>
      </c>
      <c r="C62" s="4" t="s">
        <v>26</v>
      </c>
      <c r="D62" s="4" t="s">
        <v>214</v>
      </c>
      <c r="E62" s="4" t="s">
        <v>215</v>
      </c>
      <c r="F62" s="5">
        <v>44511</v>
      </c>
      <c r="G62" s="5">
        <v>44512</v>
      </c>
      <c r="H62" s="4">
        <v>1</v>
      </c>
      <c r="I62" s="4">
        <v>1</v>
      </c>
      <c r="J62" s="4">
        <v>1</v>
      </c>
      <c r="K62" s="4" t="s">
        <v>29</v>
      </c>
      <c r="L62" s="4">
        <v>71</v>
      </c>
      <c r="M62" s="4">
        <v>71</v>
      </c>
      <c r="N62" s="4" t="s">
        <v>216</v>
      </c>
      <c r="O62" s="4" t="s">
        <v>145</v>
      </c>
      <c r="P62" s="4" t="s">
        <v>32</v>
      </c>
      <c r="Q62" s="4">
        <v>0</v>
      </c>
      <c r="R62" s="6">
        <v>44508</v>
      </c>
      <c r="S62" s="5">
        <v>44515</v>
      </c>
      <c r="T62" s="4" t="s">
        <v>33</v>
      </c>
      <c r="U62" s="4">
        <v>71</v>
      </c>
      <c r="V62" s="4">
        <v>0</v>
      </c>
      <c r="W62" s="4">
        <v>0</v>
      </c>
      <c r="X62" s="4">
        <v>2293197</v>
      </c>
      <c r="Y62" s="4">
        <v>73957271</v>
      </c>
    </row>
    <row r="63" s="4" customFormat="1" spans="1:25">
      <c r="A63" s="4">
        <v>16758390060</v>
      </c>
      <c r="B63" s="4" t="s">
        <v>25</v>
      </c>
      <c r="C63" s="4" t="s">
        <v>26</v>
      </c>
      <c r="D63" s="4" t="s">
        <v>217</v>
      </c>
      <c r="E63" s="4" t="s">
        <v>218</v>
      </c>
      <c r="F63" s="5">
        <v>44511</v>
      </c>
      <c r="G63" s="5">
        <v>44512</v>
      </c>
      <c r="H63" s="4">
        <v>1</v>
      </c>
      <c r="I63" s="4">
        <v>1</v>
      </c>
      <c r="J63" s="4">
        <v>1</v>
      </c>
      <c r="K63" s="4" t="s">
        <v>29</v>
      </c>
      <c r="L63" s="4">
        <v>117</v>
      </c>
      <c r="M63" s="4">
        <v>117</v>
      </c>
      <c r="N63" s="4" t="s">
        <v>219</v>
      </c>
      <c r="O63" s="4" t="s">
        <v>145</v>
      </c>
      <c r="P63" s="4" t="s">
        <v>32</v>
      </c>
      <c r="Q63" s="4">
        <v>0</v>
      </c>
      <c r="R63" s="6">
        <v>44508</v>
      </c>
      <c r="S63" s="5">
        <v>44515</v>
      </c>
      <c r="T63" s="4" t="s">
        <v>33</v>
      </c>
      <c r="U63" s="4">
        <v>117</v>
      </c>
      <c r="V63" s="4">
        <v>0</v>
      </c>
      <c r="W63" s="4">
        <v>0</v>
      </c>
      <c r="X63" s="4">
        <v>2293462</v>
      </c>
      <c r="Y63" s="4">
        <v>28951668</v>
      </c>
    </row>
    <row r="64" s="4" customFormat="1" spans="1:25">
      <c r="A64" s="4">
        <v>16759564280</v>
      </c>
      <c r="B64" s="4" t="s">
        <v>25</v>
      </c>
      <c r="C64" s="4" t="s">
        <v>26</v>
      </c>
      <c r="D64" s="4" t="s">
        <v>220</v>
      </c>
      <c r="E64" s="4" t="s">
        <v>221</v>
      </c>
      <c r="F64" s="5">
        <v>44511</v>
      </c>
      <c r="G64" s="5">
        <v>44512</v>
      </c>
      <c r="H64" s="4">
        <v>1</v>
      </c>
      <c r="I64" s="4">
        <v>1</v>
      </c>
      <c r="J64" s="4">
        <v>1</v>
      </c>
      <c r="K64" s="4" t="s">
        <v>29</v>
      </c>
      <c r="L64" s="4">
        <v>86</v>
      </c>
      <c r="M64" s="4">
        <v>86</v>
      </c>
      <c r="N64" s="4" t="s">
        <v>222</v>
      </c>
      <c r="O64" s="4" t="s">
        <v>145</v>
      </c>
      <c r="P64" s="4" t="s">
        <v>32</v>
      </c>
      <c r="Q64" s="4">
        <v>0</v>
      </c>
      <c r="R64" s="6">
        <v>44509</v>
      </c>
      <c r="S64" s="5">
        <v>44515</v>
      </c>
      <c r="T64" s="4" t="s">
        <v>33</v>
      </c>
      <c r="U64" s="4">
        <v>86</v>
      </c>
      <c r="V64" s="4">
        <v>0</v>
      </c>
      <c r="W64" s="4">
        <v>0</v>
      </c>
      <c r="X64" s="4"/>
      <c r="Y64" s="4" t="s">
        <v>223</v>
      </c>
    </row>
    <row r="65" s="4" customFormat="1" spans="1:24">
      <c r="A65" s="4">
        <v>16764646033</v>
      </c>
      <c r="B65" s="4" t="s">
        <v>25</v>
      </c>
      <c r="C65" s="4" t="s">
        <v>26</v>
      </c>
      <c r="D65" s="4" t="s">
        <v>224</v>
      </c>
      <c r="E65" s="4" t="s">
        <v>161</v>
      </c>
      <c r="F65" s="5">
        <v>44511</v>
      </c>
      <c r="G65" s="5">
        <v>44512</v>
      </c>
      <c r="H65" s="4">
        <v>1</v>
      </c>
      <c r="I65" s="4">
        <v>1</v>
      </c>
      <c r="J65" s="4">
        <v>1</v>
      </c>
      <c r="K65" s="4" t="s">
        <v>29</v>
      </c>
      <c r="L65" s="4">
        <v>23</v>
      </c>
      <c r="M65" s="4">
        <v>23</v>
      </c>
      <c r="N65" s="4" t="s">
        <v>225</v>
      </c>
      <c r="O65" s="4" t="s">
        <v>145</v>
      </c>
      <c r="P65" s="4" t="s">
        <v>32</v>
      </c>
      <c r="Q65" s="4">
        <v>0</v>
      </c>
      <c r="R65" s="6">
        <v>44509</v>
      </c>
      <c r="S65" s="5">
        <v>44515</v>
      </c>
      <c r="T65" s="4" t="s">
        <v>33</v>
      </c>
      <c r="U65" s="4">
        <v>23</v>
      </c>
      <c r="V65" s="4">
        <v>0</v>
      </c>
      <c r="W65" s="4">
        <v>0</v>
      </c>
      <c r="X65" s="4">
        <v>2294959</v>
      </c>
    </row>
    <row r="66" s="4" customFormat="1" spans="1:25">
      <c r="A66" s="4">
        <v>16764856155</v>
      </c>
      <c r="B66" s="4" t="s">
        <v>25</v>
      </c>
      <c r="C66" s="4" t="s">
        <v>26</v>
      </c>
      <c r="D66" s="4" t="s">
        <v>226</v>
      </c>
      <c r="E66" s="4" t="s">
        <v>108</v>
      </c>
      <c r="F66" s="5">
        <v>44510</v>
      </c>
      <c r="G66" s="5">
        <v>44512</v>
      </c>
      <c r="H66" s="4">
        <v>1</v>
      </c>
      <c r="I66" s="4">
        <v>2</v>
      </c>
      <c r="J66" s="4">
        <v>2</v>
      </c>
      <c r="K66" s="4" t="s">
        <v>29</v>
      </c>
      <c r="L66" s="4">
        <v>122</v>
      </c>
      <c r="M66" s="4">
        <v>122</v>
      </c>
      <c r="N66" s="4" t="s">
        <v>227</v>
      </c>
      <c r="O66" s="4" t="s">
        <v>145</v>
      </c>
      <c r="P66" s="4" t="s">
        <v>32</v>
      </c>
      <c r="Q66" s="4">
        <v>0</v>
      </c>
      <c r="R66" s="6">
        <v>44510</v>
      </c>
      <c r="S66" s="5">
        <v>44515</v>
      </c>
      <c r="T66" s="4" t="s">
        <v>33</v>
      </c>
      <c r="U66" s="4">
        <v>122</v>
      </c>
      <c r="V66" s="4">
        <v>0</v>
      </c>
      <c r="W66" s="4">
        <v>0</v>
      </c>
      <c r="X66" s="4">
        <v>2294979</v>
      </c>
      <c r="Y66" s="4">
        <v>25976415</v>
      </c>
    </row>
    <row r="67" s="4" customFormat="1" spans="1:27">
      <c r="A67" s="4">
        <v>16765202408</v>
      </c>
      <c r="B67" s="4" t="s">
        <v>25</v>
      </c>
      <c r="C67" s="4" t="s">
        <v>26</v>
      </c>
      <c r="D67" s="4" t="s">
        <v>228</v>
      </c>
      <c r="E67" s="4" t="s">
        <v>229</v>
      </c>
      <c r="F67" s="5">
        <v>44511</v>
      </c>
      <c r="G67" s="5">
        <v>44512</v>
      </c>
      <c r="H67" s="4">
        <v>3</v>
      </c>
      <c r="I67" s="4">
        <v>1</v>
      </c>
      <c r="J67" s="4">
        <v>3</v>
      </c>
      <c r="K67" s="4" t="s">
        <v>29</v>
      </c>
      <c r="L67" s="4">
        <v>354</v>
      </c>
      <c r="M67" s="4">
        <v>354</v>
      </c>
      <c r="N67" s="4" t="s">
        <v>230</v>
      </c>
      <c r="O67" s="4" t="s">
        <v>145</v>
      </c>
      <c r="P67" s="4" t="s">
        <v>32</v>
      </c>
      <c r="Q67" s="4">
        <v>0</v>
      </c>
      <c r="R67" s="6">
        <v>44510</v>
      </c>
      <c r="S67" s="5">
        <v>44515</v>
      </c>
      <c r="T67" s="4" t="s">
        <v>33</v>
      </c>
      <c r="U67" s="4">
        <v>354</v>
      </c>
      <c r="V67" s="4">
        <v>0</v>
      </c>
      <c r="W67" s="4">
        <v>0</v>
      </c>
      <c r="X67" s="4">
        <v>2295059</v>
      </c>
      <c r="Y67" s="4">
        <v>54226147</v>
      </c>
      <c r="Z67" s="4">
        <v>54226148</v>
      </c>
      <c r="AA67" s="4">
        <v>54226274</v>
      </c>
    </row>
    <row r="68" s="4" customFormat="1" spans="1:24">
      <c r="A68" s="4">
        <v>16765918173</v>
      </c>
      <c r="B68" s="4" t="s">
        <v>25</v>
      </c>
      <c r="C68" s="4" t="s">
        <v>26</v>
      </c>
      <c r="D68" s="4" t="s">
        <v>231</v>
      </c>
      <c r="E68" s="4" t="s">
        <v>232</v>
      </c>
      <c r="F68" s="5">
        <v>44511</v>
      </c>
      <c r="G68" s="5">
        <v>44512</v>
      </c>
      <c r="H68" s="4">
        <v>1</v>
      </c>
      <c r="I68" s="4">
        <v>1</v>
      </c>
      <c r="J68" s="4">
        <v>1</v>
      </c>
      <c r="K68" s="4" t="s">
        <v>29</v>
      </c>
      <c r="L68" s="4">
        <v>49</v>
      </c>
      <c r="M68" s="4">
        <v>49</v>
      </c>
      <c r="N68" s="4" t="s">
        <v>233</v>
      </c>
      <c r="O68" s="4" t="s">
        <v>145</v>
      </c>
      <c r="P68" s="4" t="s">
        <v>32</v>
      </c>
      <c r="Q68" s="4">
        <v>0</v>
      </c>
      <c r="R68" s="6">
        <v>44510</v>
      </c>
      <c r="S68" s="5">
        <v>44515</v>
      </c>
      <c r="T68" s="4" t="s">
        <v>33</v>
      </c>
      <c r="U68" s="4">
        <v>49</v>
      </c>
      <c r="V68" s="4">
        <v>0</v>
      </c>
      <c r="W68" s="4">
        <v>0</v>
      </c>
      <c r="X68" s="4">
        <v>2295244</v>
      </c>
    </row>
    <row r="69" s="4" customFormat="1" spans="1:25">
      <c r="A69" s="4">
        <v>16766539462</v>
      </c>
      <c r="B69" s="4" t="s">
        <v>25</v>
      </c>
      <c r="C69" s="4" t="s">
        <v>26</v>
      </c>
      <c r="D69" s="4" t="s">
        <v>234</v>
      </c>
      <c r="E69" s="4" t="s">
        <v>235</v>
      </c>
      <c r="F69" s="5">
        <v>44511</v>
      </c>
      <c r="G69" s="5">
        <v>44512</v>
      </c>
      <c r="H69" s="4">
        <v>1</v>
      </c>
      <c r="I69" s="4">
        <v>1</v>
      </c>
      <c r="J69" s="4">
        <v>1</v>
      </c>
      <c r="K69" s="4" t="s">
        <v>29</v>
      </c>
      <c r="L69" s="4">
        <v>70</v>
      </c>
      <c r="M69" s="4">
        <v>70</v>
      </c>
      <c r="N69" s="4" t="s">
        <v>236</v>
      </c>
      <c r="O69" s="4" t="s">
        <v>145</v>
      </c>
      <c r="P69" s="4" t="s">
        <v>32</v>
      </c>
      <c r="Q69" s="4">
        <v>0</v>
      </c>
      <c r="R69" s="6">
        <v>44510</v>
      </c>
      <c r="S69" s="5">
        <v>44515</v>
      </c>
      <c r="T69" s="4" t="s">
        <v>33</v>
      </c>
      <c r="U69" s="4">
        <v>70</v>
      </c>
      <c r="V69" s="4">
        <v>0</v>
      </c>
      <c r="W69" s="4">
        <v>0</v>
      </c>
      <c r="X69" s="4">
        <v>2295384</v>
      </c>
      <c r="Y69" s="4" t="s">
        <v>237</v>
      </c>
    </row>
    <row r="70" s="4" customFormat="1" spans="1:24">
      <c r="A70" s="4">
        <v>16766890641</v>
      </c>
      <c r="B70" s="4" t="s">
        <v>25</v>
      </c>
      <c r="C70" s="4" t="s">
        <v>26</v>
      </c>
      <c r="D70" s="4" t="s">
        <v>238</v>
      </c>
      <c r="E70" s="4" t="s">
        <v>239</v>
      </c>
      <c r="F70" s="5">
        <v>44511</v>
      </c>
      <c r="G70" s="5">
        <v>44512</v>
      </c>
      <c r="H70" s="4">
        <v>1</v>
      </c>
      <c r="I70" s="4">
        <v>1</v>
      </c>
      <c r="J70" s="4">
        <v>1</v>
      </c>
      <c r="K70" s="4" t="s">
        <v>29</v>
      </c>
      <c r="L70" s="4">
        <v>130</v>
      </c>
      <c r="M70" s="4">
        <v>130</v>
      </c>
      <c r="N70" s="4" t="s">
        <v>240</v>
      </c>
      <c r="O70" s="4" t="s">
        <v>145</v>
      </c>
      <c r="P70" s="4" t="s">
        <v>32</v>
      </c>
      <c r="Q70" s="4">
        <v>0</v>
      </c>
      <c r="R70" s="6">
        <v>44510</v>
      </c>
      <c r="S70" s="5">
        <v>44515</v>
      </c>
      <c r="T70" s="4" t="s">
        <v>33</v>
      </c>
      <c r="U70" s="4">
        <v>130</v>
      </c>
      <c r="V70" s="4">
        <v>0</v>
      </c>
      <c r="W70" s="4">
        <v>0</v>
      </c>
      <c r="X70" s="4">
        <v>2295464</v>
      </c>
    </row>
    <row r="71" s="4" customFormat="1" spans="1:25">
      <c r="A71" s="4">
        <v>16768819532</v>
      </c>
      <c r="B71" s="4" t="s">
        <v>25</v>
      </c>
      <c r="C71" s="4" t="s">
        <v>26</v>
      </c>
      <c r="D71" s="4" t="s">
        <v>241</v>
      </c>
      <c r="E71" s="4" t="s">
        <v>242</v>
      </c>
      <c r="F71" s="5">
        <v>44511</v>
      </c>
      <c r="G71" s="5">
        <v>44512</v>
      </c>
      <c r="H71" s="4">
        <v>1</v>
      </c>
      <c r="I71" s="4">
        <v>1</v>
      </c>
      <c r="J71" s="4">
        <v>1</v>
      </c>
      <c r="K71" s="4" t="s">
        <v>29</v>
      </c>
      <c r="L71" s="4">
        <v>60</v>
      </c>
      <c r="M71" s="4">
        <v>60</v>
      </c>
      <c r="N71" s="4" t="s">
        <v>243</v>
      </c>
      <c r="O71" s="4" t="s">
        <v>145</v>
      </c>
      <c r="P71" s="4" t="s">
        <v>32</v>
      </c>
      <c r="Q71" s="4">
        <v>0</v>
      </c>
      <c r="R71" s="6">
        <v>44510</v>
      </c>
      <c r="S71" s="5">
        <v>44515</v>
      </c>
      <c r="T71" s="4" t="s">
        <v>33</v>
      </c>
      <c r="U71" s="4">
        <v>60</v>
      </c>
      <c r="V71" s="4">
        <v>0</v>
      </c>
      <c r="W71" s="4">
        <v>0</v>
      </c>
      <c r="X71" s="4">
        <v>2296113</v>
      </c>
      <c r="Y71" s="4">
        <v>1855851036</v>
      </c>
    </row>
    <row r="72" s="4" customFormat="1" spans="1:25">
      <c r="A72" s="4">
        <v>16769047316</v>
      </c>
      <c r="B72" s="4" t="s">
        <v>25</v>
      </c>
      <c r="C72" s="4" t="s">
        <v>26</v>
      </c>
      <c r="D72" s="4" t="s">
        <v>244</v>
      </c>
      <c r="E72" s="4" t="s">
        <v>245</v>
      </c>
      <c r="F72" s="5">
        <v>44511</v>
      </c>
      <c r="G72" s="5">
        <v>44512</v>
      </c>
      <c r="H72" s="4">
        <v>1</v>
      </c>
      <c r="I72" s="4">
        <v>1</v>
      </c>
      <c r="J72" s="4">
        <v>1</v>
      </c>
      <c r="K72" s="4" t="s">
        <v>29</v>
      </c>
      <c r="L72" s="4">
        <v>143</v>
      </c>
      <c r="M72" s="4">
        <v>143</v>
      </c>
      <c r="N72" s="4" t="s">
        <v>246</v>
      </c>
      <c r="O72" s="4" t="s">
        <v>145</v>
      </c>
      <c r="P72" s="4" t="s">
        <v>32</v>
      </c>
      <c r="Q72" s="4">
        <v>0</v>
      </c>
      <c r="R72" s="6">
        <v>44511</v>
      </c>
      <c r="S72" s="5">
        <v>44515</v>
      </c>
      <c r="T72" s="4" t="s">
        <v>33</v>
      </c>
      <c r="U72" s="4">
        <v>143</v>
      </c>
      <c r="V72" s="4">
        <v>0</v>
      </c>
      <c r="W72" s="4">
        <v>0</v>
      </c>
      <c r="X72" s="4">
        <v>2296166</v>
      </c>
      <c r="Y72" s="4">
        <v>76298335</v>
      </c>
    </row>
    <row r="73" s="4" customFormat="1" spans="1:25">
      <c r="A73" s="4">
        <v>16769142076</v>
      </c>
      <c r="B73" s="4" t="s">
        <v>25</v>
      </c>
      <c r="C73" s="4" t="s">
        <v>26</v>
      </c>
      <c r="D73" s="4" t="s">
        <v>247</v>
      </c>
      <c r="E73" s="4" t="s">
        <v>248</v>
      </c>
      <c r="F73" s="5">
        <v>44511</v>
      </c>
      <c r="G73" s="5">
        <v>44512</v>
      </c>
      <c r="H73" s="4">
        <v>1</v>
      </c>
      <c r="I73" s="4">
        <v>1</v>
      </c>
      <c r="J73" s="4">
        <v>1</v>
      </c>
      <c r="K73" s="4" t="s">
        <v>29</v>
      </c>
      <c r="L73" s="4">
        <v>385</v>
      </c>
      <c r="M73" s="4">
        <v>385</v>
      </c>
      <c r="N73" s="4" t="s">
        <v>249</v>
      </c>
      <c r="O73" s="4" t="s">
        <v>145</v>
      </c>
      <c r="P73" s="4" t="s">
        <v>32</v>
      </c>
      <c r="Q73" s="4">
        <v>0</v>
      </c>
      <c r="R73" s="6">
        <v>44511</v>
      </c>
      <c r="S73" s="5">
        <v>44515</v>
      </c>
      <c r="T73" s="4" t="s">
        <v>33</v>
      </c>
      <c r="U73" s="4">
        <v>385</v>
      </c>
      <c r="V73" s="4">
        <v>0</v>
      </c>
      <c r="W73" s="4">
        <v>0</v>
      </c>
      <c r="X73" s="4">
        <v>2296201</v>
      </c>
      <c r="Y73" s="4" t="s">
        <v>250</v>
      </c>
    </row>
    <row r="74" s="4" customFormat="1" spans="1:25">
      <c r="A74" s="4">
        <v>16769192085</v>
      </c>
      <c r="B74" s="4" t="s">
        <v>25</v>
      </c>
      <c r="C74" s="4" t="s">
        <v>26</v>
      </c>
      <c r="D74" s="4" t="s">
        <v>241</v>
      </c>
      <c r="E74" s="4" t="s">
        <v>242</v>
      </c>
      <c r="F74" s="5">
        <v>44511</v>
      </c>
      <c r="G74" s="5">
        <v>44512</v>
      </c>
      <c r="H74" s="4">
        <v>1</v>
      </c>
      <c r="I74" s="4">
        <v>1</v>
      </c>
      <c r="J74" s="4">
        <v>1</v>
      </c>
      <c r="K74" s="4" t="s">
        <v>29</v>
      </c>
      <c r="L74" s="4">
        <v>60</v>
      </c>
      <c r="M74" s="4">
        <v>60</v>
      </c>
      <c r="N74" s="4" t="s">
        <v>251</v>
      </c>
      <c r="O74" s="4" t="s">
        <v>145</v>
      </c>
      <c r="P74" s="4" t="s">
        <v>32</v>
      </c>
      <c r="Q74" s="4">
        <v>0</v>
      </c>
      <c r="R74" s="6">
        <v>44511</v>
      </c>
      <c r="S74" s="5">
        <v>44515</v>
      </c>
      <c r="T74" s="4" t="s">
        <v>33</v>
      </c>
      <c r="U74" s="4">
        <v>60</v>
      </c>
      <c r="V74" s="4">
        <v>0</v>
      </c>
      <c r="W74" s="4">
        <v>0</v>
      </c>
      <c r="X74" s="4"/>
      <c r="Y74" s="4" t="s">
        <v>252</v>
      </c>
    </row>
    <row r="75" s="4" customFormat="1" spans="1:25">
      <c r="A75" s="4">
        <v>16769534283</v>
      </c>
      <c r="B75" s="4" t="s">
        <v>25</v>
      </c>
      <c r="C75" s="4" t="s">
        <v>26</v>
      </c>
      <c r="D75" s="4" t="s">
        <v>253</v>
      </c>
      <c r="E75" s="4" t="s">
        <v>254</v>
      </c>
      <c r="F75" s="5">
        <v>44511</v>
      </c>
      <c r="G75" s="5">
        <v>44512</v>
      </c>
      <c r="H75" s="4">
        <v>1</v>
      </c>
      <c r="I75" s="4">
        <v>1</v>
      </c>
      <c r="J75" s="4">
        <v>1</v>
      </c>
      <c r="K75" s="4" t="s">
        <v>29</v>
      </c>
      <c r="L75" s="4">
        <v>11</v>
      </c>
      <c r="M75" s="4">
        <v>11</v>
      </c>
      <c r="N75" s="4" t="s">
        <v>255</v>
      </c>
      <c r="O75" s="4" t="s">
        <v>145</v>
      </c>
      <c r="P75" s="4" t="s">
        <v>32</v>
      </c>
      <c r="Q75" s="4">
        <v>0</v>
      </c>
      <c r="R75" s="6">
        <v>44511</v>
      </c>
      <c r="S75" s="5">
        <v>44515</v>
      </c>
      <c r="T75" s="4" t="s">
        <v>33</v>
      </c>
      <c r="U75" s="4">
        <v>11</v>
      </c>
      <c r="V75" s="4">
        <v>0</v>
      </c>
      <c r="W75" s="4">
        <v>0</v>
      </c>
      <c r="X75" s="4">
        <v>2296349</v>
      </c>
      <c r="Y75" s="4" t="s">
        <v>256</v>
      </c>
    </row>
    <row r="76" s="4" customFormat="1" spans="1:24">
      <c r="A76" s="4">
        <v>16769800938</v>
      </c>
      <c r="B76" s="4" t="s">
        <v>25</v>
      </c>
      <c r="C76" s="4" t="s">
        <v>26</v>
      </c>
      <c r="D76" s="4" t="s">
        <v>257</v>
      </c>
      <c r="E76" s="4" t="s">
        <v>258</v>
      </c>
      <c r="F76" s="5">
        <v>44511</v>
      </c>
      <c r="G76" s="5">
        <v>44512</v>
      </c>
      <c r="H76" s="4">
        <v>1</v>
      </c>
      <c r="I76" s="4">
        <v>1</v>
      </c>
      <c r="J76" s="4">
        <v>1</v>
      </c>
      <c r="K76" s="4" t="s">
        <v>29</v>
      </c>
      <c r="L76" s="4">
        <v>60</v>
      </c>
      <c r="M76" s="4">
        <v>60</v>
      </c>
      <c r="N76" s="4" t="s">
        <v>259</v>
      </c>
      <c r="O76" s="4" t="s">
        <v>145</v>
      </c>
      <c r="P76" s="4" t="s">
        <v>32</v>
      </c>
      <c r="Q76" s="4">
        <v>0</v>
      </c>
      <c r="R76" s="6">
        <v>44511</v>
      </c>
      <c r="S76" s="5">
        <v>44515</v>
      </c>
      <c r="T76" s="4" t="s">
        <v>33</v>
      </c>
      <c r="U76" s="4">
        <v>60</v>
      </c>
      <c r="V76" s="4">
        <v>0</v>
      </c>
      <c r="W76" s="4">
        <v>0</v>
      </c>
      <c r="X76" s="4">
        <v>2296432</v>
      </c>
    </row>
    <row r="77" s="4" customFormat="1" spans="1:25">
      <c r="A77" s="4">
        <v>16775016547</v>
      </c>
      <c r="B77" s="4" t="s">
        <v>25</v>
      </c>
      <c r="C77" s="4" t="s">
        <v>26</v>
      </c>
      <c r="D77" s="4" t="s">
        <v>107</v>
      </c>
      <c r="E77" s="4" t="s">
        <v>260</v>
      </c>
      <c r="F77" s="5">
        <v>44511</v>
      </c>
      <c r="G77" s="5">
        <v>44512</v>
      </c>
      <c r="H77" s="4">
        <v>1</v>
      </c>
      <c r="I77" s="4">
        <v>1</v>
      </c>
      <c r="J77" s="4">
        <v>1</v>
      </c>
      <c r="K77" s="4" t="s">
        <v>29</v>
      </c>
      <c r="L77" s="4">
        <v>23</v>
      </c>
      <c r="M77" s="4">
        <v>23</v>
      </c>
      <c r="N77" s="4" t="s">
        <v>261</v>
      </c>
      <c r="O77" s="4" t="s">
        <v>145</v>
      </c>
      <c r="P77" s="4" t="s">
        <v>32</v>
      </c>
      <c r="Q77" s="4">
        <v>0</v>
      </c>
      <c r="R77" s="6">
        <v>44511</v>
      </c>
      <c r="S77" s="5">
        <v>44515</v>
      </c>
      <c r="T77" s="4" t="s">
        <v>33</v>
      </c>
      <c r="U77" s="4">
        <v>23</v>
      </c>
      <c r="V77" s="4">
        <v>0</v>
      </c>
      <c r="W77" s="4">
        <v>0</v>
      </c>
      <c r="X77" s="4">
        <v>2296976</v>
      </c>
      <c r="Y77" s="4">
        <v>1671</v>
      </c>
    </row>
    <row r="78" s="4" customFormat="1" spans="1:25">
      <c r="A78" s="4">
        <v>16192129100</v>
      </c>
      <c r="B78" s="4" t="s">
        <v>25</v>
      </c>
      <c r="C78" s="4" t="s">
        <v>124</v>
      </c>
      <c r="D78" s="4" t="s">
        <v>262</v>
      </c>
      <c r="E78" s="4" t="s">
        <v>263</v>
      </c>
      <c r="F78" s="5">
        <v>44478</v>
      </c>
      <c r="G78" s="5">
        <v>44479</v>
      </c>
      <c r="H78" s="4">
        <v>2</v>
      </c>
      <c r="I78" s="4">
        <v>1</v>
      </c>
      <c r="J78" s="4">
        <v>2</v>
      </c>
      <c r="K78" s="4" t="s">
        <v>29</v>
      </c>
      <c r="L78" s="4">
        <v>0.22</v>
      </c>
      <c r="M78" s="4">
        <v>0.22</v>
      </c>
      <c r="N78" s="4" t="s">
        <v>264</v>
      </c>
      <c r="O78" s="4" t="s">
        <v>145</v>
      </c>
      <c r="P78" s="4" t="s">
        <v>32</v>
      </c>
      <c r="Q78" s="4">
        <v>0</v>
      </c>
      <c r="R78" s="6">
        <v>44441</v>
      </c>
      <c r="S78" s="5">
        <v>44515</v>
      </c>
      <c r="T78" s="4" t="s">
        <v>33</v>
      </c>
      <c r="U78" s="4">
        <v>0.22</v>
      </c>
      <c r="V78" s="4">
        <v>0</v>
      </c>
      <c r="W78" s="4">
        <v>0</v>
      </c>
      <c r="X78" s="4">
        <v>2240940</v>
      </c>
      <c r="Y78" s="4" t="s">
        <v>265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7"/>
  <sheetViews>
    <sheetView tabSelected="1" workbookViewId="0">
      <selection activeCell="A82" sqref="A82:E87"/>
    </sheetView>
  </sheetViews>
  <sheetFormatPr defaultColWidth="9" defaultRowHeight="13.5"/>
  <cols>
    <col min="1" max="1" width="14.125" style="4" customWidth="1"/>
    <col min="2" max="3" width="11.5" style="4"/>
    <col min="4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266</v>
      </c>
    </row>
    <row r="2" s="4" customFormat="1" hidden="1" spans="1:9">
      <c r="A2" s="4">
        <v>16343198998</v>
      </c>
      <c r="B2" s="5">
        <v>44509</v>
      </c>
      <c r="C2" s="5">
        <v>44511</v>
      </c>
      <c r="D2" s="4">
        <v>248</v>
      </c>
      <c r="E2" s="4" t="str">
        <f>VLOOKUP(A2,HOP!A:L,12,0)</f>
        <v>248.00</v>
      </c>
      <c r="F2" s="4" t="str">
        <f>VLOOKUP(A2,HOP!A:C,3,0)</f>
        <v>2261683</v>
      </c>
      <c r="G2" s="4">
        <f>D2-E2</f>
        <v>0</v>
      </c>
      <c r="H2" s="4" t="str">
        <f>$H$1&amp;F2</f>
        <v>，2261683</v>
      </c>
      <c r="I2" s="4" t="str">
        <f>VLOOKUP(A2,HOP!A:T,20,0)</f>
        <v>直连</v>
      </c>
    </row>
    <row r="3" s="4" customFormat="1" hidden="1" spans="1:9">
      <c r="A3" s="4">
        <v>16470577007</v>
      </c>
      <c r="B3" s="5">
        <v>44508</v>
      </c>
      <c r="C3" s="5">
        <v>44511</v>
      </c>
      <c r="D3" s="4">
        <v>780</v>
      </c>
      <c r="E3" s="4" t="str">
        <f>VLOOKUP(A3,HOP!A:L,12,0)</f>
        <v>780.00</v>
      </c>
      <c r="F3" s="4" t="str">
        <f>VLOOKUP(A3,HOP!A:C,3,0)</f>
        <v>2273055</v>
      </c>
      <c r="G3" s="4">
        <f t="shared" ref="G3:G34" si="0">D3-E3</f>
        <v>0</v>
      </c>
      <c r="H3" s="4" t="str">
        <f t="shared" ref="H3:H34" si="1">$H$1&amp;F3</f>
        <v>，2273055</v>
      </c>
      <c r="I3" s="4" t="str">
        <f>VLOOKUP(A3,HOP!A:T,20,0)</f>
        <v>直连</v>
      </c>
    </row>
    <row r="4" s="4" customFormat="1" hidden="1" spans="1:9">
      <c r="A4" s="4">
        <v>16478589444</v>
      </c>
      <c r="B4" s="5">
        <v>44509</v>
      </c>
      <c r="C4" s="5">
        <v>44511</v>
      </c>
      <c r="D4" s="4">
        <v>438</v>
      </c>
      <c r="E4" s="4" t="str">
        <f>VLOOKUP(A4,HOP!A:L,12,0)</f>
        <v>438.00</v>
      </c>
      <c r="F4" s="4" t="str">
        <f>VLOOKUP(A4,HOP!A:C,3,0)</f>
        <v>2273468</v>
      </c>
      <c r="G4" s="4">
        <f t="shared" si="0"/>
        <v>0</v>
      </c>
      <c r="H4" s="4" t="str">
        <f t="shared" si="1"/>
        <v>，2273468</v>
      </c>
      <c r="I4" s="4" t="str">
        <f>VLOOKUP(A4,HOP!A:T,20,0)</f>
        <v>直连</v>
      </c>
    </row>
    <row r="5" s="4" customFormat="1" hidden="1" spans="1:9">
      <c r="A5" s="4">
        <v>16540263413</v>
      </c>
      <c r="B5" s="5">
        <v>44509</v>
      </c>
      <c r="C5" s="5">
        <v>44511</v>
      </c>
      <c r="D5" s="4">
        <v>142</v>
      </c>
      <c r="E5" s="4" t="str">
        <f>VLOOKUP(A5,HOP!A:L,12,0)</f>
        <v>142.00</v>
      </c>
      <c r="F5" s="4" t="str">
        <f>VLOOKUP(A5,HOP!A:C,3,0)</f>
        <v>2277101</v>
      </c>
      <c r="G5" s="4">
        <f t="shared" si="0"/>
        <v>0</v>
      </c>
      <c r="H5" s="4" t="str">
        <f t="shared" si="1"/>
        <v>，2277101</v>
      </c>
      <c r="I5" s="4" t="str">
        <f>VLOOKUP(A5,HOP!A:T,20,0)</f>
        <v>直连</v>
      </c>
    </row>
    <row r="6" s="4" customFormat="1" hidden="1" spans="1:9">
      <c r="A6" s="4">
        <v>16540317253</v>
      </c>
      <c r="B6" s="5">
        <v>44510</v>
      </c>
      <c r="C6" s="5">
        <v>44511</v>
      </c>
      <c r="D6" s="4">
        <v>105</v>
      </c>
      <c r="E6" s="4" t="str">
        <f>VLOOKUP(A6,HOP!A:L,12,0)</f>
        <v>105.00</v>
      </c>
      <c r="F6" s="4" t="str">
        <f>VLOOKUP(A6,HOP!A:C,3,0)</f>
        <v>2277134</v>
      </c>
      <c r="G6" s="4">
        <f t="shared" si="0"/>
        <v>0</v>
      </c>
      <c r="H6" s="4" t="str">
        <f t="shared" si="1"/>
        <v>，2277134</v>
      </c>
      <c r="I6" s="4" t="str">
        <f>VLOOKUP(A6,HOP!A:T,20,0)</f>
        <v>直连</v>
      </c>
    </row>
    <row r="7" s="4" customFormat="1" hidden="1" spans="1:9">
      <c r="A7" s="4">
        <v>16584664013</v>
      </c>
      <c r="B7" s="5">
        <v>44510</v>
      </c>
      <c r="C7" s="5">
        <v>44511</v>
      </c>
      <c r="D7" s="4">
        <v>116</v>
      </c>
      <c r="E7" s="4" t="str">
        <f>VLOOKUP(A7,HOP!A:L,12,0)</f>
        <v>116.00</v>
      </c>
      <c r="F7" s="4" t="str">
        <f>VLOOKUP(A7,HOP!A:C,3,0)</f>
        <v>2279499</v>
      </c>
      <c r="G7" s="4">
        <f t="shared" si="0"/>
        <v>0</v>
      </c>
      <c r="H7" s="4" t="str">
        <f t="shared" si="1"/>
        <v>，2279499</v>
      </c>
      <c r="I7" s="4" t="str">
        <f>VLOOKUP(A7,HOP!A:T,20,0)</f>
        <v>直连</v>
      </c>
    </row>
    <row r="8" s="4" customFormat="1" hidden="1" spans="1:9">
      <c r="A8" s="4">
        <v>16599336540</v>
      </c>
      <c r="B8" s="5">
        <v>44510</v>
      </c>
      <c r="C8" s="5">
        <v>44511</v>
      </c>
      <c r="D8" s="4">
        <v>51</v>
      </c>
      <c r="E8" s="4" t="str">
        <f>VLOOKUP(A8,HOP!A:L,12,0)</f>
        <v>51.00</v>
      </c>
      <c r="F8" s="4" t="str">
        <f>VLOOKUP(A8,HOP!A:C,3,0)</f>
        <v>2280204</v>
      </c>
      <c r="G8" s="4">
        <f t="shared" si="0"/>
        <v>0</v>
      </c>
      <c r="H8" s="4" t="str">
        <f t="shared" si="1"/>
        <v>，2280204</v>
      </c>
      <c r="I8" s="4" t="str">
        <f>VLOOKUP(A8,HOP!A:T,20,0)</f>
        <v>直连</v>
      </c>
    </row>
    <row r="9" s="4" customFormat="1" hidden="1" spans="1:9">
      <c r="A9" s="4">
        <v>16648275555</v>
      </c>
      <c r="B9" s="5">
        <v>44510</v>
      </c>
      <c r="C9" s="5">
        <v>44511</v>
      </c>
      <c r="D9" s="4">
        <v>107</v>
      </c>
      <c r="E9" s="4" t="str">
        <f>VLOOKUP(A9,HOP!A:L,12,0)</f>
        <v>107.00</v>
      </c>
      <c r="F9" s="4" t="str">
        <f>VLOOKUP(A9,HOP!A:C,3,0)</f>
        <v>2282561</v>
      </c>
      <c r="G9" s="4">
        <f t="shared" si="0"/>
        <v>0</v>
      </c>
      <c r="H9" s="4" t="str">
        <f t="shared" si="1"/>
        <v>，2282561</v>
      </c>
      <c r="I9" s="4" t="str">
        <f>VLOOKUP(A9,HOP!A:T,20,0)</f>
        <v>直连</v>
      </c>
    </row>
    <row r="10" s="4" customFormat="1" hidden="1" spans="1:9">
      <c r="A10" s="4">
        <v>16665809084</v>
      </c>
      <c r="B10" s="5">
        <v>44509</v>
      </c>
      <c r="C10" s="5">
        <v>44511</v>
      </c>
      <c r="D10" s="4">
        <v>364</v>
      </c>
      <c r="E10" s="4" t="str">
        <f>VLOOKUP(A10,HOP!A:L,12,0)</f>
        <v>364.00</v>
      </c>
      <c r="F10" s="4" t="str">
        <f>VLOOKUP(A10,HOP!A:C,3,0)</f>
        <v>2283318</v>
      </c>
      <c r="G10" s="4">
        <f t="shared" si="0"/>
        <v>0</v>
      </c>
      <c r="H10" s="4" t="str">
        <f t="shared" si="1"/>
        <v>，2283318</v>
      </c>
      <c r="I10" s="4" t="str">
        <f>VLOOKUP(A10,HOP!A:T,20,0)</f>
        <v>直连</v>
      </c>
    </row>
    <row r="11" s="4" customFormat="1" hidden="1" spans="1:9">
      <c r="A11" s="4">
        <v>16689737691</v>
      </c>
      <c r="B11" s="5">
        <v>44510</v>
      </c>
      <c r="C11" s="5">
        <v>44511</v>
      </c>
      <c r="D11" s="4">
        <v>62</v>
      </c>
      <c r="E11" s="4" t="str">
        <f>VLOOKUP(A11,HOP!A:L,12,0)</f>
        <v>62.00</v>
      </c>
      <c r="F11" s="4" t="str">
        <f>VLOOKUP(A11,HOP!A:C,3,0)</f>
        <v>2284715</v>
      </c>
      <c r="G11" s="4">
        <f t="shared" si="0"/>
        <v>0</v>
      </c>
      <c r="H11" s="4" t="str">
        <f t="shared" si="1"/>
        <v>，2284715</v>
      </c>
      <c r="I11" s="4" t="str">
        <f>VLOOKUP(A11,HOP!A:T,20,0)</f>
        <v>直连</v>
      </c>
    </row>
    <row r="12" s="4" customFormat="1" hidden="1" spans="1:9">
      <c r="A12" s="4">
        <v>16737197067</v>
      </c>
      <c r="B12" s="5">
        <v>44508</v>
      </c>
      <c r="C12" s="5">
        <v>44511</v>
      </c>
      <c r="D12" s="4">
        <v>597</v>
      </c>
      <c r="E12" s="4" t="str">
        <f>VLOOKUP(A12,HOP!A:L,12,0)</f>
        <v>597.00</v>
      </c>
      <c r="F12" s="4" t="str">
        <f>VLOOKUP(A12,HOP!A:C,3,0)</f>
        <v>2288853</v>
      </c>
      <c r="G12" s="4">
        <f t="shared" si="0"/>
        <v>0</v>
      </c>
      <c r="H12" s="4" t="str">
        <f t="shared" si="1"/>
        <v>，2288853</v>
      </c>
      <c r="I12" s="4" t="str">
        <f>VLOOKUP(A12,HOP!A:T,20,0)</f>
        <v>直连</v>
      </c>
    </row>
    <row r="13" s="4" customFormat="1" hidden="1" spans="1:9">
      <c r="A13" s="4">
        <v>16738113083</v>
      </c>
      <c r="B13" s="5">
        <v>44509</v>
      </c>
      <c r="C13" s="5">
        <v>44511</v>
      </c>
      <c r="D13" s="4">
        <v>174</v>
      </c>
      <c r="E13" s="4" t="str">
        <f>VLOOKUP(A13,HOP!A:L,12,0)</f>
        <v>174.00</v>
      </c>
      <c r="F13" s="4" t="str">
        <f>VLOOKUP(A13,HOP!A:C,3,0)</f>
        <v>2289094</v>
      </c>
      <c r="G13" s="4">
        <f t="shared" si="0"/>
        <v>0</v>
      </c>
      <c r="H13" s="4" t="str">
        <f t="shared" si="1"/>
        <v>，2289094</v>
      </c>
      <c r="I13" s="4" t="str">
        <f>VLOOKUP(A13,HOP!A:T,20,0)</f>
        <v>直连</v>
      </c>
    </row>
    <row r="14" s="4" customFormat="1" hidden="1" spans="1:9">
      <c r="A14" s="4">
        <v>16741705953</v>
      </c>
      <c r="B14" s="5">
        <v>44510</v>
      </c>
      <c r="C14" s="5">
        <v>44511</v>
      </c>
      <c r="D14" s="4">
        <v>342</v>
      </c>
      <c r="E14" s="4" t="str">
        <f>VLOOKUP(A14,HOP!A:L,12,0)</f>
        <v>342.00</v>
      </c>
      <c r="F14" s="4" t="str">
        <f>VLOOKUP(A14,HOP!A:C,3,0)</f>
        <v>2290145</v>
      </c>
      <c r="G14" s="4">
        <f t="shared" si="0"/>
        <v>0</v>
      </c>
      <c r="H14" s="4" t="str">
        <f t="shared" si="1"/>
        <v>，2290145</v>
      </c>
      <c r="I14" s="4" t="str">
        <f>VLOOKUP(A14,HOP!A:T,20,0)</f>
        <v>直连</v>
      </c>
    </row>
    <row r="15" s="4" customFormat="1" hidden="1" spans="1:9">
      <c r="A15" s="4">
        <v>16744582342</v>
      </c>
      <c r="B15" s="5">
        <v>44510</v>
      </c>
      <c r="C15" s="5">
        <v>44511</v>
      </c>
      <c r="D15" s="4">
        <v>21</v>
      </c>
      <c r="E15" s="4" t="str">
        <f>VLOOKUP(A15,HOP!A:L,12,0)</f>
        <v>21.00</v>
      </c>
      <c r="F15" s="4" t="str">
        <f>VLOOKUP(A15,HOP!A:C,3,0)</f>
        <v>2290559</v>
      </c>
      <c r="G15" s="4">
        <f t="shared" si="0"/>
        <v>0</v>
      </c>
      <c r="H15" s="4" t="str">
        <f t="shared" si="1"/>
        <v>，2290559</v>
      </c>
      <c r="I15" s="4" t="str">
        <f>VLOOKUP(A15,HOP!A:T,20,0)</f>
        <v>直连</v>
      </c>
    </row>
    <row r="16" s="4" customFormat="1" hidden="1" spans="1:9">
      <c r="A16" s="4">
        <v>16750823029</v>
      </c>
      <c r="B16" s="5">
        <v>44510</v>
      </c>
      <c r="C16" s="5">
        <v>44511</v>
      </c>
      <c r="D16" s="4">
        <v>33</v>
      </c>
      <c r="E16" s="4" t="str">
        <f>VLOOKUP(A16,HOP!A:L,12,0)</f>
        <v>33.00</v>
      </c>
      <c r="F16" s="4" t="str">
        <f>VLOOKUP(A16,HOP!A:C,3,0)</f>
        <v>2291824</v>
      </c>
      <c r="G16" s="4">
        <f t="shared" si="0"/>
        <v>0</v>
      </c>
      <c r="H16" s="4" t="str">
        <f t="shared" si="1"/>
        <v>，2291824</v>
      </c>
      <c r="I16" s="4" t="str">
        <f>VLOOKUP(A16,HOP!A:T,20,0)</f>
        <v>直连</v>
      </c>
    </row>
    <row r="17" s="4" customFormat="1" hidden="1" spans="1:9">
      <c r="A17" s="4">
        <v>16750822840</v>
      </c>
      <c r="B17" s="5">
        <v>44510</v>
      </c>
      <c r="C17" s="5">
        <v>44511</v>
      </c>
      <c r="D17" s="4">
        <v>113</v>
      </c>
      <c r="E17" s="4" t="str">
        <f>VLOOKUP(A17,HOP!A:L,12,0)</f>
        <v>113.00</v>
      </c>
      <c r="F17" s="4" t="str">
        <f>VLOOKUP(A17,HOP!A:C,3,0)</f>
        <v>2291823</v>
      </c>
      <c r="G17" s="4">
        <f t="shared" si="0"/>
        <v>0</v>
      </c>
      <c r="H17" s="4" t="str">
        <f t="shared" si="1"/>
        <v>，2291823</v>
      </c>
      <c r="I17" s="4" t="str">
        <f>VLOOKUP(A17,HOP!A:T,20,0)</f>
        <v>直连</v>
      </c>
    </row>
    <row r="18" s="4" customFormat="1" hidden="1" spans="1:9">
      <c r="A18" s="4">
        <v>16751050194</v>
      </c>
      <c r="B18" s="5">
        <v>44509</v>
      </c>
      <c r="C18" s="5">
        <v>44511</v>
      </c>
      <c r="D18" s="4">
        <v>302</v>
      </c>
      <c r="E18" s="4" t="str">
        <f>VLOOKUP(A18,HOP!A:L,12,0)</f>
        <v>302.00</v>
      </c>
      <c r="F18" s="4" t="str">
        <f>VLOOKUP(A18,HOP!A:C,3,0)</f>
        <v>2291923</v>
      </c>
      <c r="G18" s="4">
        <f t="shared" si="0"/>
        <v>0</v>
      </c>
      <c r="H18" s="4" t="str">
        <f t="shared" si="1"/>
        <v>，2291923</v>
      </c>
      <c r="I18" s="4" t="str">
        <f>VLOOKUP(A18,HOP!A:T,20,0)</f>
        <v>直连</v>
      </c>
    </row>
    <row r="19" s="4" customFormat="1" hidden="1" spans="1:9">
      <c r="A19" s="4">
        <v>16755704410</v>
      </c>
      <c r="B19" s="5">
        <v>44510</v>
      </c>
      <c r="C19" s="5">
        <v>44511</v>
      </c>
      <c r="D19" s="4">
        <v>98</v>
      </c>
      <c r="E19" s="4" t="str">
        <f>VLOOKUP(A19,HOP!A:L,12,0)</f>
        <v>98.00</v>
      </c>
      <c r="F19" s="4" t="str">
        <f>VLOOKUP(A19,HOP!A:C,3,0)</f>
        <v>2292677</v>
      </c>
      <c r="G19" s="4">
        <f t="shared" si="0"/>
        <v>0</v>
      </c>
      <c r="H19" s="4" t="str">
        <f t="shared" si="1"/>
        <v>，2292677</v>
      </c>
      <c r="I19" s="4" t="str">
        <f>VLOOKUP(A19,HOP!A:T,20,0)</f>
        <v>直连</v>
      </c>
    </row>
    <row r="20" s="4" customFormat="1" hidden="1" spans="1:9">
      <c r="A20" s="4">
        <v>16756907944</v>
      </c>
      <c r="B20" s="5">
        <v>44508</v>
      </c>
      <c r="C20" s="5">
        <v>44511</v>
      </c>
      <c r="D20" s="4">
        <v>252</v>
      </c>
      <c r="E20" s="4" t="str">
        <f>VLOOKUP(A20,HOP!A:L,12,0)</f>
        <v>252.00</v>
      </c>
      <c r="F20" s="4" t="str">
        <f>VLOOKUP(A20,HOP!A:C,3,0)</f>
        <v>2292966</v>
      </c>
      <c r="G20" s="4">
        <f t="shared" si="0"/>
        <v>0</v>
      </c>
      <c r="H20" s="4" t="str">
        <f t="shared" si="1"/>
        <v>，2292966</v>
      </c>
      <c r="I20" s="4" t="str">
        <f>VLOOKUP(A20,HOP!A:T,20,0)</f>
        <v>直连</v>
      </c>
    </row>
    <row r="21" s="4" customFormat="1" hidden="1" spans="1:9">
      <c r="A21" s="4">
        <v>16759369742</v>
      </c>
      <c r="B21" s="5">
        <v>44510</v>
      </c>
      <c r="C21" s="5">
        <v>44511</v>
      </c>
      <c r="D21" s="4">
        <v>126</v>
      </c>
      <c r="E21" s="4" t="str">
        <f>VLOOKUP(A21,HOP!A:L,12,0)</f>
        <v>126.00</v>
      </c>
      <c r="F21" s="4" t="str">
        <f>VLOOKUP(A21,HOP!A:C,3,0)</f>
        <v>2293830</v>
      </c>
      <c r="G21" s="4">
        <f t="shared" si="0"/>
        <v>0</v>
      </c>
      <c r="H21" s="4" t="str">
        <f t="shared" si="1"/>
        <v>，2293830</v>
      </c>
      <c r="I21" s="4" t="str">
        <f>VLOOKUP(A21,HOP!A:T,20,0)</f>
        <v>直连</v>
      </c>
    </row>
    <row r="22" s="4" customFormat="1" hidden="1" spans="1:9">
      <c r="A22" s="4">
        <v>16764241191</v>
      </c>
      <c r="B22" s="5">
        <v>44510</v>
      </c>
      <c r="C22" s="5">
        <v>44511</v>
      </c>
      <c r="D22" s="4">
        <v>57</v>
      </c>
      <c r="E22" s="4" t="str">
        <f>VLOOKUP(A22,HOP!A:L,12,0)</f>
        <v>57.00</v>
      </c>
      <c r="F22" s="4" t="str">
        <f>VLOOKUP(A22,HOP!A:C,3,0)</f>
        <v>2294906</v>
      </c>
      <c r="G22" s="4">
        <f t="shared" si="0"/>
        <v>0</v>
      </c>
      <c r="H22" s="4" t="str">
        <f t="shared" si="1"/>
        <v>，2294906</v>
      </c>
      <c r="I22" s="4" t="str">
        <f>VLOOKUP(A22,HOP!A:T,20,0)</f>
        <v>直连</v>
      </c>
    </row>
    <row r="23" s="4" customFormat="1" hidden="1" spans="1:9">
      <c r="A23" s="4">
        <v>16764929262</v>
      </c>
      <c r="B23" s="5">
        <v>44510</v>
      </c>
      <c r="C23" s="5">
        <v>44511</v>
      </c>
      <c r="D23" s="4">
        <v>109</v>
      </c>
      <c r="E23" s="4" t="str">
        <f>VLOOKUP(A23,HOP!A:L,12,0)</f>
        <v>109.00</v>
      </c>
      <c r="F23" s="4" t="str">
        <f>VLOOKUP(A23,HOP!A:C,3,0)</f>
        <v>2294990</v>
      </c>
      <c r="G23" s="4">
        <f t="shared" si="0"/>
        <v>0</v>
      </c>
      <c r="H23" s="4" t="str">
        <f t="shared" si="1"/>
        <v>，2294990</v>
      </c>
      <c r="I23" s="4" t="str">
        <f>VLOOKUP(A23,HOP!A:T,20,0)</f>
        <v>直连</v>
      </c>
    </row>
    <row r="24" s="4" customFormat="1" hidden="1" spans="1:9">
      <c r="A24" s="4">
        <v>16765064121</v>
      </c>
      <c r="B24" s="5">
        <v>44510</v>
      </c>
      <c r="C24" s="5">
        <v>44511</v>
      </c>
      <c r="D24" s="4">
        <v>174</v>
      </c>
      <c r="E24" s="4" t="str">
        <f>VLOOKUP(A24,HOP!A:L,12,0)</f>
        <v>174.00</v>
      </c>
      <c r="F24" s="4" t="str">
        <f>VLOOKUP(A24,HOP!A:C,3,0)</f>
        <v>2295009</v>
      </c>
      <c r="G24" s="4">
        <f t="shared" si="0"/>
        <v>0</v>
      </c>
      <c r="H24" s="4" t="str">
        <f t="shared" si="1"/>
        <v>，2295009</v>
      </c>
      <c r="I24" s="4" t="str">
        <f>VLOOKUP(A24,HOP!A:T,20,0)</f>
        <v>直连</v>
      </c>
    </row>
    <row r="25" s="4" customFormat="1" hidden="1" spans="1:9">
      <c r="A25" s="4">
        <v>16765188632</v>
      </c>
      <c r="B25" s="5">
        <v>44510</v>
      </c>
      <c r="C25" s="5">
        <v>44511</v>
      </c>
      <c r="D25" s="4">
        <v>139</v>
      </c>
      <c r="E25" s="4" t="str">
        <f>VLOOKUP(A25,HOP!A:L,12,0)</f>
        <v>139.00</v>
      </c>
      <c r="F25" s="4" t="str">
        <f>VLOOKUP(A25,HOP!A:C,3,0)</f>
        <v>2295054</v>
      </c>
      <c r="G25" s="4">
        <f t="shared" si="0"/>
        <v>0</v>
      </c>
      <c r="H25" s="4" t="str">
        <f t="shared" si="1"/>
        <v>，2295054</v>
      </c>
      <c r="I25" s="4" t="str">
        <f>VLOOKUP(A25,HOP!A:T,20,0)</f>
        <v>直连</v>
      </c>
    </row>
    <row r="26" s="4" customFormat="1" hidden="1" spans="1:9">
      <c r="A26" s="4">
        <v>16765252142</v>
      </c>
      <c r="B26" s="5">
        <v>44510</v>
      </c>
      <c r="C26" s="5">
        <v>44511</v>
      </c>
      <c r="D26" s="4">
        <v>46</v>
      </c>
      <c r="E26" s="4" t="str">
        <f>VLOOKUP(A26,HOP!A:L,12,0)</f>
        <v>46.00</v>
      </c>
      <c r="F26" s="4" t="str">
        <f>VLOOKUP(A26,HOP!A:C,3,0)</f>
        <v>2295077</v>
      </c>
      <c r="G26" s="4">
        <f t="shared" si="0"/>
        <v>0</v>
      </c>
      <c r="H26" s="4" t="str">
        <f t="shared" si="1"/>
        <v>，2295077</v>
      </c>
      <c r="I26" s="4" t="str">
        <f>VLOOKUP(A26,HOP!A:T,20,0)</f>
        <v>直连</v>
      </c>
    </row>
    <row r="27" s="4" customFormat="1" hidden="1" spans="1:9">
      <c r="A27" s="4">
        <v>16765683189</v>
      </c>
      <c r="B27" s="5">
        <v>44510</v>
      </c>
      <c r="C27" s="5">
        <v>44511</v>
      </c>
      <c r="D27" s="4">
        <v>44</v>
      </c>
      <c r="E27" s="4" t="str">
        <f>VLOOKUP(A27,HOP!A:L,12,0)</f>
        <v>44.00</v>
      </c>
      <c r="F27" s="4" t="str">
        <f>VLOOKUP(A27,HOP!A:C,3,0)</f>
        <v>2295194</v>
      </c>
      <c r="G27" s="4">
        <f t="shared" si="0"/>
        <v>0</v>
      </c>
      <c r="H27" s="4" t="str">
        <f t="shared" si="1"/>
        <v>，2295194</v>
      </c>
      <c r="I27" s="4" t="str">
        <f>VLOOKUP(A27,HOP!A:T,20,0)</f>
        <v>直连</v>
      </c>
    </row>
    <row r="28" s="4" customFormat="1" hidden="1" spans="1:9">
      <c r="A28" s="4">
        <v>16766659956</v>
      </c>
      <c r="B28" s="5">
        <v>44510</v>
      </c>
      <c r="C28" s="5">
        <v>44511</v>
      </c>
      <c r="D28" s="4">
        <v>127</v>
      </c>
      <c r="E28" s="4" t="str">
        <f>VLOOKUP(A28,HOP!A:L,12,0)</f>
        <v>127.00</v>
      </c>
      <c r="F28" s="4" t="str">
        <f>VLOOKUP(A28,HOP!A:C,3,0)</f>
        <v>2295416</v>
      </c>
      <c r="G28" s="4">
        <f t="shared" si="0"/>
        <v>0</v>
      </c>
      <c r="H28" s="4" t="str">
        <f t="shared" si="1"/>
        <v>，2295416</v>
      </c>
      <c r="I28" s="4" t="str">
        <f>VLOOKUP(A28,HOP!A:T,20,0)</f>
        <v>直连</v>
      </c>
    </row>
    <row r="29" s="4" customFormat="1" hidden="1" spans="1:9">
      <c r="A29" s="4">
        <v>16766890645</v>
      </c>
      <c r="B29" s="5">
        <v>44510</v>
      </c>
      <c r="C29" s="5">
        <v>44511</v>
      </c>
      <c r="D29" s="4">
        <v>88</v>
      </c>
      <c r="E29" s="4" t="str">
        <f>VLOOKUP(A29,HOP!A:L,12,0)</f>
        <v>88.00</v>
      </c>
      <c r="F29" s="4" t="str">
        <f>VLOOKUP(A29,HOP!A:C,3,0)</f>
        <v>2295462</v>
      </c>
      <c r="G29" s="4">
        <f t="shared" si="0"/>
        <v>0</v>
      </c>
      <c r="H29" s="4" t="str">
        <f t="shared" si="1"/>
        <v>，2295462</v>
      </c>
      <c r="I29" s="4" t="str">
        <f>VLOOKUP(A29,HOP!A:T,20,0)</f>
        <v>直连</v>
      </c>
    </row>
    <row r="30" s="4" customFormat="1" hidden="1" spans="1:9">
      <c r="A30" s="4">
        <v>16767442124</v>
      </c>
      <c r="B30" s="5">
        <v>44510</v>
      </c>
      <c r="C30" s="5">
        <v>44511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10">
      <c r="A31" s="4">
        <v>16696086716</v>
      </c>
      <c r="B31" s="5">
        <v>44505</v>
      </c>
      <c r="C31" s="5">
        <v>44506</v>
      </c>
      <c r="D31" s="4">
        <v>3.37</v>
      </c>
      <c r="E31" s="4" t="e">
        <f>VLOOKUP(A31,HOP!A:L,12,0)</f>
        <v>#N/A</v>
      </c>
      <c r="F31" s="4">
        <v>2285801</v>
      </c>
      <c r="G31" s="4" t="e">
        <f t="shared" si="0"/>
        <v>#N/A</v>
      </c>
      <c r="H31" s="4" t="str">
        <f t="shared" si="1"/>
        <v>，2285801</v>
      </c>
      <c r="I31" s="4" t="e">
        <f>VLOOKUP(A31,HOP!A:T,20,0)</f>
        <v>#N/A</v>
      </c>
      <c r="J31" s="4" t="s">
        <v>267</v>
      </c>
    </row>
    <row r="32" s="4" customFormat="1" spans="1:10">
      <c r="A32" s="4">
        <v>15626425437</v>
      </c>
      <c r="B32" s="5">
        <v>44481</v>
      </c>
      <c r="C32" s="5">
        <v>44484</v>
      </c>
      <c r="D32" s="4">
        <v>-804</v>
      </c>
      <c r="E32" s="4" t="e">
        <f>VLOOKUP(A32,HOP!A:L,12,0)</f>
        <v>#N/A</v>
      </c>
      <c r="F32" s="4">
        <v>2172482</v>
      </c>
      <c r="G32" s="4" t="e">
        <f t="shared" si="0"/>
        <v>#N/A</v>
      </c>
      <c r="H32" s="4" t="str">
        <f t="shared" si="1"/>
        <v>，2172482</v>
      </c>
      <c r="I32" s="4" t="e">
        <f>VLOOKUP(A32,HOP!A:T,20,0)</f>
        <v>#N/A</v>
      </c>
      <c r="J32" s="4" t="s">
        <v>268</v>
      </c>
    </row>
    <row r="33" s="4" customFormat="1" spans="1:10">
      <c r="A33" s="4">
        <v>16758847941</v>
      </c>
      <c r="B33" s="5">
        <v>44508</v>
      </c>
      <c r="C33" s="5">
        <v>44509</v>
      </c>
      <c r="D33" s="4">
        <v>-114</v>
      </c>
      <c r="E33" s="4" t="e">
        <f>VLOOKUP(A33,HOP!A:L,12,0)</f>
        <v>#N/A</v>
      </c>
      <c r="F33" s="4">
        <v>2293632</v>
      </c>
      <c r="G33" s="4" t="e">
        <f t="shared" si="0"/>
        <v>#N/A</v>
      </c>
      <c r="H33" s="4" t="str">
        <f t="shared" si="1"/>
        <v>，2293632</v>
      </c>
      <c r="I33" s="4" t="e">
        <f>VLOOKUP(A33,HOP!A:T,20,0)</f>
        <v>#N/A</v>
      </c>
      <c r="J33" s="4" t="s">
        <v>269</v>
      </c>
    </row>
    <row r="34" s="4" customFormat="1" hidden="1" spans="1:9">
      <c r="A34" s="4">
        <v>15772516286</v>
      </c>
      <c r="B34" s="5">
        <v>44501</v>
      </c>
      <c r="C34" s="5">
        <v>44508</v>
      </c>
      <c r="D34" s="4">
        <v>616</v>
      </c>
      <c r="E34" s="4">
        <v>616</v>
      </c>
      <c r="F34" s="4">
        <v>2193277</v>
      </c>
      <c r="G34" s="4">
        <f t="shared" si="0"/>
        <v>0</v>
      </c>
      <c r="H34" s="4" t="str">
        <f t="shared" si="1"/>
        <v>，2193277</v>
      </c>
      <c r="I34" s="4" t="e">
        <f>VLOOKUP(A34,HOP!A:T,20,0)</f>
        <v>#N/A</v>
      </c>
    </row>
    <row r="35" s="4" customFormat="1" spans="1:10">
      <c r="A35" s="4">
        <v>15872464321</v>
      </c>
      <c r="B35" s="5">
        <v>44513</v>
      </c>
      <c r="C35" s="5">
        <v>44514</v>
      </c>
      <c r="D35" s="4">
        <v>116</v>
      </c>
      <c r="E35" s="4">
        <v>25</v>
      </c>
      <c r="F35" s="4">
        <v>2203481</v>
      </c>
      <c r="G35" s="4">
        <f t="shared" ref="G35:G66" si="2">D35-E35</f>
        <v>91</v>
      </c>
      <c r="H35" s="4" t="str">
        <f t="shared" ref="H35:H66" si="3">$H$1&amp;F35</f>
        <v>，2203481</v>
      </c>
      <c r="I35" s="4" t="e">
        <f>VLOOKUP(A35,HOP!A:T,20,0)</f>
        <v>#N/A</v>
      </c>
      <c r="J35" s="4" t="s">
        <v>270</v>
      </c>
    </row>
    <row r="36" s="4" customFormat="1" hidden="1" spans="1:9">
      <c r="A36" s="4">
        <v>15931608251</v>
      </c>
      <c r="B36" s="5">
        <v>44513</v>
      </c>
      <c r="C36" s="5">
        <v>44514</v>
      </c>
      <c r="D36" s="4">
        <v>194</v>
      </c>
      <c r="E36" s="4">
        <v>194</v>
      </c>
      <c r="F36" s="4">
        <v>2208799</v>
      </c>
      <c r="G36" s="4">
        <f t="shared" si="2"/>
        <v>0</v>
      </c>
      <c r="H36" s="4" t="str">
        <f t="shared" si="3"/>
        <v>，2208799</v>
      </c>
      <c r="I36" s="4" t="e">
        <f>VLOOKUP(A36,HOP!A:T,20,0)</f>
        <v>#N/A</v>
      </c>
    </row>
    <row r="37" s="4" customFormat="1" hidden="1" spans="1:9">
      <c r="A37" s="4">
        <v>16309972455</v>
      </c>
      <c r="B37" s="5">
        <v>44511</v>
      </c>
      <c r="C37" s="5">
        <v>44512</v>
      </c>
      <c r="D37" s="4">
        <v>93</v>
      </c>
      <c r="E37" s="4" t="str">
        <f>VLOOKUP(A37,HOP!A:L,12,0)</f>
        <v>93.00</v>
      </c>
      <c r="F37" s="4" t="str">
        <f>VLOOKUP(A37,HOP!A:C,3,0)</f>
        <v>2257453</v>
      </c>
      <c r="G37" s="4">
        <f t="shared" si="2"/>
        <v>0</v>
      </c>
      <c r="H37" s="4" t="str">
        <f t="shared" si="3"/>
        <v>，2257453</v>
      </c>
      <c r="I37" s="4" t="str">
        <f>VLOOKUP(A37,HOP!A:T,20,0)</f>
        <v>直连</v>
      </c>
    </row>
    <row r="38" s="4" customFormat="1" hidden="1" spans="1:9">
      <c r="A38" s="4">
        <v>16486696685</v>
      </c>
      <c r="B38" s="5">
        <v>44509</v>
      </c>
      <c r="C38" s="5">
        <v>44512</v>
      </c>
      <c r="D38" s="4">
        <v>150</v>
      </c>
      <c r="E38" s="4" t="str">
        <f>VLOOKUP(A38,HOP!A:L,12,0)</f>
        <v>150.00</v>
      </c>
      <c r="F38" s="4" t="str">
        <f>VLOOKUP(A38,HOP!A:C,3,0)</f>
        <v>2273891</v>
      </c>
      <c r="G38" s="4">
        <f t="shared" si="2"/>
        <v>0</v>
      </c>
      <c r="H38" s="4" t="str">
        <f t="shared" si="3"/>
        <v>，2273891</v>
      </c>
      <c r="I38" s="4" t="str">
        <f>VLOOKUP(A38,HOP!A:T,20,0)</f>
        <v>直连</v>
      </c>
    </row>
    <row r="39" s="4" customFormat="1" hidden="1" spans="1:9">
      <c r="A39" s="4">
        <v>16487005935</v>
      </c>
      <c r="B39" s="5">
        <v>44511</v>
      </c>
      <c r="C39" s="5">
        <v>44512</v>
      </c>
      <c r="D39" s="4">
        <v>305</v>
      </c>
      <c r="E39" s="4" t="str">
        <f>VLOOKUP(A39,HOP!A:L,12,0)</f>
        <v>305.00</v>
      </c>
      <c r="F39" s="4" t="str">
        <f>VLOOKUP(A39,HOP!A:C,3,0)</f>
        <v>2273942</v>
      </c>
      <c r="G39" s="4">
        <f t="shared" si="2"/>
        <v>0</v>
      </c>
      <c r="H39" s="4" t="str">
        <f t="shared" si="3"/>
        <v>，2273942</v>
      </c>
      <c r="I39" s="4" t="str">
        <f>VLOOKUP(A39,HOP!A:T,20,0)</f>
        <v>直连</v>
      </c>
    </row>
    <row r="40" s="4" customFormat="1" hidden="1" spans="1:9">
      <c r="A40" s="4">
        <v>16503718447</v>
      </c>
      <c r="B40" s="5">
        <v>44510</v>
      </c>
      <c r="C40" s="5">
        <v>44512</v>
      </c>
      <c r="D40" s="4">
        <v>88</v>
      </c>
      <c r="E40" s="4" t="str">
        <f>VLOOKUP(A40,HOP!A:L,12,0)</f>
        <v>88.00</v>
      </c>
      <c r="F40" s="4" t="str">
        <f>VLOOKUP(A40,HOP!A:C,3,0)</f>
        <v>2274833</v>
      </c>
      <c r="G40" s="4">
        <f t="shared" si="2"/>
        <v>0</v>
      </c>
      <c r="H40" s="4" t="str">
        <f t="shared" si="3"/>
        <v>，2274833</v>
      </c>
      <c r="I40" s="4" t="str">
        <f>VLOOKUP(A40,HOP!A:T,20,0)</f>
        <v>直连</v>
      </c>
    </row>
    <row r="41" s="4" customFormat="1" hidden="1" spans="1:9">
      <c r="A41" s="4">
        <v>16513051040</v>
      </c>
      <c r="B41" s="5">
        <v>44511</v>
      </c>
      <c r="C41" s="5">
        <v>44512</v>
      </c>
      <c r="D41" s="4">
        <v>332</v>
      </c>
      <c r="E41" s="4" t="str">
        <f>VLOOKUP(A41,HOP!A:L,12,0)</f>
        <v>332.00</v>
      </c>
      <c r="F41" s="4" t="str">
        <f>VLOOKUP(A41,HOP!A:C,3,0)</f>
        <v>2275376</v>
      </c>
      <c r="G41" s="4">
        <f t="shared" si="2"/>
        <v>0</v>
      </c>
      <c r="H41" s="4" t="str">
        <f t="shared" si="3"/>
        <v>，2275376</v>
      </c>
      <c r="I41" s="4" t="str">
        <f>VLOOKUP(A41,HOP!A:T,20,0)</f>
        <v>直连</v>
      </c>
    </row>
    <row r="42" s="4" customFormat="1" hidden="1" spans="1:9">
      <c r="A42" s="4">
        <v>16513398741</v>
      </c>
      <c r="B42" s="5">
        <v>44510</v>
      </c>
      <c r="C42" s="5">
        <v>44512</v>
      </c>
      <c r="D42" s="4">
        <v>218</v>
      </c>
      <c r="E42" s="4" t="str">
        <f>VLOOKUP(A42,HOP!A:L,12,0)</f>
        <v>218.00</v>
      </c>
      <c r="F42" s="4" t="str">
        <f>VLOOKUP(A42,HOP!A:C,3,0)</f>
        <v>2275427</v>
      </c>
      <c r="G42" s="4">
        <f t="shared" si="2"/>
        <v>0</v>
      </c>
      <c r="H42" s="4" t="str">
        <f t="shared" si="3"/>
        <v>，2275427</v>
      </c>
      <c r="I42" s="4" t="str">
        <f>VLOOKUP(A42,HOP!A:T,20,0)</f>
        <v>直连</v>
      </c>
    </row>
    <row r="43" s="4" customFormat="1" hidden="1" spans="1:9">
      <c r="A43" s="4">
        <v>16600852014</v>
      </c>
      <c r="B43" s="5">
        <v>44511</v>
      </c>
      <c r="C43" s="5">
        <v>44512</v>
      </c>
      <c r="D43" s="4">
        <v>59</v>
      </c>
      <c r="E43" s="4" t="str">
        <f>VLOOKUP(A43,HOP!A:L,12,0)</f>
        <v>59.00</v>
      </c>
      <c r="F43" s="4" t="str">
        <f>VLOOKUP(A43,HOP!A:C,3,0)</f>
        <v>2280284</v>
      </c>
      <c r="G43" s="4">
        <f t="shared" si="2"/>
        <v>0</v>
      </c>
      <c r="H43" s="4" t="str">
        <f t="shared" si="3"/>
        <v>，2280284</v>
      </c>
      <c r="I43" s="4" t="str">
        <f>VLOOKUP(A43,HOP!A:T,20,0)</f>
        <v>直连</v>
      </c>
    </row>
    <row r="44" s="4" customFormat="1" hidden="1" spans="1:9">
      <c r="A44" s="4">
        <v>16624221031</v>
      </c>
      <c r="B44" s="5">
        <v>44511</v>
      </c>
      <c r="C44" s="5">
        <v>44512</v>
      </c>
      <c r="D44" s="4">
        <v>90</v>
      </c>
      <c r="E44" s="4" t="str">
        <f>VLOOKUP(A44,HOP!A:L,12,0)</f>
        <v>90.00</v>
      </c>
      <c r="F44" s="4" t="str">
        <f>VLOOKUP(A44,HOP!A:C,3,0)</f>
        <v>2281413</v>
      </c>
      <c r="G44" s="4">
        <f t="shared" si="2"/>
        <v>0</v>
      </c>
      <c r="H44" s="4" t="str">
        <f t="shared" si="3"/>
        <v>，2281413</v>
      </c>
      <c r="I44" s="4" t="str">
        <f>VLOOKUP(A44,HOP!A:T,20,0)</f>
        <v>直连</v>
      </c>
    </row>
    <row r="45" s="4" customFormat="1" hidden="1" spans="1:9">
      <c r="A45" s="4">
        <v>16625192182</v>
      </c>
      <c r="B45" s="5">
        <v>44511</v>
      </c>
      <c r="C45" s="5">
        <v>44512</v>
      </c>
      <c r="D45" s="4">
        <v>185</v>
      </c>
      <c r="E45" s="4" t="str">
        <f>VLOOKUP(A45,HOP!A:L,12,0)</f>
        <v>185.00</v>
      </c>
      <c r="F45" s="4" t="str">
        <f>VLOOKUP(A45,HOP!A:C,3,0)</f>
        <v>2281588</v>
      </c>
      <c r="G45" s="4">
        <f t="shared" si="2"/>
        <v>0</v>
      </c>
      <c r="H45" s="4" t="str">
        <f t="shared" si="3"/>
        <v>，2281588</v>
      </c>
      <c r="I45" s="4" t="str">
        <f>VLOOKUP(A45,HOP!A:T,20,0)</f>
        <v>直连</v>
      </c>
    </row>
    <row r="46" s="4" customFormat="1" hidden="1" spans="1:9">
      <c r="A46" s="4">
        <v>16644393059</v>
      </c>
      <c r="B46" s="5">
        <v>44511</v>
      </c>
      <c r="C46" s="5">
        <v>44512</v>
      </c>
      <c r="D46" s="4">
        <v>56</v>
      </c>
      <c r="E46" s="4" t="str">
        <f>VLOOKUP(A46,HOP!A:L,12,0)</f>
        <v>56.00</v>
      </c>
      <c r="F46" s="4" t="str">
        <f>VLOOKUP(A46,HOP!A:C,3,0)</f>
        <v>2282208</v>
      </c>
      <c r="G46" s="4">
        <f t="shared" si="2"/>
        <v>0</v>
      </c>
      <c r="H46" s="4" t="str">
        <f t="shared" si="3"/>
        <v>，2282208</v>
      </c>
      <c r="I46" s="4" t="str">
        <f>VLOOKUP(A46,HOP!A:T,20,0)</f>
        <v>直连</v>
      </c>
    </row>
    <row r="47" s="4" customFormat="1" hidden="1" spans="1:9">
      <c r="A47" s="4">
        <v>16655918579</v>
      </c>
      <c r="B47" s="5">
        <v>44511</v>
      </c>
      <c r="C47" s="5">
        <v>44512</v>
      </c>
      <c r="D47" s="4">
        <v>113</v>
      </c>
      <c r="E47" s="4" t="str">
        <f>VLOOKUP(A47,HOP!A:L,12,0)</f>
        <v>113.00</v>
      </c>
      <c r="F47" s="4" t="str">
        <f>VLOOKUP(A47,HOP!A:C,3,0)</f>
        <v>2282949</v>
      </c>
      <c r="G47" s="4">
        <f t="shared" si="2"/>
        <v>0</v>
      </c>
      <c r="H47" s="4" t="str">
        <f t="shared" si="3"/>
        <v>，2282949</v>
      </c>
      <c r="I47" s="4" t="str">
        <f>VLOOKUP(A47,HOP!A:T,20,0)</f>
        <v>直连</v>
      </c>
    </row>
    <row r="48" s="4" customFormat="1" hidden="1" spans="1:9">
      <c r="A48" s="4">
        <v>16656161971</v>
      </c>
      <c r="B48" s="5">
        <v>44511</v>
      </c>
      <c r="C48" s="5">
        <v>44512</v>
      </c>
      <c r="D48" s="4">
        <v>246</v>
      </c>
      <c r="E48" s="4" t="str">
        <f>VLOOKUP(A48,HOP!A:L,12,0)</f>
        <v>246.00</v>
      </c>
      <c r="F48" s="4" t="str">
        <f>VLOOKUP(A48,HOP!A:C,3,0)</f>
        <v>2282968</v>
      </c>
      <c r="G48" s="4">
        <f t="shared" si="2"/>
        <v>0</v>
      </c>
      <c r="H48" s="4" t="str">
        <f t="shared" si="3"/>
        <v>，2282968</v>
      </c>
      <c r="I48" s="4" t="str">
        <f>VLOOKUP(A48,HOP!A:T,20,0)</f>
        <v>直连</v>
      </c>
    </row>
    <row r="49" s="4" customFormat="1" hidden="1" spans="1:9">
      <c r="A49" s="4">
        <v>16670420572</v>
      </c>
      <c r="B49" s="5">
        <v>44511</v>
      </c>
      <c r="C49" s="5">
        <v>44512</v>
      </c>
      <c r="D49" s="4">
        <v>317</v>
      </c>
      <c r="E49" s="4" t="str">
        <f>VLOOKUP(A49,HOP!A:L,12,0)</f>
        <v>317.00</v>
      </c>
      <c r="F49" s="4" t="str">
        <f>VLOOKUP(A49,HOP!A:C,3,0)</f>
        <v>2283803</v>
      </c>
      <c r="G49" s="4">
        <f t="shared" si="2"/>
        <v>0</v>
      </c>
      <c r="H49" s="4" t="str">
        <f t="shared" si="3"/>
        <v>，2283803</v>
      </c>
      <c r="I49" s="4" t="str">
        <f>VLOOKUP(A49,HOP!A:T,20,0)</f>
        <v>直连</v>
      </c>
    </row>
    <row r="50" s="4" customFormat="1" hidden="1" spans="1:9">
      <c r="A50" s="4">
        <v>16692681970</v>
      </c>
      <c r="B50" s="5">
        <v>44508</v>
      </c>
      <c r="C50" s="5">
        <v>44512</v>
      </c>
      <c r="D50" s="4">
        <v>476</v>
      </c>
      <c r="E50" s="4" t="str">
        <f>VLOOKUP(A50,HOP!A:L,12,0)</f>
        <v>476.00</v>
      </c>
      <c r="F50" s="4" t="str">
        <f>VLOOKUP(A50,HOP!A:C,3,0)</f>
        <v>2285150</v>
      </c>
      <c r="G50" s="4">
        <f t="shared" si="2"/>
        <v>0</v>
      </c>
      <c r="H50" s="4" t="str">
        <f t="shared" si="3"/>
        <v>，2285150</v>
      </c>
      <c r="I50" s="4" t="str">
        <f>VLOOKUP(A50,HOP!A:T,20,0)</f>
        <v>直连</v>
      </c>
    </row>
    <row r="51" s="4" customFormat="1" hidden="1" spans="1:9">
      <c r="A51" s="4">
        <v>16711276572</v>
      </c>
      <c r="B51" s="5">
        <v>44511</v>
      </c>
      <c r="C51" s="5">
        <v>44512</v>
      </c>
      <c r="D51" s="4">
        <v>175</v>
      </c>
      <c r="E51" s="4" t="str">
        <f>VLOOKUP(A51,HOP!A:L,12,0)</f>
        <v>175.00</v>
      </c>
      <c r="F51" s="4" t="str">
        <f>VLOOKUP(A51,HOP!A:C,3,0)</f>
        <v>2286966</v>
      </c>
      <c r="G51" s="4">
        <f t="shared" si="2"/>
        <v>0</v>
      </c>
      <c r="H51" s="4" t="str">
        <f t="shared" si="3"/>
        <v>，2286966</v>
      </c>
      <c r="I51" s="4" t="str">
        <f>VLOOKUP(A51,HOP!A:T,20,0)</f>
        <v>直连</v>
      </c>
    </row>
    <row r="52" s="4" customFormat="1" hidden="1" spans="1:9">
      <c r="A52" s="4">
        <v>16720189098</v>
      </c>
      <c r="B52" s="5">
        <v>44511</v>
      </c>
      <c r="C52" s="5">
        <v>44512</v>
      </c>
      <c r="D52" s="4">
        <v>24</v>
      </c>
      <c r="E52" s="4" t="str">
        <f>VLOOKUP(A52,HOP!A:L,12,0)</f>
        <v>24.00</v>
      </c>
      <c r="F52" s="4" t="str">
        <f>VLOOKUP(A52,HOP!A:C,3,0)</f>
        <v>2287006</v>
      </c>
      <c r="G52" s="4">
        <f t="shared" si="2"/>
        <v>0</v>
      </c>
      <c r="H52" s="4" t="str">
        <f t="shared" si="3"/>
        <v>，2287006</v>
      </c>
      <c r="I52" s="4" t="str">
        <f>VLOOKUP(A52,HOP!A:T,20,0)</f>
        <v>直连</v>
      </c>
    </row>
    <row r="53" s="4" customFormat="1" hidden="1" spans="1:9">
      <c r="A53" s="4">
        <v>16729086589</v>
      </c>
      <c r="B53" s="5">
        <v>44511</v>
      </c>
      <c r="C53" s="5">
        <v>44512</v>
      </c>
      <c r="D53" s="4">
        <v>101</v>
      </c>
      <c r="E53" s="4" t="str">
        <f>VLOOKUP(A53,HOP!A:L,12,0)</f>
        <v>101.00</v>
      </c>
      <c r="F53" s="4" t="str">
        <f>VLOOKUP(A53,HOP!A:C,3,0)</f>
        <v>2288179</v>
      </c>
      <c r="G53" s="4">
        <f t="shared" si="2"/>
        <v>0</v>
      </c>
      <c r="H53" s="4" t="str">
        <f t="shared" si="3"/>
        <v>，2288179</v>
      </c>
      <c r="I53" s="4" t="str">
        <f>VLOOKUP(A53,HOP!A:T,20,0)</f>
        <v>直连</v>
      </c>
    </row>
    <row r="54" s="4" customFormat="1" hidden="1" spans="1:9">
      <c r="A54" s="4">
        <v>16738731312</v>
      </c>
      <c r="B54" s="5">
        <v>44511</v>
      </c>
      <c r="C54" s="5">
        <v>44512</v>
      </c>
      <c r="D54" s="4">
        <v>69</v>
      </c>
      <c r="E54" s="4" t="str">
        <f>VLOOKUP(A54,HOP!A:L,12,0)</f>
        <v>69.00</v>
      </c>
      <c r="F54" s="4" t="str">
        <f>VLOOKUP(A54,HOP!A:C,3,0)</f>
        <v>2289244</v>
      </c>
      <c r="G54" s="4">
        <f t="shared" si="2"/>
        <v>0</v>
      </c>
      <c r="H54" s="4" t="str">
        <f t="shared" si="3"/>
        <v>，2289244</v>
      </c>
      <c r="I54" s="4" t="str">
        <f>VLOOKUP(A54,HOP!A:T,20,0)</f>
        <v>直连</v>
      </c>
    </row>
    <row r="55" s="4" customFormat="1" hidden="1" spans="1:9">
      <c r="A55" s="4">
        <v>16746978461</v>
      </c>
      <c r="B55" s="5">
        <v>44511</v>
      </c>
      <c r="C55" s="5">
        <v>44512</v>
      </c>
      <c r="D55" s="4">
        <v>126</v>
      </c>
      <c r="E55" s="4" t="str">
        <f>VLOOKUP(A55,HOP!A:L,12,0)</f>
        <v>126.00</v>
      </c>
      <c r="F55" s="4" t="str">
        <f>VLOOKUP(A55,HOP!A:C,3,0)</f>
        <v>2290944</v>
      </c>
      <c r="G55" s="4">
        <f t="shared" si="2"/>
        <v>0</v>
      </c>
      <c r="H55" s="4" t="str">
        <f t="shared" si="3"/>
        <v>，2290944</v>
      </c>
      <c r="I55" s="4" t="str">
        <f>VLOOKUP(A55,HOP!A:T,20,0)</f>
        <v>直连</v>
      </c>
    </row>
    <row r="56" s="4" customFormat="1" hidden="1" spans="1:9">
      <c r="A56" s="4">
        <v>16747052785</v>
      </c>
      <c r="B56" s="5">
        <v>44509</v>
      </c>
      <c r="C56" s="5">
        <v>44512</v>
      </c>
      <c r="D56" s="4">
        <v>537</v>
      </c>
      <c r="E56" s="4" t="str">
        <f>VLOOKUP(A56,HOP!A:L,12,0)</f>
        <v>537.00</v>
      </c>
      <c r="F56" s="4" t="str">
        <f>VLOOKUP(A56,HOP!A:C,3,0)</f>
        <v>2290977</v>
      </c>
      <c r="G56" s="4">
        <f t="shared" si="2"/>
        <v>0</v>
      </c>
      <c r="H56" s="4" t="str">
        <f t="shared" si="3"/>
        <v>，2290977</v>
      </c>
      <c r="I56" s="4" t="str">
        <f>VLOOKUP(A56,HOP!A:T,20,0)</f>
        <v>直连</v>
      </c>
    </row>
    <row r="57" s="4" customFormat="1" hidden="1" spans="1:9">
      <c r="A57" s="4">
        <v>16749992932</v>
      </c>
      <c r="B57" s="5">
        <v>44508</v>
      </c>
      <c r="C57" s="5">
        <v>44512</v>
      </c>
      <c r="D57" s="4">
        <v>248</v>
      </c>
      <c r="E57" s="4" t="str">
        <f>VLOOKUP(A57,HOP!A:L,12,0)</f>
        <v>248.00</v>
      </c>
      <c r="F57" s="4" t="str">
        <f>VLOOKUP(A57,HOP!A:C,3,0)</f>
        <v>2291627</v>
      </c>
      <c r="G57" s="4">
        <f t="shared" si="2"/>
        <v>0</v>
      </c>
      <c r="H57" s="4" t="str">
        <f t="shared" si="3"/>
        <v>，2291627</v>
      </c>
      <c r="I57" s="4" t="str">
        <f>VLOOKUP(A57,HOP!A:T,20,0)</f>
        <v>直连</v>
      </c>
    </row>
    <row r="58" s="4" customFormat="1" hidden="1" spans="1:9">
      <c r="A58" s="4">
        <v>16750966728</v>
      </c>
      <c r="B58" s="5">
        <v>44511</v>
      </c>
      <c r="C58" s="5">
        <v>44512</v>
      </c>
      <c r="D58" s="4">
        <v>41</v>
      </c>
      <c r="E58" s="4" t="str">
        <f>VLOOKUP(A58,HOP!A:L,12,0)</f>
        <v>41.00</v>
      </c>
      <c r="F58" s="4" t="str">
        <f>VLOOKUP(A58,HOP!A:C,3,0)</f>
        <v>2291886</v>
      </c>
      <c r="G58" s="4">
        <f t="shared" si="2"/>
        <v>0</v>
      </c>
      <c r="H58" s="4" t="str">
        <f t="shared" si="3"/>
        <v>，2291886</v>
      </c>
      <c r="I58" s="4" t="str">
        <f>VLOOKUP(A58,HOP!A:T,20,0)</f>
        <v>直连</v>
      </c>
    </row>
    <row r="59" s="4" customFormat="1" hidden="1" spans="1:9">
      <c r="A59" s="4">
        <v>16751048217</v>
      </c>
      <c r="B59" s="5">
        <v>44511</v>
      </c>
      <c r="C59" s="5">
        <v>44512</v>
      </c>
      <c r="D59" s="4">
        <v>320</v>
      </c>
      <c r="E59" s="4" t="str">
        <f>VLOOKUP(A59,HOP!A:L,12,0)</f>
        <v>320.00</v>
      </c>
      <c r="F59" s="4" t="str">
        <f>VLOOKUP(A59,HOP!A:C,3,0)</f>
        <v>2291920</v>
      </c>
      <c r="G59" s="4">
        <f t="shared" si="2"/>
        <v>0</v>
      </c>
      <c r="H59" s="4" t="str">
        <f t="shared" si="3"/>
        <v>，2291920</v>
      </c>
      <c r="I59" s="4" t="str">
        <f>VLOOKUP(A59,HOP!A:T,20,0)</f>
        <v>直连</v>
      </c>
    </row>
    <row r="60" s="4" customFormat="1" hidden="1" spans="1:9">
      <c r="A60" s="4">
        <v>16755551124</v>
      </c>
      <c r="B60" s="5">
        <v>44508</v>
      </c>
      <c r="C60" s="5">
        <v>44512</v>
      </c>
      <c r="D60" s="4">
        <v>292</v>
      </c>
      <c r="E60" s="4" t="str">
        <f>VLOOKUP(A60,HOP!A:L,12,0)</f>
        <v>292.00</v>
      </c>
      <c r="F60" s="4" t="str">
        <f>VLOOKUP(A60,HOP!A:C,3,0)</f>
        <v>2292615</v>
      </c>
      <c r="G60" s="4">
        <f t="shared" si="2"/>
        <v>0</v>
      </c>
      <c r="H60" s="4" t="str">
        <f t="shared" si="3"/>
        <v>，2292615</v>
      </c>
      <c r="I60" s="4" t="str">
        <f>VLOOKUP(A60,HOP!A:T,20,0)</f>
        <v>直连</v>
      </c>
    </row>
    <row r="61" s="4" customFormat="1" hidden="1" spans="1:9">
      <c r="A61" s="4">
        <v>16756820466</v>
      </c>
      <c r="B61" s="5">
        <v>44511</v>
      </c>
      <c r="C61" s="5">
        <v>44512</v>
      </c>
      <c r="D61" s="4">
        <v>71</v>
      </c>
      <c r="E61" s="4" t="str">
        <f>VLOOKUP(A61,HOP!A:L,12,0)</f>
        <v>71.00</v>
      </c>
      <c r="F61" s="4" t="str">
        <f>VLOOKUP(A61,HOP!A:C,3,0)</f>
        <v>2293197</v>
      </c>
      <c r="G61" s="4">
        <f t="shared" si="2"/>
        <v>0</v>
      </c>
      <c r="H61" s="4" t="str">
        <f t="shared" si="3"/>
        <v>，2293197</v>
      </c>
      <c r="I61" s="4" t="str">
        <f>VLOOKUP(A61,HOP!A:T,20,0)</f>
        <v>直连</v>
      </c>
    </row>
    <row r="62" s="4" customFormat="1" hidden="1" spans="1:9">
      <c r="A62" s="4">
        <v>16758390060</v>
      </c>
      <c r="B62" s="5">
        <v>44511</v>
      </c>
      <c r="C62" s="5">
        <v>44512</v>
      </c>
      <c r="D62" s="4">
        <v>117</v>
      </c>
      <c r="E62" s="4" t="str">
        <f>VLOOKUP(A62,HOP!A:L,12,0)</f>
        <v>117.00</v>
      </c>
      <c r="F62" s="4" t="str">
        <f>VLOOKUP(A62,HOP!A:C,3,0)</f>
        <v>2293462</v>
      </c>
      <c r="G62" s="4">
        <f t="shared" si="2"/>
        <v>0</v>
      </c>
      <c r="H62" s="4" t="str">
        <f t="shared" si="3"/>
        <v>，2293462</v>
      </c>
      <c r="I62" s="4" t="str">
        <f>VLOOKUP(A62,HOP!A:T,20,0)</f>
        <v>直连</v>
      </c>
    </row>
    <row r="63" s="4" customFormat="1" hidden="1" spans="1:9">
      <c r="A63" s="4">
        <v>16759564280</v>
      </c>
      <c r="B63" s="5">
        <v>44511</v>
      </c>
      <c r="C63" s="5">
        <v>44512</v>
      </c>
      <c r="D63" s="4">
        <v>86</v>
      </c>
      <c r="E63" s="4" t="str">
        <f>VLOOKUP(A63,HOP!A:L,12,0)</f>
        <v>86.00</v>
      </c>
      <c r="F63" s="4" t="str">
        <f>VLOOKUP(A63,HOP!A:C,3,0)</f>
        <v>2293943</v>
      </c>
      <c r="G63" s="4">
        <f t="shared" si="2"/>
        <v>0</v>
      </c>
      <c r="H63" s="4" t="str">
        <f t="shared" si="3"/>
        <v>，2293943</v>
      </c>
      <c r="I63" s="4" t="str">
        <f>VLOOKUP(A63,HOP!A:T,20,0)</f>
        <v>直连</v>
      </c>
    </row>
    <row r="64" s="4" customFormat="1" hidden="1" spans="1:9">
      <c r="A64" s="4">
        <v>16764646033</v>
      </c>
      <c r="B64" s="5">
        <v>44511</v>
      </c>
      <c r="C64" s="5">
        <v>44512</v>
      </c>
      <c r="D64" s="4">
        <v>23</v>
      </c>
      <c r="E64" s="4" t="str">
        <f>VLOOKUP(A64,HOP!A:L,12,0)</f>
        <v>23.00</v>
      </c>
      <c r="F64" s="4" t="str">
        <f>VLOOKUP(A64,HOP!A:C,3,0)</f>
        <v>2294959</v>
      </c>
      <c r="G64" s="4">
        <f t="shared" si="2"/>
        <v>0</v>
      </c>
      <c r="H64" s="4" t="str">
        <f t="shared" si="3"/>
        <v>，2294959</v>
      </c>
      <c r="I64" s="4" t="str">
        <f>VLOOKUP(A64,HOP!A:T,20,0)</f>
        <v>直连</v>
      </c>
    </row>
    <row r="65" s="4" customFormat="1" hidden="1" spans="1:9">
      <c r="A65" s="4">
        <v>16764856155</v>
      </c>
      <c r="B65" s="5">
        <v>44510</v>
      </c>
      <c r="C65" s="5">
        <v>44512</v>
      </c>
      <c r="D65" s="4">
        <v>122</v>
      </c>
      <c r="E65" s="4" t="str">
        <f>VLOOKUP(A65,HOP!A:L,12,0)</f>
        <v>122.00</v>
      </c>
      <c r="F65" s="4" t="str">
        <f>VLOOKUP(A65,HOP!A:C,3,0)</f>
        <v>2294979</v>
      </c>
      <c r="G65" s="4">
        <f t="shared" si="2"/>
        <v>0</v>
      </c>
      <c r="H65" s="4" t="str">
        <f t="shared" si="3"/>
        <v>，2294979</v>
      </c>
      <c r="I65" s="4" t="str">
        <f>VLOOKUP(A65,HOP!A:T,20,0)</f>
        <v>直连</v>
      </c>
    </row>
    <row r="66" s="4" customFormat="1" hidden="1" spans="1:9">
      <c r="A66" s="4">
        <v>16765202408</v>
      </c>
      <c r="B66" s="5">
        <v>44511</v>
      </c>
      <c r="C66" s="5">
        <v>44512</v>
      </c>
      <c r="D66" s="4">
        <v>354</v>
      </c>
      <c r="E66" s="4" t="str">
        <f>VLOOKUP(A66,HOP!A:L,12,0)</f>
        <v>354.00</v>
      </c>
      <c r="F66" s="4" t="str">
        <f>VLOOKUP(A66,HOP!A:C,3,0)</f>
        <v>2295059</v>
      </c>
      <c r="G66" s="4">
        <f t="shared" si="2"/>
        <v>0</v>
      </c>
      <c r="H66" s="4" t="str">
        <f t="shared" si="3"/>
        <v>，2295059</v>
      </c>
      <c r="I66" s="4" t="str">
        <f>VLOOKUP(A66,HOP!A:T,20,0)</f>
        <v>直连</v>
      </c>
    </row>
    <row r="67" s="4" customFormat="1" hidden="1" spans="1:9">
      <c r="A67" s="4">
        <v>16765918173</v>
      </c>
      <c r="B67" s="5">
        <v>44511</v>
      </c>
      <c r="C67" s="5">
        <v>44512</v>
      </c>
      <c r="D67" s="4">
        <v>49</v>
      </c>
      <c r="E67" s="4" t="str">
        <f>VLOOKUP(A67,HOP!A:L,12,0)</f>
        <v>49.00</v>
      </c>
      <c r="F67" s="4" t="str">
        <f>VLOOKUP(A67,HOP!A:C,3,0)</f>
        <v>2295244</v>
      </c>
      <c r="G67" s="4">
        <f>D67-E67</f>
        <v>0</v>
      </c>
      <c r="H67" s="4" t="str">
        <f>$H$1&amp;F67</f>
        <v>，2295244</v>
      </c>
      <c r="I67" s="4" t="str">
        <f>VLOOKUP(A67,HOP!A:T,20,0)</f>
        <v>直连</v>
      </c>
    </row>
    <row r="68" s="4" customFormat="1" hidden="1" spans="1:9">
      <c r="A68" s="4">
        <v>16766539462</v>
      </c>
      <c r="B68" s="5">
        <v>44511</v>
      </c>
      <c r="C68" s="5">
        <v>44512</v>
      </c>
      <c r="D68" s="4">
        <v>70</v>
      </c>
      <c r="E68" s="4" t="str">
        <f>VLOOKUP(A68,HOP!A:L,12,0)</f>
        <v>70.00</v>
      </c>
      <c r="F68" s="4" t="str">
        <f>VLOOKUP(A68,HOP!A:C,3,0)</f>
        <v>2295384</v>
      </c>
      <c r="G68" s="4">
        <f>D68-E68</f>
        <v>0</v>
      </c>
      <c r="H68" s="4" t="str">
        <f>$H$1&amp;F68</f>
        <v>，2295384</v>
      </c>
      <c r="I68" s="4" t="str">
        <f>VLOOKUP(A68,HOP!A:T,20,0)</f>
        <v>直连</v>
      </c>
    </row>
    <row r="69" s="4" customFormat="1" hidden="1" spans="1:9">
      <c r="A69" s="4">
        <v>16766890641</v>
      </c>
      <c r="B69" s="5">
        <v>44511</v>
      </c>
      <c r="C69" s="5">
        <v>44512</v>
      </c>
      <c r="D69" s="4">
        <v>130</v>
      </c>
      <c r="E69" s="4" t="str">
        <f>VLOOKUP(A69,HOP!A:L,12,0)</f>
        <v>130.00</v>
      </c>
      <c r="F69" s="4" t="str">
        <f>VLOOKUP(A69,HOP!A:C,3,0)</f>
        <v>2295464</v>
      </c>
      <c r="G69" s="4">
        <f>D69-E69</f>
        <v>0</v>
      </c>
      <c r="H69" s="4" t="str">
        <f>$H$1&amp;F69</f>
        <v>，2295464</v>
      </c>
      <c r="I69" s="4" t="str">
        <f>VLOOKUP(A69,HOP!A:T,20,0)</f>
        <v>直连</v>
      </c>
    </row>
    <row r="70" s="4" customFormat="1" hidden="1" spans="1:9">
      <c r="A70" s="4">
        <v>16768819532</v>
      </c>
      <c r="B70" s="5">
        <v>44511</v>
      </c>
      <c r="C70" s="5">
        <v>44512</v>
      </c>
      <c r="D70" s="4">
        <v>60</v>
      </c>
      <c r="E70" s="4" t="str">
        <f>VLOOKUP(A70,HOP!A:L,12,0)</f>
        <v>60.00</v>
      </c>
      <c r="F70" s="4" t="str">
        <f>VLOOKUP(A70,HOP!A:C,3,0)</f>
        <v>2296113</v>
      </c>
      <c r="G70" s="4">
        <f>D70-E70</f>
        <v>0</v>
      </c>
      <c r="H70" s="4" t="str">
        <f>$H$1&amp;F70</f>
        <v>，2296113</v>
      </c>
      <c r="I70" s="4" t="str">
        <f>VLOOKUP(A70,HOP!A:T,20,0)</f>
        <v>直连</v>
      </c>
    </row>
    <row r="71" s="4" customFormat="1" hidden="1" spans="1:9">
      <c r="A71" s="4">
        <v>16769047316</v>
      </c>
      <c r="B71" s="5">
        <v>44511</v>
      </c>
      <c r="C71" s="5">
        <v>44512</v>
      </c>
      <c r="D71" s="4">
        <v>143</v>
      </c>
      <c r="E71" s="4" t="str">
        <f>VLOOKUP(A71,HOP!A:L,12,0)</f>
        <v>143.00</v>
      </c>
      <c r="F71" s="4" t="str">
        <f>VLOOKUP(A71,HOP!A:C,3,0)</f>
        <v>2296166</v>
      </c>
      <c r="G71" s="4">
        <f>D71-E71</f>
        <v>0</v>
      </c>
      <c r="H71" s="4" t="str">
        <f>$H$1&amp;F71</f>
        <v>，2296166</v>
      </c>
      <c r="I71" s="4" t="str">
        <f>VLOOKUP(A71,HOP!A:T,20,0)</f>
        <v>直连</v>
      </c>
    </row>
    <row r="72" s="4" customFormat="1" hidden="1" spans="1:9">
      <c r="A72" s="4">
        <v>16769142076</v>
      </c>
      <c r="B72" s="5">
        <v>44511</v>
      </c>
      <c r="C72" s="5">
        <v>44512</v>
      </c>
      <c r="D72" s="4">
        <v>385</v>
      </c>
      <c r="E72" s="4" t="str">
        <f>VLOOKUP(A72,HOP!A:L,12,0)</f>
        <v>385.00</v>
      </c>
      <c r="F72" s="4" t="str">
        <f>VLOOKUP(A72,HOP!A:C,3,0)</f>
        <v>2296201</v>
      </c>
      <c r="G72" s="4">
        <f>D72-E72</f>
        <v>0</v>
      </c>
      <c r="H72" s="4" t="str">
        <f>$H$1&amp;F72</f>
        <v>，2296201</v>
      </c>
      <c r="I72" s="4" t="str">
        <f>VLOOKUP(A72,HOP!A:T,20,0)</f>
        <v>直连</v>
      </c>
    </row>
    <row r="73" s="4" customFormat="1" hidden="1" spans="1:9">
      <c r="A73" s="4">
        <v>16769192085</v>
      </c>
      <c r="B73" s="5">
        <v>44511</v>
      </c>
      <c r="C73" s="5">
        <v>44512</v>
      </c>
      <c r="D73" s="4">
        <v>60</v>
      </c>
      <c r="E73" s="4" t="str">
        <f>VLOOKUP(A73,HOP!A:L,12,0)</f>
        <v>60.00</v>
      </c>
      <c r="F73" s="4" t="str">
        <f>VLOOKUP(A73,HOP!A:C,3,0)</f>
        <v>2296217</v>
      </c>
      <c r="G73" s="4">
        <f>D73-E73</f>
        <v>0</v>
      </c>
      <c r="H73" s="4" t="str">
        <f>$H$1&amp;F73</f>
        <v>，2296217</v>
      </c>
      <c r="I73" s="4" t="str">
        <f>VLOOKUP(A73,HOP!A:T,20,0)</f>
        <v>直连</v>
      </c>
    </row>
    <row r="74" s="4" customFormat="1" hidden="1" spans="1:9">
      <c r="A74" s="4">
        <v>16769534283</v>
      </c>
      <c r="B74" s="5">
        <v>44511</v>
      </c>
      <c r="C74" s="5">
        <v>44512</v>
      </c>
      <c r="D74" s="4">
        <v>11</v>
      </c>
      <c r="E74" s="4" t="str">
        <f>VLOOKUP(A74,HOP!A:L,12,0)</f>
        <v>11.00</v>
      </c>
      <c r="F74" s="4" t="str">
        <f>VLOOKUP(A74,HOP!A:C,3,0)</f>
        <v>2296349</v>
      </c>
      <c r="G74" s="4">
        <f>D74-E74</f>
        <v>0</v>
      </c>
      <c r="H74" s="4" t="str">
        <f>$H$1&amp;F74</f>
        <v>，2296349</v>
      </c>
      <c r="I74" s="4" t="str">
        <f>VLOOKUP(A74,HOP!A:T,20,0)</f>
        <v>直连</v>
      </c>
    </row>
    <row r="75" s="4" customFormat="1" hidden="1" spans="1:9">
      <c r="A75" s="4">
        <v>16769800938</v>
      </c>
      <c r="B75" s="5">
        <v>44511</v>
      </c>
      <c r="C75" s="5">
        <v>44512</v>
      </c>
      <c r="D75" s="4">
        <v>60</v>
      </c>
      <c r="E75" s="4" t="str">
        <f>VLOOKUP(A75,HOP!A:L,12,0)</f>
        <v>60.00</v>
      </c>
      <c r="F75" s="4" t="str">
        <f>VLOOKUP(A75,HOP!A:C,3,0)</f>
        <v>2296432</v>
      </c>
      <c r="G75" s="4">
        <f>D75-E75</f>
        <v>0</v>
      </c>
      <c r="H75" s="4" t="str">
        <f>$H$1&amp;F75</f>
        <v>，2296432</v>
      </c>
      <c r="I75" s="4" t="str">
        <f>VLOOKUP(A75,HOP!A:T,20,0)</f>
        <v>直连</v>
      </c>
    </row>
    <row r="76" s="4" customFormat="1" hidden="1" spans="1:9">
      <c r="A76" s="4">
        <v>16775016547</v>
      </c>
      <c r="B76" s="5">
        <v>44511</v>
      </c>
      <c r="C76" s="5">
        <v>44512</v>
      </c>
      <c r="D76" s="4">
        <v>23</v>
      </c>
      <c r="E76" s="4" t="str">
        <f>VLOOKUP(A76,HOP!A:L,12,0)</f>
        <v>23.00</v>
      </c>
      <c r="F76" s="4" t="str">
        <f>VLOOKUP(A76,HOP!A:C,3,0)</f>
        <v>2296976</v>
      </c>
      <c r="G76" s="4">
        <f>D76-E76</f>
        <v>0</v>
      </c>
      <c r="H76" s="4" t="str">
        <f>$H$1&amp;F76</f>
        <v>，2296976</v>
      </c>
      <c r="I76" s="4" t="str">
        <f>VLOOKUP(A76,HOP!A:T,20,0)</f>
        <v>直连</v>
      </c>
    </row>
    <row r="77" s="4" customFormat="1" spans="1:10">
      <c r="A77" s="4">
        <v>16192129100</v>
      </c>
      <c r="B77" s="5">
        <v>44478</v>
      </c>
      <c r="C77" s="5">
        <v>44479</v>
      </c>
      <c r="D77" s="4">
        <v>0.22</v>
      </c>
      <c r="E77" s="4" t="e">
        <f>VLOOKUP(A77,HOP!A:L,12,0)</f>
        <v>#N/A</v>
      </c>
      <c r="F77" s="4">
        <v>2240940</v>
      </c>
      <c r="G77" s="4" t="e">
        <f>D77-E77</f>
        <v>#N/A</v>
      </c>
      <c r="H77" s="4" t="str">
        <f>$H$1&amp;F77</f>
        <v>，2240940</v>
      </c>
      <c r="I77" s="4" t="e">
        <f>VLOOKUP(A77,HOP!A:T,20,0)</f>
        <v>#N/A</v>
      </c>
      <c r="J77" s="4" t="s">
        <v>271</v>
      </c>
    </row>
    <row r="79" spans="4:4">
      <c r="D79" s="4">
        <f>SUM(D2:D78)</f>
        <v>11691.59</v>
      </c>
    </row>
    <row r="82" spans="1:5">
      <c r="A82" s="4" t="s">
        <v>272</v>
      </c>
      <c r="D82" s="4">
        <v>11714.37</v>
      </c>
      <c r="E82" s="4">
        <v>91275.21</v>
      </c>
    </row>
    <row r="83" spans="1:5">
      <c r="A83" s="4" t="s">
        <v>273</v>
      </c>
      <c r="D83" s="4">
        <v>0.22</v>
      </c>
      <c r="E83" s="4">
        <v>1.71</v>
      </c>
    </row>
    <row r="84" spans="1:5">
      <c r="A84" s="4" t="s">
        <v>274</v>
      </c>
      <c r="D84" s="4">
        <v>91</v>
      </c>
      <c r="E84" s="4">
        <v>709.05</v>
      </c>
    </row>
    <row r="85" spans="1:5">
      <c r="A85" s="4" t="s">
        <v>275</v>
      </c>
      <c r="D85" s="4">
        <v>-114</v>
      </c>
      <c r="E85" s="4">
        <v>-888.26</v>
      </c>
    </row>
    <row r="86" spans="1:5">
      <c r="A86" s="4" t="s">
        <v>276</v>
      </c>
      <c r="D86" s="4">
        <f>SUBTOTAL(9,D82:D85)</f>
        <v>11691.59</v>
      </c>
      <c r="E86" s="4">
        <f>SUBTOTAL(9,E82:E85)</f>
        <v>91097.71</v>
      </c>
    </row>
    <row r="87" spans="1:1">
      <c r="A87" s="4" t="s">
        <v>277</v>
      </c>
    </row>
  </sheetData>
  <autoFilter ref="A1:X77">
    <filterColumn colId="3">
      <filters>
        <filter val="101"/>
        <filter val="302"/>
        <filter val="-804"/>
        <filter val="105"/>
        <filter val="305"/>
        <filter val="107"/>
        <filter val="109"/>
        <filter val="11"/>
        <filter val="113"/>
        <filter val="-114"/>
        <filter val="116"/>
        <filter val="616"/>
        <filter val="117"/>
        <filter val="317"/>
        <filter val="218"/>
        <filter val="320"/>
        <filter val="21"/>
        <filter val="122"/>
        <filter val="0.22"/>
        <filter val="23"/>
        <filter val="24"/>
        <filter val="126"/>
        <filter val="127"/>
        <filter val="130"/>
        <filter val="332"/>
        <filter val="33"/>
        <filter val="537"/>
        <filter val="3.37"/>
        <filter val="438"/>
        <filter val="139"/>
        <filter val="41"/>
        <filter val="142"/>
        <filter val="342"/>
        <filter val="143"/>
        <filter val="44"/>
        <filter val="46"/>
        <filter val="246"/>
        <filter val="248"/>
        <filter val="49"/>
        <filter val="150"/>
        <filter val="51"/>
        <filter val="252"/>
        <filter val="354"/>
        <filter val="56"/>
        <filter val="57"/>
        <filter val="59"/>
        <filter val="60"/>
        <filter val="62"/>
        <filter val="364"/>
        <filter val="69"/>
        <filter val="70"/>
        <filter val="71"/>
        <filter val="174"/>
        <filter val="175"/>
        <filter val="476"/>
        <filter val="780"/>
        <filter val="185"/>
        <filter val="385"/>
        <filter val="86"/>
        <filter val="88"/>
        <filter val="90"/>
        <filter val="292"/>
        <filter val="93"/>
        <filter val="194"/>
        <filter val="597"/>
        <filter val="98"/>
      </filters>
    </filterColumn>
    <filterColumn colId="6">
      <customFilters>
        <customFilter operator="equal" val="9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A41" sqref="A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278</v>
      </c>
      <c r="B1" s="2" t="s">
        <v>279</v>
      </c>
      <c r="C1" s="2" t="s">
        <v>280</v>
      </c>
      <c r="D1" s="2" t="s">
        <v>281</v>
      </c>
      <c r="E1" s="2" t="s">
        <v>13</v>
      </c>
      <c r="F1" s="2" t="s">
        <v>5</v>
      </c>
      <c r="G1" s="2" t="s">
        <v>6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  <c r="O1" s="2" t="s">
        <v>289</v>
      </c>
      <c r="P1" s="2" t="s">
        <v>290</v>
      </c>
      <c r="Q1" s="2" t="s">
        <v>291</v>
      </c>
      <c r="R1" s="2" t="s">
        <v>292</v>
      </c>
      <c r="S1" s="2" t="s">
        <v>293</v>
      </c>
      <c r="T1" s="2" t="s">
        <v>294</v>
      </c>
    </row>
    <row r="2" s="1" customFormat="1" spans="1:20">
      <c r="A2" s="3">
        <v>16775016547</v>
      </c>
      <c r="B2" s="1" t="s">
        <v>295</v>
      </c>
      <c r="C2" s="1" t="s">
        <v>296</v>
      </c>
      <c r="D2" s="1" t="s">
        <v>297</v>
      </c>
      <c r="E2" s="1" t="s">
        <v>298</v>
      </c>
      <c r="F2" s="1" t="s">
        <v>295</v>
      </c>
      <c r="G2" s="1" t="s">
        <v>299</v>
      </c>
      <c r="H2" s="1" t="s">
        <v>300</v>
      </c>
      <c r="I2" s="1" t="s">
        <v>301</v>
      </c>
      <c r="J2" s="1" t="s">
        <v>29</v>
      </c>
      <c r="K2" s="1" t="s">
        <v>302</v>
      </c>
      <c r="L2" s="1" t="s">
        <v>302</v>
      </c>
      <c r="M2" s="1" t="s">
        <v>303</v>
      </c>
      <c r="N2" s="1" t="s">
        <v>303</v>
      </c>
      <c r="O2" s="1" t="s">
        <v>304</v>
      </c>
      <c r="P2" s="1" t="s">
        <v>305</v>
      </c>
      <c r="Q2" s="1" t="s">
        <v>306</v>
      </c>
      <c r="R2" s="1" t="s">
        <v>307</v>
      </c>
      <c r="S2" s="1" t="s">
        <v>308</v>
      </c>
      <c r="T2" s="1" t="s">
        <v>309</v>
      </c>
    </row>
    <row r="3" s="1" customFormat="1" spans="1:20">
      <c r="A3" s="3">
        <v>16769800938</v>
      </c>
      <c r="B3" s="1" t="s">
        <v>295</v>
      </c>
      <c r="C3" s="1" t="s">
        <v>310</v>
      </c>
      <c r="D3" s="1" t="s">
        <v>311</v>
      </c>
      <c r="E3" s="1" t="s">
        <v>312</v>
      </c>
      <c r="F3" s="1" t="s">
        <v>295</v>
      </c>
      <c r="G3" s="1" t="s">
        <v>299</v>
      </c>
      <c r="H3" s="1" t="s">
        <v>300</v>
      </c>
      <c r="I3" s="1" t="s">
        <v>313</v>
      </c>
      <c r="J3" s="1" t="s">
        <v>29</v>
      </c>
      <c r="K3" s="1" t="s">
        <v>314</v>
      </c>
      <c r="L3" s="1" t="s">
        <v>314</v>
      </c>
      <c r="M3" s="1" t="s">
        <v>303</v>
      </c>
      <c r="N3" s="1" t="s">
        <v>303</v>
      </c>
      <c r="O3" s="1" t="s">
        <v>304</v>
      </c>
      <c r="P3" s="1" t="s">
        <v>305</v>
      </c>
      <c r="Q3" s="1" t="s">
        <v>315</v>
      </c>
      <c r="R3" s="1" t="s">
        <v>307</v>
      </c>
      <c r="S3" s="1" t="s">
        <v>308</v>
      </c>
      <c r="T3" s="1" t="s">
        <v>309</v>
      </c>
    </row>
    <row r="4" s="1" customFormat="1" spans="1:20">
      <c r="A4" s="3">
        <v>16769534283</v>
      </c>
      <c r="B4" s="1" t="s">
        <v>295</v>
      </c>
      <c r="C4" s="1" t="s">
        <v>316</v>
      </c>
      <c r="D4" s="1" t="s">
        <v>317</v>
      </c>
      <c r="E4" s="1" t="s">
        <v>318</v>
      </c>
      <c r="F4" s="1" t="s">
        <v>295</v>
      </c>
      <c r="G4" s="1" t="s">
        <v>299</v>
      </c>
      <c r="H4" s="1" t="s">
        <v>300</v>
      </c>
      <c r="I4" s="1" t="s">
        <v>319</v>
      </c>
      <c r="J4" s="1" t="s">
        <v>29</v>
      </c>
      <c r="K4" s="1" t="s">
        <v>320</v>
      </c>
      <c r="L4" s="1" t="s">
        <v>320</v>
      </c>
      <c r="M4" s="1" t="s">
        <v>303</v>
      </c>
      <c r="N4" s="1" t="s">
        <v>303</v>
      </c>
      <c r="O4" s="1" t="s">
        <v>304</v>
      </c>
      <c r="P4" s="1" t="s">
        <v>305</v>
      </c>
      <c r="Q4" s="1" t="s">
        <v>321</v>
      </c>
      <c r="R4" s="1" t="s">
        <v>307</v>
      </c>
      <c r="S4" s="1" t="s">
        <v>308</v>
      </c>
      <c r="T4" s="1" t="s">
        <v>309</v>
      </c>
    </row>
    <row r="5" s="1" customFormat="1" spans="1:20">
      <c r="A5" s="3">
        <v>16769192085</v>
      </c>
      <c r="B5" s="1" t="s">
        <v>295</v>
      </c>
      <c r="C5" s="1" t="s">
        <v>322</v>
      </c>
      <c r="D5" s="1" t="s">
        <v>323</v>
      </c>
      <c r="E5" s="1" t="s">
        <v>324</v>
      </c>
      <c r="F5" s="1" t="s">
        <v>295</v>
      </c>
      <c r="G5" s="1" t="s">
        <v>299</v>
      </c>
      <c r="H5" s="1" t="s">
        <v>300</v>
      </c>
      <c r="I5" s="1" t="s">
        <v>313</v>
      </c>
      <c r="J5" s="1" t="s">
        <v>29</v>
      </c>
      <c r="K5" s="1" t="s">
        <v>314</v>
      </c>
      <c r="L5" s="1" t="s">
        <v>314</v>
      </c>
      <c r="M5" s="1" t="s">
        <v>303</v>
      </c>
      <c r="N5" s="1" t="s">
        <v>303</v>
      </c>
      <c r="O5" s="1" t="s">
        <v>304</v>
      </c>
      <c r="P5" s="1" t="s">
        <v>305</v>
      </c>
      <c r="Q5" s="1" t="s">
        <v>325</v>
      </c>
      <c r="R5" s="1" t="s">
        <v>307</v>
      </c>
      <c r="S5" s="1" t="s">
        <v>308</v>
      </c>
      <c r="T5" s="1" t="s">
        <v>309</v>
      </c>
    </row>
    <row r="6" s="1" customFormat="1" spans="1:20">
      <c r="A6" s="3">
        <v>16769142076</v>
      </c>
      <c r="B6" s="1" t="s">
        <v>295</v>
      </c>
      <c r="C6" s="1" t="s">
        <v>326</v>
      </c>
      <c r="D6" s="1" t="s">
        <v>327</v>
      </c>
      <c r="E6" s="1" t="s">
        <v>328</v>
      </c>
      <c r="F6" s="1" t="s">
        <v>295</v>
      </c>
      <c r="G6" s="1" t="s">
        <v>299</v>
      </c>
      <c r="H6" s="1" t="s">
        <v>300</v>
      </c>
      <c r="I6" s="1" t="s">
        <v>329</v>
      </c>
      <c r="J6" s="1" t="s">
        <v>29</v>
      </c>
      <c r="K6" s="1" t="s">
        <v>330</v>
      </c>
      <c r="L6" s="1" t="s">
        <v>330</v>
      </c>
      <c r="M6" s="1" t="s">
        <v>303</v>
      </c>
      <c r="N6" s="1" t="s">
        <v>303</v>
      </c>
      <c r="O6" s="1" t="s">
        <v>304</v>
      </c>
      <c r="P6" s="1" t="s">
        <v>305</v>
      </c>
      <c r="Q6" s="1" t="s">
        <v>331</v>
      </c>
      <c r="R6" s="1" t="s">
        <v>307</v>
      </c>
      <c r="S6" s="1" t="s">
        <v>308</v>
      </c>
      <c r="T6" s="1" t="s">
        <v>309</v>
      </c>
    </row>
    <row r="7" s="1" customFormat="1" spans="1:20">
      <c r="A7" s="3">
        <v>16769047316</v>
      </c>
      <c r="B7" s="1" t="s">
        <v>295</v>
      </c>
      <c r="C7" s="1" t="s">
        <v>332</v>
      </c>
      <c r="D7" s="1" t="s">
        <v>333</v>
      </c>
      <c r="E7" s="1" t="s">
        <v>334</v>
      </c>
      <c r="F7" s="1" t="s">
        <v>295</v>
      </c>
      <c r="G7" s="1" t="s">
        <v>299</v>
      </c>
      <c r="H7" s="1" t="s">
        <v>300</v>
      </c>
      <c r="I7" s="1" t="s">
        <v>335</v>
      </c>
      <c r="J7" s="1" t="s">
        <v>29</v>
      </c>
      <c r="K7" s="1" t="s">
        <v>336</v>
      </c>
      <c r="L7" s="1" t="s">
        <v>336</v>
      </c>
      <c r="M7" s="1" t="s">
        <v>303</v>
      </c>
      <c r="N7" s="1" t="s">
        <v>303</v>
      </c>
      <c r="O7" s="1" t="s">
        <v>304</v>
      </c>
      <c r="P7" s="1" t="s">
        <v>305</v>
      </c>
      <c r="Q7" s="1" t="s">
        <v>337</v>
      </c>
      <c r="R7" s="1" t="s">
        <v>307</v>
      </c>
      <c r="S7" s="1" t="s">
        <v>308</v>
      </c>
      <c r="T7" s="1" t="s">
        <v>309</v>
      </c>
    </row>
    <row r="8" s="1" customFormat="1" spans="1:20">
      <c r="A8" s="3">
        <v>16768819532</v>
      </c>
      <c r="B8" s="1" t="s">
        <v>338</v>
      </c>
      <c r="C8" s="1" t="s">
        <v>339</v>
      </c>
      <c r="D8" s="1" t="s">
        <v>323</v>
      </c>
      <c r="E8" s="1" t="s">
        <v>340</v>
      </c>
      <c r="F8" s="1" t="s">
        <v>295</v>
      </c>
      <c r="G8" s="1" t="s">
        <v>299</v>
      </c>
      <c r="H8" s="1" t="s">
        <v>300</v>
      </c>
      <c r="I8" s="1" t="s">
        <v>341</v>
      </c>
      <c r="J8" s="1" t="s">
        <v>29</v>
      </c>
      <c r="K8" s="1" t="s">
        <v>314</v>
      </c>
      <c r="L8" s="1" t="s">
        <v>314</v>
      </c>
      <c r="M8" s="1" t="s">
        <v>303</v>
      </c>
      <c r="N8" s="1" t="s">
        <v>303</v>
      </c>
      <c r="O8" s="1" t="s">
        <v>304</v>
      </c>
      <c r="P8" s="1" t="s">
        <v>305</v>
      </c>
      <c r="Q8" s="1" t="s">
        <v>342</v>
      </c>
      <c r="R8" s="1" t="s">
        <v>307</v>
      </c>
      <c r="S8" s="1" t="s">
        <v>308</v>
      </c>
      <c r="T8" s="1" t="s">
        <v>309</v>
      </c>
    </row>
    <row r="9" s="1" customFormat="1" spans="1:20">
      <c r="A9" s="3">
        <v>16766890641</v>
      </c>
      <c r="B9" s="1" t="s">
        <v>338</v>
      </c>
      <c r="C9" s="1" t="s">
        <v>343</v>
      </c>
      <c r="D9" s="1" t="s">
        <v>344</v>
      </c>
      <c r="E9" s="1" t="s">
        <v>345</v>
      </c>
      <c r="F9" s="1" t="s">
        <v>295</v>
      </c>
      <c r="G9" s="1" t="s">
        <v>299</v>
      </c>
      <c r="H9" s="1" t="s">
        <v>300</v>
      </c>
      <c r="I9" s="1" t="s">
        <v>346</v>
      </c>
      <c r="J9" s="1" t="s">
        <v>29</v>
      </c>
      <c r="K9" s="1" t="s">
        <v>347</v>
      </c>
      <c r="L9" s="1" t="s">
        <v>347</v>
      </c>
      <c r="M9" s="1" t="s">
        <v>303</v>
      </c>
      <c r="N9" s="1" t="s">
        <v>303</v>
      </c>
      <c r="O9" s="1" t="s">
        <v>304</v>
      </c>
      <c r="P9" s="1" t="s">
        <v>305</v>
      </c>
      <c r="Q9" s="1" t="s">
        <v>348</v>
      </c>
      <c r="R9" s="1" t="s">
        <v>307</v>
      </c>
      <c r="S9" s="1" t="s">
        <v>308</v>
      </c>
      <c r="T9" s="1" t="s">
        <v>309</v>
      </c>
    </row>
    <row r="10" s="1" customFormat="1" spans="1:20">
      <c r="A10" s="3">
        <v>16766890645</v>
      </c>
      <c r="B10" s="1" t="s">
        <v>338</v>
      </c>
      <c r="C10" s="1" t="s">
        <v>349</v>
      </c>
      <c r="D10" s="1" t="s">
        <v>350</v>
      </c>
      <c r="E10" s="1" t="s">
        <v>351</v>
      </c>
      <c r="F10" s="1" t="s">
        <v>338</v>
      </c>
      <c r="G10" s="1" t="s">
        <v>295</v>
      </c>
      <c r="H10" s="1" t="s">
        <v>300</v>
      </c>
      <c r="I10" s="1" t="s">
        <v>352</v>
      </c>
      <c r="J10" s="1" t="s">
        <v>29</v>
      </c>
      <c r="K10" s="1" t="s">
        <v>353</v>
      </c>
      <c r="L10" s="1" t="s">
        <v>353</v>
      </c>
      <c r="M10" s="1" t="s">
        <v>303</v>
      </c>
      <c r="N10" s="1" t="s">
        <v>303</v>
      </c>
      <c r="O10" s="1" t="s">
        <v>304</v>
      </c>
      <c r="P10" s="1" t="s">
        <v>305</v>
      </c>
      <c r="Q10" s="1" t="s">
        <v>354</v>
      </c>
      <c r="R10" s="1" t="s">
        <v>307</v>
      </c>
      <c r="S10" s="1" t="s">
        <v>308</v>
      </c>
      <c r="T10" s="1" t="s">
        <v>309</v>
      </c>
    </row>
    <row r="11" s="1" customFormat="1" spans="1:20">
      <c r="A11" s="3">
        <v>16766659956</v>
      </c>
      <c r="B11" s="1" t="s">
        <v>338</v>
      </c>
      <c r="C11" s="1" t="s">
        <v>355</v>
      </c>
      <c r="D11" s="1" t="s">
        <v>356</v>
      </c>
      <c r="E11" s="1" t="s">
        <v>357</v>
      </c>
      <c r="F11" s="1" t="s">
        <v>338</v>
      </c>
      <c r="G11" s="1" t="s">
        <v>295</v>
      </c>
      <c r="H11" s="1" t="s">
        <v>300</v>
      </c>
      <c r="I11" s="1" t="s">
        <v>358</v>
      </c>
      <c r="J11" s="1" t="s">
        <v>29</v>
      </c>
      <c r="K11" s="1" t="s">
        <v>359</v>
      </c>
      <c r="L11" s="1" t="s">
        <v>359</v>
      </c>
      <c r="M11" s="1" t="s">
        <v>303</v>
      </c>
      <c r="N11" s="1" t="s">
        <v>303</v>
      </c>
      <c r="O11" s="1" t="s">
        <v>304</v>
      </c>
      <c r="P11" s="1" t="s">
        <v>305</v>
      </c>
      <c r="Q11" s="1" t="s">
        <v>360</v>
      </c>
      <c r="R11" s="1" t="s">
        <v>307</v>
      </c>
      <c r="S11" s="1" t="s">
        <v>308</v>
      </c>
      <c r="T11" s="1" t="s">
        <v>309</v>
      </c>
    </row>
    <row r="12" s="1" customFormat="1" spans="1:20">
      <c r="A12" s="3">
        <v>16766539462</v>
      </c>
      <c r="B12" s="1" t="s">
        <v>338</v>
      </c>
      <c r="C12" s="1" t="s">
        <v>361</v>
      </c>
      <c r="D12" s="1" t="s">
        <v>362</v>
      </c>
      <c r="E12" s="1" t="s">
        <v>363</v>
      </c>
      <c r="F12" s="1" t="s">
        <v>295</v>
      </c>
      <c r="G12" s="1" t="s">
        <v>299</v>
      </c>
      <c r="H12" s="1" t="s">
        <v>300</v>
      </c>
      <c r="I12" s="1" t="s">
        <v>364</v>
      </c>
      <c r="J12" s="1" t="s">
        <v>29</v>
      </c>
      <c r="K12" s="1" t="s">
        <v>365</v>
      </c>
      <c r="L12" s="1" t="s">
        <v>365</v>
      </c>
      <c r="M12" s="1" t="s">
        <v>303</v>
      </c>
      <c r="N12" s="1" t="s">
        <v>303</v>
      </c>
      <c r="O12" s="1" t="s">
        <v>304</v>
      </c>
      <c r="P12" s="1" t="s">
        <v>305</v>
      </c>
      <c r="Q12" s="1" t="s">
        <v>366</v>
      </c>
      <c r="R12" s="1" t="s">
        <v>307</v>
      </c>
      <c r="S12" s="1" t="s">
        <v>308</v>
      </c>
      <c r="T12" s="1" t="s">
        <v>309</v>
      </c>
    </row>
    <row r="13" s="1" customFormat="1" spans="1:20">
      <c r="A13" s="3">
        <v>16765918173</v>
      </c>
      <c r="B13" s="1" t="s">
        <v>338</v>
      </c>
      <c r="C13" s="1" t="s">
        <v>367</v>
      </c>
      <c r="D13" s="1" t="s">
        <v>368</v>
      </c>
      <c r="E13" s="1" t="s">
        <v>369</v>
      </c>
      <c r="F13" s="1" t="s">
        <v>295</v>
      </c>
      <c r="G13" s="1" t="s">
        <v>299</v>
      </c>
      <c r="H13" s="1" t="s">
        <v>300</v>
      </c>
      <c r="I13" s="1" t="s">
        <v>370</v>
      </c>
      <c r="J13" s="1" t="s">
        <v>29</v>
      </c>
      <c r="K13" s="1" t="s">
        <v>371</v>
      </c>
      <c r="L13" s="1" t="s">
        <v>371</v>
      </c>
      <c r="M13" s="1" t="s">
        <v>303</v>
      </c>
      <c r="N13" s="1" t="s">
        <v>303</v>
      </c>
      <c r="O13" s="1" t="s">
        <v>304</v>
      </c>
      <c r="P13" s="1" t="s">
        <v>305</v>
      </c>
      <c r="Q13" s="1" t="s">
        <v>372</v>
      </c>
      <c r="R13" s="1" t="s">
        <v>307</v>
      </c>
      <c r="S13" s="1" t="s">
        <v>308</v>
      </c>
      <c r="T13" s="1" t="s">
        <v>309</v>
      </c>
    </row>
    <row r="14" s="1" customFormat="1" spans="1:20">
      <c r="A14" s="3">
        <v>16765683189</v>
      </c>
      <c r="B14" s="1" t="s">
        <v>338</v>
      </c>
      <c r="C14" s="1" t="s">
        <v>373</v>
      </c>
      <c r="D14" s="1" t="s">
        <v>374</v>
      </c>
      <c r="E14" s="1" t="s">
        <v>375</v>
      </c>
      <c r="F14" s="1" t="s">
        <v>338</v>
      </c>
      <c r="G14" s="1" t="s">
        <v>295</v>
      </c>
      <c r="H14" s="1" t="s">
        <v>300</v>
      </c>
      <c r="I14" s="1" t="s">
        <v>376</v>
      </c>
      <c r="J14" s="1" t="s">
        <v>29</v>
      </c>
      <c r="K14" s="1" t="s">
        <v>377</v>
      </c>
      <c r="L14" s="1" t="s">
        <v>377</v>
      </c>
      <c r="M14" s="1" t="s">
        <v>303</v>
      </c>
      <c r="N14" s="1" t="s">
        <v>303</v>
      </c>
      <c r="O14" s="1" t="s">
        <v>304</v>
      </c>
      <c r="P14" s="1" t="s">
        <v>305</v>
      </c>
      <c r="Q14" s="1" t="s">
        <v>378</v>
      </c>
      <c r="R14" s="1" t="s">
        <v>307</v>
      </c>
      <c r="S14" s="1" t="s">
        <v>308</v>
      </c>
      <c r="T14" s="1" t="s">
        <v>309</v>
      </c>
    </row>
    <row r="15" s="1" customFormat="1" spans="1:20">
      <c r="A15" s="3">
        <v>16765252142</v>
      </c>
      <c r="B15" s="1" t="s">
        <v>338</v>
      </c>
      <c r="C15" s="1" t="s">
        <v>379</v>
      </c>
      <c r="D15" s="1" t="s">
        <v>297</v>
      </c>
      <c r="E15" s="1" t="s">
        <v>380</v>
      </c>
      <c r="F15" s="1" t="s">
        <v>338</v>
      </c>
      <c r="G15" s="1" t="s">
        <v>295</v>
      </c>
      <c r="H15" s="1" t="s">
        <v>300</v>
      </c>
      <c r="I15" s="1" t="s">
        <v>381</v>
      </c>
      <c r="J15" s="1" t="s">
        <v>29</v>
      </c>
      <c r="K15" s="1" t="s">
        <v>382</v>
      </c>
      <c r="L15" s="1" t="s">
        <v>382</v>
      </c>
      <c r="M15" s="1" t="s">
        <v>303</v>
      </c>
      <c r="N15" s="1" t="s">
        <v>303</v>
      </c>
      <c r="O15" s="1" t="s">
        <v>304</v>
      </c>
      <c r="P15" s="1" t="s">
        <v>305</v>
      </c>
      <c r="Q15" s="1" t="s">
        <v>383</v>
      </c>
      <c r="R15" s="1" t="s">
        <v>307</v>
      </c>
      <c r="S15" s="1" t="s">
        <v>308</v>
      </c>
      <c r="T15" s="1" t="s">
        <v>309</v>
      </c>
    </row>
    <row r="16" s="1" customFormat="1" spans="1:20">
      <c r="A16" s="3">
        <v>16765202408</v>
      </c>
      <c r="B16" s="1" t="s">
        <v>338</v>
      </c>
      <c r="C16" s="1" t="s">
        <v>384</v>
      </c>
      <c r="D16" s="1" t="s">
        <v>385</v>
      </c>
      <c r="E16" s="1" t="s">
        <v>386</v>
      </c>
      <c r="F16" s="1" t="s">
        <v>295</v>
      </c>
      <c r="G16" s="1" t="s">
        <v>299</v>
      </c>
      <c r="H16" s="1" t="s">
        <v>300</v>
      </c>
      <c r="I16" s="1" t="s">
        <v>387</v>
      </c>
      <c r="J16" s="1" t="s">
        <v>29</v>
      </c>
      <c r="K16" s="1" t="s">
        <v>388</v>
      </c>
      <c r="L16" s="1" t="s">
        <v>388</v>
      </c>
      <c r="M16" s="1" t="s">
        <v>303</v>
      </c>
      <c r="N16" s="1" t="s">
        <v>303</v>
      </c>
      <c r="O16" s="1" t="s">
        <v>304</v>
      </c>
      <c r="P16" s="1" t="s">
        <v>305</v>
      </c>
      <c r="Q16" s="1" t="s">
        <v>389</v>
      </c>
      <c r="R16" s="1" t="s">
        <v>307</v>
      </c>
      <c r="S16" s="1" t="s">
        <v>308</v>
      </c>
      <c r="T16" s="1" t="s">
        <v>309</v>
      </c>
    </row>
    <row r="17" s="1" customFormat="1" spans="1:20">
      <c r="A17" s="3">
        <v>16765188632</v>
      </c>
      <c r="B17" s="1" t="s">
        <v>338</v>
      </c>
      <c r="C17" s="1" t="s">
        <v>390</v>
      </c>
      <c r="D17" s="1" t="s">
        <v>391</v>
      </c>
      <c r="E17" s="1" t="s">
        <v>392</v>
      </c>
      <c r="F17" s="1" t="s">
        <v>338</v>
      </c>
      <c r="G17" s="1" t="s">
        <v>295</v>
      </c>
      <c r="H17" s="1" t="s">
        <v>300</v>
      </c>
      <c r="I17" s="1" t="s">
        <v>393</v>
      </c>
      <c r="J17" s="1" t="s">
        <v>29</v>
      </c>
      <c r="K17" s="1" t="s">
        <v>394</v>
      </c>
      <c r="L17" s="1" t="s">
        <v>394</v>
      </c>
      <c r="M17" s="1" t="s">
        <v>303</v>
      </c>
      <c r="N17" s="1" t="s">
        <v>303</v>
      </c>
      <c r="O17" s="1" t="s">
        <v>304</v>
      </c>
      <c r="P17" s="1" t="s">
        <v>305</v>
      </c>
      <c r="Q17" s="1" t="s">
        <v>395</v>
      </c>
      <c r="R17" s="1" t="s">
        <v>307</v>
      </c>
      <c r="S17" s="1" t="s">
        <v>308</v>
      </c>
      <c r="T17" s="1" t="s">
        <v>309</v>
      </c>
    </row>
    <row r="18" s="1" customFormat="1" spans="1:20">
      <c r="A18" s="3">
        <v>16765064121</v>
      </c>
      <c r="B18" s="1" t="s">
        <v>338</v>
      </c>
      <c r="C18" s="1" t="s">
        <v>396</v>
      </c>
      <c r="D18" s="1" t="s">
        <v>397</v>
      </c>
      <c r="E18" s="1" t="s">
        <v>398</v>
      </c>
      <c r="F18" s="1" t="s">
        <v>338</v>
      </c>
      <c r="G18" s="1" t="s">
        <v>295</v>
      </c>
      <c r="H18" s="1" t="s">
        <v>300</v>
      </c>
      <c r="I18" s="1" t="s">
        <v>399</v>
      </c>
      <c r="J18" s="1" t="s">
        <v>29</v>
      </c>
      <c r="K18" s="1" t="s">
        <v>400</v>
      </c>
      <c r="L18" s="1" t="s">
        <v>400</v>
      </c>
      <c r="M18" s="1" t="s">
        <v>303</v>
      </c>
      <c r="N18" s="1" t="s">
        <v>303</v>
      </c>
      <c r="O18" s="1" t="s">
        <v>304</v>
      </c>
      <c r="P18" s="1" t="s">
        <v>305</v>
      </c>
      <c r="Q18" s="1" t="s">
        <v>401</v>
      </c>
      <c r="R18" s="1" t="s">
        <v>307</v>
      </c>
      <c r="S18" s="1" t="s">
        <v>308</v>
      </c>
      <c r="T18" s="1" t="s">
        <v>309</v>
      </c>
    </row>
    <row r="19" s="1" customFormat="1" spans="1:20">
      <c r="A19" s="3">
        <v>16764929262</v>
      </c>
      <c r="B19" s="1" t="s">
        <v>338</v>
      </c>
      <c r="C19" s="1" t="s">
        <v>402</v>
      </c>
      <c r="D19" s="1" t="s">
        <v>403</v>
      </c>
      <c r="E19" s="1" t="s">
        <v>404</v>
      </c>
      <c r="F19" s="1" t="s">
        <v>338</v>
      </c>
      <c r="G19" s="1" t="s">
        <v>295</v>
      </c>
      <c r="H19" s="1" t="s">
        <v>300</v>
      </c>
      <c r="I19" s="1" t="s">
        <v>405</v>
      </c>
      <c r="J19" s="1" t="s">
        <v>29</v>
      </c>
      <c r="K19" s="1" t="s">
        <v>406</v>
      </c>
      <c r="L19" s="1" t="s">
        <v>406</v>
      </c>
      <c r="M19" s="1" t="s">
        <v>303</v>
      </c>
      <c r="N19" s="1" t="s">
        <v>303</v>
      </c>
      <c r="O19" s="1" t="s">
        <v>304</v>
      </c>
      <c r="P19" s="1" t="s">
        <v>305</v>
      </c>
      <c r="Q19" s="1" t="s">
        <v>407</v>
      </c>
      <c r="R19" s="1" t="s">
        <v>307</v>
      </c>
      <c r="S19" s="1" t="s">
        <v>308</v>
      </c>
      <c r="T19" s="1" t="s">
        <v>309</v>
      </c>
    </row>
    <row r="20" s="1" customFormat="1" spans="1:20">
      <c r="A20" s="3">
        <v>16764856155</v>
      </c>
      <c r="B20" s="1" t="s">
        <v>338</v>
      </c>
      <c r="C20" s="1" t="s">
        <v>408</v>
      </c>
      <c r="D20" s="1" t="s">
        <v>409</v>
      </c>
      <c r="E20" s="1" t="s">
        <v>410</v>
      </c>
      <c r="F20" s="1" t="s">
        <v>338</v>
      </c>
      <c r="G20" s="1" t="s">
        <v>299</v>
      </c>
      <c r="H20" s="1" t="s">
        <v>300</v>
      </c>
      <c r="I20" s="1" t="s">
        <v>411</v>
      </c>
      <c r="J20" s="1" t="s">
        <v>29</v>
      </c>
      <c r="K20" s="1" t="s">
        <v>412</v>
      </c>
      <c r="L20" s="1" t="s">
        <v>412</v>
      </c>
      <c r="M20" s="1" t="s">
        <v>303</v>
      </c>
      <c r="N20" s="1" t="s">
        <v>303</v>
      </c>
      <c r="O20" s="1" t="s">
        <v>304</v>
      </c>
      <c r="P20" s="1" t="s">
        <v>305</v>
      </c>
      <c r="Q20" s="1" t="s">
        <v>413</v>
      </c>
      <c r="R20" s="1" t="s">
        <v>307</v>
      </c>
      <c r="S20" s="1" t="s">
        <v>308</v>
      </c>
      <c r="T20" s="1" t="s">
        <v>309</v>
      </c>
    </row>
    <row r="21" s="1" customFormat="1" spans="1:20">
      <c r="A21" s="3">
        <v>16764646033</v>
      </c>
      <c r="B21" s="1" t="s">
        <v>414</v>
      </c>
      <c r="C21" s="1" t="s">
        <v>415</v>
      </c>
      <c r="D21" s="1" t="s">
        <v>416</v>
      </c>
      <c r="E21" s="1" t="s">
        <v>417</v>
      </c>
      <c r="F21" s="1" t="s">
        <v>295</v>
      </c>
      <c r="G21" s="1" t="s">
        <v>299</v>
      </c>
      <c r="H21" s="1" t="s">
        <v>300</v>
      </c>
      <c r="I21" s="1" t="s">
        <v>418</v>
      </c>
      <c r="J21" s="1" t="s">
        <v>29</v>
      </c>
      <c r="K21" s="1" t="s">
        <v>302</v>
      </c>
      <c r="L21" s="1" t="s">
        <v>302</v>
      </c>
      <c r="M21" s="1" t="s">
        <v>303</v>
      </c>
      <c r="N21" s="1" t="s">
        <v>303</v>
      </c>
      <c r="O21" s="1" t="s">
        <v>304</v>
      </c>
      <c r="P21" s="1" t="s">
        <v>305</v>
      </c>
      <c r="Q21" s="1" t="s">
        <v>419</v>
      </c>
      <c r="R21" s="1" t="s">
        <v>307</v>
      </c>
      <c r="S21" s="1" t="s">
        <v>308</v>
      </c>
      <c r="T21" s="1" t="s">
        <v>309</v>
      </c>
    </row>
    <row r="22" s="1" customFormat="1" spans="1:20">
      <c r="A22" s="3">
        <v>16764241191</v>
      </c>
      <c r="B22" s="1" t="s">
        <v>414</v>
      </c>
      <c r="C22" s="1" t="s">
        <v>420</v>
      </c>
      <c r="D22" s="1" t="s">
        <v>421</v>
      </c>
      <c r="E22" s="1" t="s">
        <v>422</v>
      </c>
      <c r="F22" s="1" t="s">
        <v>338</v>
      </c>
      <c r="G22" s="1" t="s">
        <v>295</v>
      </c>
      <c r="H22" s="1" t="s">
        <v>300</v>
      </c>
      <c r="I22" s="1" t="s">
        <v>423</v>
      </c>
      <c r="J22" s="1" t="s">
        <v>29</v>
      </c>
      <c r="K22" s="1" t="s">
        <v>424</v>
      </c>
      <c r="L22" s="1" t="s">
        <v>424</v>
      </c>
      <c r="M22" s="1" t="s">
        <v>303</v>
      </c>
      <c r="N22" s="1" t="s">
        <v>303</v>
      </c>
      <c r="O22" s="1" t="s">
        <v>304</v>
      </c>
      <c r="P22" s="1" t="s">
        <v>305</v>
      </c>
      <c r="Q22" s="1" t="s">
        <v>425</v>
      </c>
      <c r="R22" s="1" t="s">
        <v>307</v>
      </c>
      <c r="S22" s="1" t="s">
        <v>308</v>
      </c>
      <c r="T22" s="1" t="s">
        <v>309</v>
      </c>
    </row>
    <row r="23" s="1" customFormat="1" spans="1:20">
      <c r="A23" s="3">
        <v>16759564280</v>
      </c>
      <c r="B23" s="1" t="s">
        <v>414</v>
      </c>
      <c r="C23" s="1" t="s">
        <v>426</v>
      </c>
      <c r="D23" s="1" t="s">
        <v>427</v>
      </c>
      <c r="E23" s="1" t="s">
        <v>428</v>
      </c>
      <c r="F23" s="1" t="s">
        <v>295</v>
      </c>
      <c r="G23" s="1" t="s">
        <v>299</v>
      </c>
      <c r="H23" s="1" t="s">
        <v>300</v>
      </c>
      <c r="I23" s="1" t="s">
        <v>429</v>
      </c>
      <c r="J23" s="1" t="s">
        <v>29</v>
      </c>
      <c r="K23" s="1" t="s">
        <v>430</v>
      </c>
      <c r="L23" s="1" t="s">
        <v>430</v>
      </c>
      <c r="M23" s="1" t="s">
        <v>303</v>
      </c>
      <c r="N23" s="1" t="s">
        <v>303</v>
      </c>
      <c r="O23" s="1" t="s">
        <v>304</v>
      </c>
      <c r="P23" s="1" t="s">
        <v>305</v>
      </c>
      <c r="Q23" s="1" t="s">
        <v>431</v>
      </c>
      <c r="R23" s="1" t="s">
        <v>307</v>
      </c>
      <c r="S23" s="1" t="s">
        <v>308</v>
      </c>
      <c r="T23" s="1" t="s">
        <v>309</v>
      </c>
    </row>
    <row r="24" s="1" customFormat="1" spans="1:20">
      <c r="A24" s="3">
        <v>16759369742</v>
      </c>
      <c r="B24" s="1" t="s">
        <v>414</v>
      </c>
      <c r="C24" s="1" t="s">
        <v>432</v>
      </c>
      <c r="D24" s="1" t="s">
        <v>433</v>
      </c>
      <c r="E24" s="1" t="s">
        <v>434</v>
      </c>
      <c r="F24" s="1" t="s">
        <v>338</v>
      </c>
      <c r="G24" s="1" t="s">
        <v>295</v>
      </c>
      <c r="H24" s="1" t="s">
        <v>300</v>
      </c>
      <c r="I24" s="1" t="s">
        <v>435</v>
      </c>
      <c r="J24" s="1" t="s">
        <v>29</v>
      </c>
      <c r="K24" s="1" t="s">
        <v>436</v>
      </c>
      <c r="L24" s="1" t="s">
        <v>436</v>
      </c>
      <c r="M24" s="1" t="s">
        <v>303</v>
      </c>
      <c r="N24" s="1" t="s">
        <v>303</v>
      </c>
      <c r="O24" s="1" t="s">
        <v>304</v>
      </c>
      <c r="P24" s="1" t="s">
        <v>305</v>
      </c>
      <c r="Q24" s="1" t="s">
        <v>437</v>
      </c>
      <c r="R24" s="1" t="s">
        <v>307</v>
      </c>
      <c r="S24" s="1" t="s">
        <v>308</v>
      </c>
      <c r="T24" s="1" t="s">
        <v>309</v>
      </c>
    </row>
    <row r="25" s="1" customFormat="1" spans="1:20">
      <c r="A25" s="3">
        <v>16758390060</v>
      </c>
      <c r="B25" s="1" t="s">
        <v>438</v>
      </c>
      <c r="C25" s="1" t="s">
        <v>439</v>
      </c>
      <c r="D25" s="1" t="s">
        <v>440</v>
      </c>
      <c r="E25" s="1" t="s">
        <v>441</v>
      </c>
      <c r="F25" s="1" t="s">
        <v>295</v>
      </c>
      <c r="G25" s="1" t="s">
        <v>299</v>
      </c>
      <c r="H25" s="1" t="s">
        <v>300</v>
      </c>
      <c r="I25" s="1" t="s">
        <v>442</v>
      </c>
      <c r="J25" s="1" t="s">
        <v>29</v>
      </c>
      <c r="K25" s="1" t="s">
        <v>443</v>
      </c>
      <c r="L25" s="1" t="s">
        <v>443</v>
      </c>
      <c r="M25" s="1" t="s">
        <v>303</v>
      </c>
      <c r="N25" s="1" t="s">
        <v>303</v>
      </c>
      <c r="O25" s="1" t="s">
        <v>304</v>
      </c>
      <c r="P25" s="1" t="s">
        <v>305</v>
      </c>
      <c r="Q25" s="1" t="s">
        <v>444</v>
      </c>
      <c r="R25" s="1" t="s">
        <v>307</v>
      </c>
      <c r="S25" s="1" t="s">
        <v>308</v>
      </c>
      <c r="T25" s="1" t="s">
        <v>309</v>
      </c>
    </row>
    <row r="26" s="1" customFormat="1" spans="1:20">
      <c r="A26" s="3">
        <v>16756820466</v>
      </c>
      <c r="B26" s="1" t="s">
        <v>438</v>
      </c>
      <c r="C26" s="1" t="s">
        <v>445</v>
      </c>
      <c r="D26" s="1" t="s">
        <v>446</v>
      </c>
      <c r="E26" s="1" t="s">
        <v>447</v>
      </c>
      <c r="F26" s="1" t="s">
        <v>295</v>
      </c>
      <c r="G26" s="1" t="s">
        <v>299</v>
      </c>
      <c r="H26" s="1" t="s">
        <v>300</v>
      </c>
      <c r="I26" s="1" t="s">
        <v>448</v>
      </c>
      <c r="J26" s="1" t="s">
        <v>29</v>
      </c>
      <c r="K26" s="1" t="s">
        <v>449</v>
      </c>
      <c r="L26" s="1" t="s">
        <v>449</v>
      </c>
      <c r="M26" s="1" t="s">
        <v>303</v>
      </c>
      <c r="N26" s="1" t="s">
        <v>303</v>
      </c>
      <c r="O26" s="1" t="s">
        <v>304</v>
      </c>
      <c r="P26" s="1" t="s">
        <v>305</v>
      </c>
      <c r="Q26" s="1" t="s">
        <v>450</v>
      </c>
      <c r="R26" s="1" t="s">
        <v>307</v>
      </c>
      <c r="S26" s="1" t="s">
        <v>308</v>
      </c>
      <c r="T26" s="1" t="s">
        <v>309</v>
      </c>
    </row>
    <row r="27" s="1" customFormat="1" spans="1:20">
      <c r="A27" s="3">
        <v>16756907944</v>
      </c>
      <c r="B27" s="1" t="s">
        <v>438</v>
      </c>
      <c r="C27" s="1" t="s">
        <v>451</v>
      </c>
      <c r="D27" s="1" t="s">
        <v>452</v>
      </c>
      <c r="E27" s="1" t="s">
        <v>453</v>
      </c>
      <c r="F27" s="1" t="s">
        <v>438</v>
      </c>
      <c r="G27" s="1" t="s">
        <v>295</v>
      </c>
      <c r="H27" s="1" t="s">
        <v>300</v>
      </c>
      <c r="I27" s="1" t="s">
        <v>454</v>
      </c>
      <c r="J27" s="1" t="s">
        <v>29</v>
      </c>
      <c r="K27" s="1" t="s">
        <v>455</v>
      </c>
      <c r="L27" s="1" t="s">
        <v>455</v>
      </c>
      <c r="M27" s="1" t="s">
        <v>303</v>
      </c>
      <c r="N27" s="1" t="s">
        <v>303</v>
      </c>
      <c r="O27" s="1" t="s">
        <v>304</v>
      </c>
      <c r="P27" s="1" t="s">
        <v>305</v>
      </c>
      <c r="Q27" s="1" t="s">
        <v>456</v>
      </c>
      <c r="R27" s="1" t="s">
        <v>307</v>
      </c>
      <c r="S27" s="1" t="s">
        <v>308</v>
      </c>
      <c r="T27" s="1" t="s">
        <v>309</v>
      </c>
    </row>
    <row r="28" s="1" customFormat="1" spans="1:20">
      <c r="A28" s="3">
        <v>16755704410</v>
      </c>
      <c r="B28" s="1" t="s">
        <v>438</v>
      </c>
      <c r="C28" s="1" t="s">
        <v>457</v>
      </c>
      <c r="D28" s="1" t="s">
        <v>458</v>
      </c>
      <c r="E28" s="1" t="s">
        <v>459</v>
      </c>
      <c r="F28" s="1" t="s">
        <v>338</v>
      </c>
      <c r="G28" s="1" t="s">
        <v>295</v>
      </c>
      <c r="H28" s="1" t="s">
        <v>300</v>
      </c>
      <c r="I28" s="1" t="s">
        <v>460</v>
      </c>
      <c r="J28" s="1" t="s">
        <v>29</v>
      </c>
      <c r="K28" s="1" t="s">
        <v>461</v>
      </c>
      <c r="L28" s="1" t="s">
        <v>461</v>
      </c>
      <c r="M28" s="1" t="s">
        <v>303</v>
      </c>
      <c r="N28" s="1" t="s">
        <v>303</v>
      </c>
      <c r="O28" s="1" t="s">
        <v>304</v>
      </c>
      <c r="P28" s="1" t="s">
        <v>305</v>
      </c>
      <c r="Q28" s="1" t="s">
        <v>462</v>
      </c>
      <c r="R28" s="1" t="s">
        <v>307</v>
      </c>
      <c r="S28" s="1" t="s">
        <v>308</v>
      </c>
      <c r="T28" s="1" t="s">
        <v>309</v>
      </c>
    </row>
    <row r="29" s="1" customFormat="1" spans="1:20">
      <c r="A29" s="3">
        <v>16755551124</v>
      </c>
      <c r="B29" s="1" t="s">
        <v>438</v>
      </c>
      <c r="C29" s="1" t="s">
        <v>463</v>
      </c>
      <c r="D29" s="1" t="s">
        <v>464</v>
      </c>
      <c r="E29" s="1" t="s">
        <v>465</v>
      </c>
      <c r="F29" s="1" t="s">
        <v>438</v>
      </c>
      <c r="G29" s="1" t="s">
        <v>299</v>
      </c>
      <c r="H29" s="1" t="s">
        <v>300</v>
      </c>
      <c r="I29" s="1" t="s">
        <v>466</v>
      </c>
      <c r="J29" s="1" t="s">
        <v>29</v>
      </c>
      <c r="K29" s="1" t="s">
        <v>467</v>
      </c>
      <c r="L29" s="1" t="s">
        <v>467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468</v>
      </c>
      <c r="R29" s="1" t="s">
        <v>307</v>
      </c>
      <c r="S29" s="1" t="s">
        <v>308</v>
      </c>
      <c r="T29" s="1" t="s">
        <v>309</v>
      </c>
    </row>
    <row r="30" s="1" customFormat="1" spans="1:20">
      <c r="A30" s="3">
        <v>16751050194</v>
      </c>
      <c r="B30" s="1" t="s">
        <v>469</v>
      </c>
      <c r="C30" s="1" t="s">
        <v>470</v>
      </c>
      <c r="D30" s="1" t="s">
        <v>471</v>
      </c>
      <c r="E30" s="1" t="s">
        <v>472</v>
      </c>
      <c r="F30" s="1" t="s">
        <v>414</v>
      </c>
      <c r="G30" s="1" t="s">
        <v>295</v>
      </c>
      <c r="H30" s="1" t="s">
        <v>300</v>
      </c>
      <c r="I30" s="1" t="s">
        <v>473</v>
      </c>
      <c r="J30" s="1" t="s">
        <v>29</v>
      </c>
      <c r="K30" s="1" t="s">
        <v>474</v>
      </c>
      <c r="L30" s="1" t="s">
        <v>474</v>
      </c>
      <c r="M30" s="1" t="s">
        <v>303</v>
      </c>
      <c r="N30" s="1" t="s">
        <v>303</v>
      </c>
      <c r="O30" s="1" t="s">
        <v>304</v>
      </c>
      <c r="P30" s="1" t="s">
        <v>305</v>
      </c>
      <c r="Q30" s="1" t="s">
        <v>475</v>
      </c>
      <c r="R30" s="1" t="s">
        <v>307</v>
      </c>
      <c r="S30" s="1" t="s">
        <v>308</v>
      </c>
      <c r="T30" s="1" t="s">
        <v>309</v>
      </c>
    </row>
    <row r="31" s="1" customFormat="1" spans="1:20">
      <c r="A31" s="3">
        <v>16751048217</v>
      </c>
      <c r="B31" s="1" t="s">
        <v>469</v>
      </c>
      <c r="C31" s="1" t="s">
        <v>476</v>
      </c>
      <c r="D31" s="1" t="s">
        <v>477</v>
      </c>
      <c r="E31" s="1" t="s">
        <v>478</v>
      </c>
      <c r="F31" s="1" t="s">
        <v>295</v>
      </c>
      <c r="G31" s="1" t="s">
        <v>299</v>
      </c>
      <c r="H31" s="1" t="s">
        <v>300</v>
      </c>
      <c r="I31" s="1" t="s">
        <v>479</v>
      </c>
      <c r="J31" s="1" t="s">
        <v>29</v>
      </c>
      <c r="K31" s="1" t="s">
        <v>480</v>
      </c>
      <c r="L31" s="1" t="s">
        <v>480</v>
      </c>
      <c r="M31" s="1" t="s">
        <v>303</v>
      </c>
      <c r="N31" s="1" t="s">
        <v>303</v>
      </c>
      <c r="O31" s="1" t="s">
        <v>304</v>
      </c>
      <c r="P31" s="1" t="s">
        <v>305</v>
      </c>
      <c r="Q31" s="1" t="s">
        <v>481</v>
      </c>
      <c r="R31" s="1" t="s">
        <v>307</v>
      </c>
      <c r="S31" s="1" t="s">
        <v>308</v>
      </c>
      <c r="T31" s="1" t="s">
        <v>309</v>
      </c>
    </row>
    <row r="32" s="1" customFormat="1" spans="1:20">
      <c r="A32" s="3">
        <v>16750966728</v>
      </c>
      <c r="B32" s="1" t="s">
        <v>469</v>
      </c>
      <c r="C32" s="1" t="s">
        <v>482</v>
      </c>
      <c r="D32" s="1" t="s">
        <v>483</v>
      </c>
      <c r="E32" s="1" t="s">
        <v>484</v>
      </c>
      <c r="F32" s="1" t="s">
        <v>295</v>
      </c>
      <c r="G32" s="1" t="s">
        <v>299</v>
      </c>
      <c r="H32" s="1" t="s">
        <v>300</v>
      </c>
      <c r="I32" s="1" t="s">
        <v>485</v>
      </c>
      <c r="J32" s="1" t="s">
        <v>29</v>
      </c>
      <c r="K32" s="1" t="s">
        <v>486</v>
      </c>
      <c r="L32" s="1" t="s">
        <v>486</v>
      </c>
      <c r="M32" s="1" t="s">
        <v>303</v>
      </c>
      <c r="N32" s="1" t="s">
        <v>303</v>
      </c>
      <c r="O32" s="1" t="s">
        <v>304</v>
      </c>
      <c r="P32" s="1" t="s">
        <v>305</v>
      </c>
      <c r="Q32" s="1" t="s">
        <v>487</v>
      </c>
      <c r="R32" s="1" t="s">
        <v>307</v>
      </c>
      <c r="S32" s="1" t="s">
        <v>308</v>
      </c>
      <c r="T32" s="1" t="s">
        <v>309</v>
      </c>
    </row>
    <row r="33" s="1" customFormat="1" spans="1:20">
      <c r="A33" s="3">
        <v>16750823029</v>
      </c>
      <c r="B33" s="1" t="s">
        <v>469</v>
      </c>
      <c r="C33" s="1" t="s">
        <v>488</v>
      </c>
      <c r="D33" s="1" t="s">
        <v>489</v>
      </c>
      <c r="E33" s="1" t="s">
        <v>490</v>
      </c>
      <c r="F33" s="1" t="s">
        <v>338</v>
      </c>
      <c r="G33" s="1" t="s">
        <v>295</v>
      </c>
      <c r="H33" s="1" t="s">
        <v>300</v>
      </c>
      <c r="I33" s="1" t="s">
        <v>491</v>
      </c>
      <c r="J33" s="1" t="s">
        <v>29</v>
      </c>
      <c r="K33" s="1" t="s">
        <v>492</v>
      </c>
      <c r="L33" s="1" t="s">
        <v>492</v>
      </c>
      <c r="M33" s="1" t="s">
        <v>303</v>
      </c>
      <c r="N33" s="1" t="s">
        <v>303</v>
      </c>
      <c r="O33" s="1" t="s">
        <v>304</v>
      </c>
      <c r="P33" s="1" t="s">
        <v>305</v>
      </c>
      <c r="Q33" s="1" t="s">
        <v>493</v>
      </c>
      <c r="R33" s="1" t="s">
        <v>307</v>
      </c>
      <c r="S33" s="1" t="s">
        <v>308</v>
      </c>
      <c r="T33" s="1" t="s">
        <v>309</v>
      </c>
    </row>
    <row r="34" s="1" customFormat="1" spans="1:20">
      <c r="A34" s="3">
        <v>16750822840</v>
      </c>
      <c r="B34" s="1" t="s">
        <v>469</v>
      </c>
      <c r="C34" s="1" t="s">
        <v>494</v>
      </c>
      <c r="D34" s="1" t="s">
        <v>495</v>
      </c>
      <c r="E34" s="1" t="s">
        <v>496</v>
      </c>
      <c r="F34" s="1" t="s">
        <v>338</v>
      </c>
      <c r="G34" s="1" t="s">
        <v>295</v>
      </c>
      <c r="H34" s="1" t="s">
        <v>300</v>
      </c>
      <c r="I34" s="1" t="s">
        <v>497</v>
      </c>
      <c r="J34" s="1" t="s">
        <v>29</v>
      </c>
      <c r="K34" s="1" t="s">
        <v>498</v>
      </c>
      <c r="L34" s="1" t="s">
        <v>498</v>
      </c>
      <c r="M34" s="1" t="s">
        <v>303</v>
      </c>
      <c r="N34" s="1" t="s">
        <v>303</v>
      </c>
      <c r="O34" s="1" t="s">
        <v>304</v>
      </c>
      <c r="P34" s="1" t="s">
        <v>305</v>
      </c>
      <c r="Q34" s="1" t="s">
        <v>499</v>
      </c>
      <c r="R34" s="1" t="s">
        <v>307</v>
      </c>
      <c r="S34" s="1" t="s">
        <v>308</v>
      </c>
      <c r="T34" s="1" t="s">
        <v>309</v>
      </c>
    </row>
    <row r="35" s="1" customFormat="1" spans="1:20">
      <c r="A35" s="3">
        <v>16749992932</v>
      </c>
      <c r="B35" s="1" t="s">
        <v>500</v>
      </c>
      <c r="C35" s="1" t="s">
        <v>501</v>
      </c>
      <c r="D35" s="1" t="s">
        <v>502</v>
      </c>
      <c r="E35" s="1" t="s">
        <v>503</v>
      </c>
      <c r="F35" s="1" t="s">
        <v>438</v>
      </c>
      <c r="G35" s="1" t="s">
        <v>299</v>
      </c>
      <c r="H35" s="1" t="s">
        <v>300</v>
      </c>
      <c r="I35" s="1" t="s">
        <v>504</v>
      </c>
      <c r="J35" s="1" t="s">
        <v>29</v>
      </c>
      <c r="K35" s="1" t="s">
        <v>505</v>
      </c>
      <c r="L35" s="1" t="s">
        <v>505</v>
      </c>
      <c r="M35" s="1" t="s">
        <v>303</v>
      </c>
      <c r="N35" s="1" t="s">
        <v>303</v>
      </c>
      <c r="O35" s="1" t="s">
        <v>304</v>
      </c>
      <c r="P35" s="1" t="s">
        <v>305</v>
      </c>
      <c r="Q35" s="1" t="s">
        <v>506</v>
      </c>
      <c r="R35" s="1" t="s">
        <v>307</v>
      </c>
      <c r="S35" s="1" t="s">
        <v>308</v>
      </c>
      <c r="T35" s="1" t="s">
        <v>309</v>
      </c>
    </row>
    <row r="36" s="1" customFormat="1" spans="1:20">
      <c r="A36" s="3">
        <v>16747052785</v>
      </c>
      <c r="B36" s="1" t="s">
        <v>500</v>
      </c>
      <c r="C36" s="1" t="s">
        <v>507</v>
      </c>
      <c r="D36" s="1" t="s">
        <v>508</v>
      </c>
      <c r="E36" s="1" t="s">
        <v>509</v>
      </c>
      <c r="F36" s="1" t="s">
        <v>414</v>
      </c>
      <c r="G36" s="1" t="s">
        <v>299</v>
      </c>
      <c r="H36" s="1" t="s">
        <v>300</v>
      </c>
      <c r="I36" s="1" t="s">
        <v>510</v>
      </c>
      <c r="J36" s="1" t="s">
        <v>29</v>
      </c>
      <c r="K36" s="1" t="s">
        <v>511</v>
      </c>
      <c r="L36" s="1" t="s">
        <v>511</v>
      </c>
      <c r="M36" s="1" t="s">
        <v>303</v>
      </c>
      <c r="N36" s="1" t="s">
        <v>303</v>
      </c>
      <c r="O36" s="1" t="s">
        <v>304</v>
      </c>
      <c r="P36" s="1" t="s">
        <v>305</v>
      </c>
      <c r="Q36" s="1" t="s">
        <v>512</v>
      </c>
      <c r="R36" s="1" t="s">
        <v>307</v>
      </c>
      <c r="S36" s="1" t="s">
        <v>308</v>
      </c>
      <c r="T36" s="1" t="s">
        <v>309</v>
      </c>
    </row>
    <row r="37" s="1" customFormat="1" spans="1:20">
      <c r="A37" s="3">
        <v>16746978461</v>
      </c>
      <c r="B37" s="1" t="s">
        <v>500</v>
      </c>
      <c r="C37" s="1" t="s">
        <v>513</v>
      </c>
      <c r="D37" s="1" t="s">
        <v>433</v>
      </c>
      <c r="E37" s="1" t="s">
        <v>514</v>
      </c>
      <c r="F37" s="1" t="s">
        <v>295</v>
      </c>
      <c r="G37" s="1" t="s">
        <v>299</v>
      </c>
      <c r="H37" s="1" t="s">
        <v>300</v>
      </c>
      <c r="I37" s="1" t="s">
        <v>515</v>
      </c>
      <c r="J37" s="1" t="s">
        <v>29</v>
      </c>
      <c r="K37" s="1" t="s">
        <v>436</v>
      </c>
      <c r="L37" s="1" t="s">
        <v>436</v>
      </c>
      <c r="M37" s="1" t="s">
        <v>303</v>
      </c>
      <c r="N37" s="1" t="s">
        <v>303</v>
      </c>
      <c r="O37" s="1" t="s">
        <v>304</v>
      </c>
      <c r="P37" s="1" t="s">
        <v>305</v>
      </c>
      <c r="Q37" s="1" t="s">
        <v>516</v>
      </c>
      <c r="R37" s="1" t="s">
        <v>307</v>
      </c>
      <c r="S37" s="1" t="s">
        <v>308</v>
      </c>
      <c r="T37" s="1" t="s">
        <v>309</v>
      </c>
    </row>
    <row r="38" s="1" customFormat="1" spans="1:20">
      <c r="A38" s="3">
        <v>16744582342</v>
      </c>
      <c r="B38" s="1" t="s">
        <v>517</v>
      </c>
      <c r="C38" s="1" t="s">
        <v>518</v>
      </c>
      <c r="D38" s="1" t="s">
        <v>519</v>
      </c>
      <c r="E38" s="1" t="s">
        <v>520</v>
      </c>
      <c r="F38" s="1" t="s">
        <v>338</v>
      </c>
      <c r="G38" s="1" t="s">
        <v>295</v>
      </c>
      <c r="H38" s="1" t="s">
        <v>300</v>
      </c>
      <c r="I38" s="1" t="s">
        <v>521</v>
      </c>
      <c r="J38" s="1" t="s">
        <v>29</v>
      </c>
      <c r="K38" s="1" t="s">
        <v>522</v>
      </c>
      <c r="L38" s="1" t="s">
        <v>522</v>
      </c>
      <c r="M38" s="1" t="s">
        <v>303</v>
      </c>
      <c r="N38" s="1" t="s">
        <v>303</v>
      </c>
      <c r="O38" s="1" t="s">
        <v>304</v>
      </c>
      <c r="P38" s="1" t="s">
        <v>305</v>
      </c>
      <c r="Q38" s="1" t="s">
        <v>523</v>
      </c>
      <c r="R38" s="1" t="s">
        <v>307</v>
      </c>
      <c r="S38" s="1" t="s">
        <v>308</v>
      </c>
      <c r="T38" s="1" t="s">
        <v>309</v>
      </c>
    </row>
    <row r="39" s="1" customFormat="1" spans="1:20">
      <c r="A39" s="3">
        <v>16741705953</v>
      </c>
      <c r="B39" s="1" t="s">
        <v>517</v>
      </c>
      <c r="C39" s="1" t="s">
        <v>524</v>
      </c>
      <c r="D39" s="1" t="s">
        <v>525</v>
      </c>
      <c r="E39" s="1" t="s">
        <v>526</v>
      </c>
      <c r="F39" s="1" t="s">
        <v>338</v>
      </c>
      <c r="G39" s="1" t="s">
        <v>295</v>
      </c>
      <c r="H39" s="1" t="s">
        <v>300</v>
      </c>
      <c r="I39" s="1" t="s">
        <v>527</v>
      </c>
      <c r="J39" s="1" t="s">
        <v>29</v>
      </c>
      <c r="K39" s="1" t="s">
        <v>528</v>
      </c>
      <c r="L39" s="1" t="s">
        <v>528</v>
      </c>
      <c r="M39" s="1" t="s">
        <v>303</v>
      </c>
      <c r="N39" s="1" t="s">
        <v>303</v>
      </c>
      <c r="O39" s="1" t="s">
        <v>304</v>
      </c>
      <c r="P39" s="1" t="s">
        <v>305</v>
      </c>
      <c r="Q39" s="1" t="s">
        <v>529</v>
      </c>
      <c r="R39" s="1" t="s">
        <v>307</v>
      </c>
      <c r="S39" s="1" t="s">
        <v>308</v>
      </c>
      <c r="T39" s="1" t="s">
        <v>309</v>
      </c>
    </row>
    <row r="40" s="1" customFormat="1" spans="1:20">
      <c r="A40" s="3">
        <v>16738731312</v>
      </c>
      <c r="B40" s="1" t="s">
        <v>530</v>
      </c>
      <c r="C40" s="1" t="s">
        <v>531</v>
      </c>
      <c r="D40" s="1" t="s">
        <v>532</v>
      </c>
      <c r="E40" s="1" t="s">
        <v>533</v>
      </c>
      <c r="F40" s="1" t="s">
        <v>295</v>
      </c>
      <c r="G40" s="1" t="s">
        <v>299</v>
      </c>
      <c r="H40" s="1" t="s">
        <v>300</v>
      </c>
      <c r="I40" s="1" t="s">
        <v>534</v>
      </c>
      <c r="J40" s="1" t="s">
        <v>29</v>
      </c>
      <c r="K40" s="1" t="s">
        <v>535</v>
      </c>
      <c r="L40" s="1" t="s">
        <v>535</v>
      </c>
      <c r="M40" s="1" t="s">
        <v>303</v>
      </c>
      <c r="N40" s="1" t="s">
        <v>303</v>
      </c>
      <c r="O40" s="1" t="s">
        <v>304</v>
      </c>
      <c r="P40" s="1" t="s">
        <v>305</v>
      </c>
      <c r="Q40" s="1" t="s">
        <v>536</v>
      </c>
      <c r="R40" s="1" t="s">
        <v>307</v>
      </c>
      <c r="S40" s="1" t="s">
        <v>308</v>
      </c>
      <c r="T40" s="1" t="s">
        <v>309</v>
      </c>
    </row>
    <row r="41" s="1" customFormat="1" spans="1:20">
      <c r="A41" s="3">
        <v>16738113083</v>
      </c>
      <c r="B41" s="1" t="s">
        <v>530</v>
      </c>
      <c r="C41" s="1" t="s">
        <v>537</v>
      </c>
      <c r="D41" s="1" t="s">
        <v>538</v>
      </c>
      <c r="E41" s="1" t="s">
        <v>539</v>
      </c>
      <c r="F41" s="1" t="s">
        <v>414</v>
      </c>
      <c r="G41" s="1" t="s">
        <v>295</v>
      </c>
      <c r="H41" s="1" t="s">
        <v>300</v>
      </c>
      <c r="I41" s="1" t="s">
        <v>540</v>
      </c>
      <c r="J41" s="1" t="s">
        <v>29</v>
      </c>
      <c r="K41" s="1" t="s">
        <v>400</v>
      </c>
      <c r="L41" s="1" t="s">
        <v>400</v>
      </c>
      <c r="M41" s="1" t="s">
        <v>303</v>
      </c>
      <c r="N41" s="1" t="s">
        <v>303</v>
      </c>
      <c r="O41" s="1" t="s">
        <v>304</v>
      </c>
      <c r="P41" s="1" t="s">
        <v>305</v>
      </c>
      <c r="Q41" s="1" t="s">
        <v>541</v>
      </c>
      <c r="R41" s="1" t="s">
        <v>307</v>
      </c>
      <c r="S41" s="1" t="s">
        <v>308</v>
      </c>
      <c r="T41" s="1" t="s">
        <v>309</v>
      </c>
    </row>
    <row r="42" s="1" customFormat="1" spans="1:20">
      <c r="A42" s="3">
        <v>16737197067</v>
      </c>
      <c r="B42" s="1" t="s">
        <v>530</v>
      </c>
      <c r="C42" s="1" t="s">
        <v>542</v>
      </c>
      <c r="D42" s="1" t="s">
        <v>543</v>
      </c>
      <c r="E42" s="1" t="s">
        <v>544</v>
      </c>
      <c r="F42" s="1" t="s">
        <v>438</v>
      </c>
      <c r="G42" s="1" t="s">
        <v>295</v>
      </c>
      <c r="H42" s="1" t="s">
        <v>300</v>
      </c>
      <c r="I42" s="1" t="s">
        <v>545</v>
      </c>
      <c r="J42" s="1" t="s">
        <v>29</v>
      </c>
      <c r="K42" s="1" t="s">
        <v>546</v>
      </c>
      <c r="L42" s="1" t="s">
        <v>546</v>
      </c>
      <c r="M42" s="1" t="s">
        <v>303</v>
      </c>
      <c r="N42" s="1" t="s">
        <v>303</v>
      </c>
      <c r="O42" s="1" t="s">
        <v>304</v>
      </c>
      <c r="P42" s="1" t="s">
        <v>305</v>
      </c>
      <c r="Q42" s="1" t="s">
        <v>547</v>
      </c>
      <c r="R42" s="1" t="s">
        <v>307</v>
      </c>
      <c r="S42" s="1" t="s">
        <v>308</v>
      </c>
      <c r="T42" s="1" t="s">
        <v>309</v>
      </c>
    </row>
    <row r="43" s="1" customFormat="1" spans="1:20">
      <c r="A43" s="3">
        <v>16729086589</v>
      </c>
      <c r="B43" s="1" t="s">
        <v>548</v>
      </c>
      <c r="C43" s="1" t="s">
        <v>549</v>
      </c>
      <c r="D43" s="1" t="s">
        <v>550</v>
      </c>
      <c r="E43" s="1" t="s">
        <v>551</v>
      </c>
      <c r="F43" s="1" t="s">
        <v>295</v>
      </c>
      <c r="G43" s="1" t="s">
        <v>299</v>
      </c>
      <c r="H43" s="1" t="s">
        <v>300</v>
      </c>
      <c r="I43" s="1" t="s">
        <v>552</v>
      </c>
      <c r="J43" s="1" t="s">
        <v>29</v>
      </c>
      <c r="K43" s="1" t="s">
        <v>553</v>
      </c>
      <c r="L43" s="1" t="s">
        <v>553</v>
      </c>
      <c r="M43" s="1" t="s">
        <v>303</v>
      </c>
      <c r="N43" s="1" t="s">
        <v>303</v>
      </c>
      <c r="O43" s="1" t="s">
        <v>304</v>
      </c>
      <c r="P43" s="1" t="s">
        <v>305</v>
      </c>
      <c r="Q43" s="1" t="s">
        <v>554</v>
      </c>
      <c r="R43" s="1" t="s">
        <v>307</v>
      </c>
      <c r="S43" s="1" t="s">
        <v>308</v>
      </c>
      <c r="T43" s="1" t="s">
        <v>309</v>
      </c>
    </row>
    <row r="44" s="1" customFormat="1" spans="1:20">
      <c r="A44" s="3">
        <v>16720189098</v>
      </c>
      <c r="B44" s="1" t="s">
        <v>555</v>
      </c>
      <c r="C44" s="1" t="s">
        <v>556</v>
      </c>
      <c r="D44" s="1" t="s">
        <v>557</v>
      </c>
      <c r="E44" s="1" t="s">
        <v>558</v>
      </c>
      <c r="F44" s="1" t="s">
        <v>295</v>
      </c>
      <c r="G44" s="1" t="s">
        <v>299</v>
      </c>
      <c r="H44" s="1" t="s">
        <v>300</v>
      </c>
      <c r="I44" s="1" t="s">
        <v>559</v>
      </c>
      <c r="J44" s="1" t="s">
        <v>29</v>
      </c>
      <c r="K44" s="1" t="s">
        <v>560</v>
      </c>
      <c r="L44" s="1" t="s">
        <v>560</v>
      </c>
      <c r="M44" s="1" t="s">
        <v>303</v>
      </c>
      <c r="N44" s="1" t="s">
        <v>303</v>
      </c>
      <c r="O44" s="1" t="s">
        <v>304</v>
      </c>
      <c r="P44" s="1" t="s">
        <v>305</v>
      </c>
      <c r="Q44" s="1" t="s">
        <v>561</v>
      </c>
      <c r="R44" s="1" t="s">
        <v>307</v>
      </c>
      <c r="S44" s="1" t="s">
        <v>308</v>
      </c>
      <c r="T44" s="1" t="s">
        <v>309</v>
      </c>
    </row>
    <row r="45" s="1" customFormat="1" spans="1:20">
      <c r="A45" s="3">
        <v>16711276572</v>
      </c>
      <c r="B45" s="1" t="s">
        <v>555</v>
      </c>
      <c r="C45" s="1" t="s">
        <v>562</v>
      </c>
      <c r="D45" s="1" t="s">
        <v>563</v>
      </c>
      <c r="E45" s="1" t="s">
        <v>564</v>
      </c>
      <c r="F45" s="1" t="s">
        <v>295</v>
      </c>
      <c r="G45" s="1" t="s">
        <v>299</v>
      </c>
      <c r="H45" s="1" t="s">
        <v>300</v>
      </c>
      <c r="I45" s="1" t="s">
        <v>565</v>
      </c>
      <c r="J45" s="1" t="s">
        <v>29</v>
      </c>
      <c r="K45" s="1" t="s">
        <v>566</v>
      </c>
      <c r="L45" s="1" t="s">
        <v>566</v>
      </c>
      <c r="M45" s="1" t="s">
        <v>303</v>
      </c>
      <c r="N45" s="1" t="s">
        <v>303</v>
      </c>
      <c r="O45" s="1" t="s">
        <v>304</v>
      </c>
      <c r="P45" s="1" t="s">
        <v>305</v>
      </c>
      <c r="Q45" s="1" t="s">
        <v>567</v>
      </c>
      <c r="R45" s="1" t="s">
        <v>307</v>
      </c>
      <c r="S45" s="1" t="s">
        <v>308</v>
      </c>
      <c r="T45" s="1" t="s">
        <v>309</v>
      </c>
    </row>
    <row r="46" s="1" customFormat="1" spans="1:20">
      <c r="A46" s="3">
        <v>16692681970</v>
      </c>
      <c r="B46" s="1" t="s">
        <v>568</v>
      </c>
      <c r="C46" s="1" t="s">
        <v>569</v>
      </c>
      <c r="D46" s="1" t="s">
        <v>570</v>
      </c>
      <c r="E46" s="1" t="s">
        <v>571</v>
      </c>
      <c r="F46" s="1" t="s">
        <v>438</v>
      </c>
      <c r="G46" s="1" t="s">
        <v>299</v>
      </c>
      <c r="H46" s="1" t="s">
        <v>300</v>
      </c>
      <c r="I46" s="1" t="s">
        <v>572</v>
      </c>
      <c r="J46" s="1" t="s">
        <v>29</v>
      </c>
      <c r="K46" s="1" t="s">
        <v>573</v>
      </c>
      <c r="L46" s="1" t="s">
        <v>573</v>
      </c>
      <c r="M46" s="1" t="s">
        <v>303</v>
      </c>
      <c r="N46" s="1" t="s">
        <v>303</v>
      </c>
      <c r="O46" s="1" t="s">
        <v>304</v>
      </c>
      <c r="P46" s="1" t="s">
        <v>305</v>
      </c>
      <c r="Q46" s="1" t="s">
        <v>574</v>
      </c>
      <c r="R46" s="1" t="s">
        <v>307</v>
      </c>
      <c r="S46" s="1" t="s">
        <v>308</v>
      </c>
      <c r="T46" s="1" t="s">
        <v>309</v>
      </c>
    </row>
    <row r="47" s="1" customFormat="1" spans="1:20">
      <c r="A47" s="3">
        <v>16689737691</v>
      </c>
      <c r="B47" s="1" t="s">
        <v>575</v>
      </c>
      <c r="C47" s="1" t="s">
        <v>576</v>
      </c>
      <c r="D47" s="1" t="s">
        <v>577</v>
      </c>
      <c r="E47" s="1" t="s">
        <v>578</v>
      </c>
      <c r="F47" s="1" t="s">
        <v>338</v>
      </c>
      <c r="G47" s="1" t="s">
        <v>295</v>
      </c>
      <c r="H47" s="1" t="s">
        <v>300</v>
      </c>
      <c r="I47" s="1" t="s">
        <v>579</v>
      </c>
      <c r="J47" s="1" t="s">
        <v>29</v>
      </c>
      <c r="K47" s="1" t="s">
        <v>580</v>
      </c>
      <c r="L47" s="1" t="s">
        <v>580</v>
      </c>
      <c r="M47" s="1" t="s">
        <v>303</v>
      </c>
      <c r="N47" s="1" t="s">
        <v>303</v>
      </c>
      <c r="O47" s="1" t="s">
        <v>304</v>
      </c>
      <c r="P47" s="1" t="s">
        <v>305</v>
      </c>
      <c r="Q47" s="1" t="s">
        <v>581</v>
      </c>
      <c r="R47" s="1" t="s">
        <v>307</v>
      </c>
      <c r="S47" s="1" t="s">
        <v>308</v>
      </c>
      <c r="T47" s="1" t="s">
        <v>309</v>
      </c>
    </row>
    <row r="48" s="1" customFormat="1" spans="1:20">
      <c r="A48" s="3">
        <v>16670420572</v>
      </c>
      <c r="B48" s="1" t="s">
        <v>582</v>
      </c>
      <c r="C48" s="1" t="s">
        <v>583</v>
      </c>
      <c r="D48" s="1" t="s">
        <v>584</v>
      </c>
      <c r="E48" s="1" t="s">
        <v>585</v>
      </c>
      <c r="F48" s="1" t="s">
        <v>295</v>
      </c>
      <c r="G48" s="1" t="s">
        <v>299</v>
      </c>
      <c r="H48" s="1" t="s">
        <v>300</v>
      </c>
      <c r="I48" s="1" t="s">
        <v>586</v>
      </c>
      <c r="J48" s="1" t="s">
        <v>29</v>
      </c>
      <c r="K48" s="1" t="s">
        <v>587</v>
      </c>
      <c r="L48" s="1" t="s">
        <v>587</v>
      </c>
      <c r="M48" s="1" t="s">
        <v>303</v>
      </c>
      <c r="N48" s="1" t="s">
        <v>303</v>
      </c>
      <c r="O48" s="1" t="s">
        <v>304</v>
      </c>
      <c r="P48" s="1" t="s">
        <v>305</v>
      </c>
      <c r="Q48" s="1" t="s">
        <v>588</v>
      </c>
      <c r="R48" s="1" t="s">
        <v>307</v>
      </c>
      <c r="S48" s="1" t="s">
        <v>308</v>
      </c>
      <c r="T48" s="1" t="s">
        <v>309</v>
      </c>
    </row>
    <row r="49" s="1" customFormat="1" spans="1:20">
      <c r="A49" s="3">
        <v>16665809084</v>
      </c>
      <c r="B49" s="1" t="s">
        <v>589</v>
      </c>
      <c r="C49" s="1" t="s">
        <v>590</v>
      </c>
      <c r="D49" s="1" t="s">
        <v>591</v>
      </c>
      <c r="E49" s="1" t="s">
        <v>592</v>
      </c>
      <c r="F49" s="1" t="s">
        <v>414</v>
      </c>
      <c r="G49" s="1" t="s">
        <v>295</v>
      </c>
      <c r="H49" s="1" t="s">
        <v>300</v>
      </c>
      <c r="I49" s="1" t="s">
        <v>593</v>
      </c>
      <c r="J49" s="1" t="s">
        <v>29</v>
      </c>
      <c r="K49" s="1" t="s">
        <v>594</v>
      </c>
      <c r="L49" s="1" t="s">
        <v>594</v>
      </c>
      <c r="M49" s="1" t="s">
        <v>303</v>
      </c>
      <c r="N49" s="1" t="s">
        <v>303</v>
      </c>
      <c r="O49" s="1" t="s">
        <v>304</v>
      </c>
      <c r="P49" s="1" t="s">
        <v>305</v>
      </c>
      <c r="Q49" s="1" t="s">
        <v>595</v>
      </c>
      <c r="R49" s="1" t="s">
        <v>307</v>
      </c>
      <c r="S49" s="1" t="s">
        <v>308</v>
      </c>
      <c r="T49" s="1" t="s">
        <v>309</v>
      </c>
    </row>
    <row r="50" s="1" customFormat="1" spans="1:20">
      <c r="A50" s="3">
        <v>16656161971</v>
      </c>
      <c r="B50" s="1" t="s">
        <v>596</v>
      </c>
      <c r="C50" s="1" t="s">
        <v>597</v>
      </c>
      <c r="D50" s="1" t="s">
        <v>598</v>
      </c>
      <c r="E50" s="1" t="s">
        <v>599</v>
      </c>
      <c r="F50" s="1" t="s">
        <v>295</v>
      </c>
      <c r="G50" s="1" t="s">
        <v>299</v>
      </c>
      <c r="H50" s="1" t="s">
        <v>300</v>
      </c>
      <c r="I50" s="1" t="s">
        <v>600</v>
      </c>
      <c r="J50" s="1" t="s">
        <v>29</v>
      </c>
      <c r="K50" s="1" t="s">
        <v>601</v>
      </c>
      <c r="L50" s="1" t="s">
        <v>601</v>
      </c>
      <c r="M50" s="1" t="s">
        <v>303</v>
      </c>
      <c r="N50" s="1" t="s">
        <v>303</v>
      </c>
      <c r="O50" s="1" t="s">
        <v>304</v>
      </c>
      <c r="P50" s="1" t="s">
        <v>305</v>
      </c>
      <c r="Q50" s="1" t="s">
        <v>602</v>
      </c>
      <c r="R50" s="1" t="s">
        <v>307</v>
      </c>
      <c r="S50" s="1" t="s">
        <v>308</v>
      </c>
      <c r="T50" s="1" t="s">
        <v>309</v>
      </c>
    </row>
    <row r="51" s="1" customFormat="1" spans="1:20">
      <c r="A51" s="3">
        <v>16655918579</v>
      </c>
      <c r="B51" s="1" t="s">
        <v>596</v>
      </c>
      <c r="C51" s="1" t="s">
        <v>603</v>
      </c>
      <c r="D51" s="1" t="s">
        <v>604</v>
      </c>
      <c r="E51" s="1" t="s">
        <v>605</v>
      </c>
      <c r="F51" s="1" t="s">
        <v>295</v>
      </c>
      <c r="G51" s="1" t="s">
        <v>299</v>
      </c>
      <c r="H51" s="1" t="s">
        <v>300</v>
      </c>
      <c r="I51" s="1" t="s">
        <v>606</v>
      </c>
      <c r="J51" s="1" t="s">
        <v>29</v>
      </c>
      <c r="K51" s="1" t="s">
        <v>498</v>
      </c>
      <c r="L51" s="1" t="s">
        <v>498</v>
      </c>
      <c r="M51" s="1" t="s">
        <v>303</v>
      </c>
      <c r="N51" s="1" t="s">
        <v>303</v>
      </c>
      <c r="O51" s="1" t="s">
        <v>304</v>
      </c>
      <c r="P51" s="1" t="s">
        <v>305</v>
      </c>
      <c r="Q51" s="1" t="s">
        <v>607</v>
      </c>
      <c r="R51" s="1" t="s">
        <v>307</v>
      </c>
      <c r="S51" s="1" t="s">
        <v>308</v>
      </c>
      <c r="T51" s="1" t="s">
        <v>309</v>
      </c>
    </row>
    <row r="52" s="1" customFormat="1" spans="1:20">
      <c r="A52" s="3">
        <v>16648275555</v>
      </c>
      <c r="B52" s="1" t="s">
        <v>608</v>
      </c>
      <c r="C52" s="1" t="s">
        <v>609</v>
      </c>
      <c r="D52" s="1" t="s">
        <v>610</v>
      </c>
      <c r="E52" s="1" t="s">
        <v>611</v>
      </c>
      <c r="F52" s="1" t="s">
        <v>338</v>
      </c>
      <c r="G52" s="1" t="s">
        <v>295</v>
      </c>
      <c r="H52" s="1" t="s">
        <v>300</v>
      </c>
      <c r="I52" s="1" t="s">
        <v>612</v>
      </c>
      <c r="J52" s="1" t="s">
        <v>29</v>
      </c>
      <c r="K52" s="1" t="s">
        <v>613</v>
      </c>
      <c r="L52" s="1" t="s">
        <v>613</v>
      </c>
      <c r="M52" s="1" t="s">
        <v>303</v>
      </c>
      <c r="N52" s="1" t="s">
        <v>303</v>
      </c>
      <c r="O52" s="1" t="s">
        <v>304</v>
      </c>
      <c r="P52" s="1" t="s">
        <v>305</v>
      </c>
      <c r="Q52" s="1" t="s">
        <v>614</v>
      </c>
      <c r="R52" s="1" t="s">
        <v>307</v>
      </c>
      <c r="S52" s="1" t="s">
        <v>308</v>
      </c>
      <c r="T52" s="1" t="s">
        <v>309</v>
      </c>
    </row>
    <row r="53" s="1" customFormat="1" spans="1:20">
      <c r="A53" s="3">
        <v>16644393059</v>
      </c>
      <c r="B53" s="1" t="s">
        <v>615</v>
      </c>
      <c r="C53" s="1" t="s">
        <v>616</v>
      </c>
      <c r="D53" s="1" t="s">
        <v>617</v>
      </c>
      <c r="E53" s="1" t="s">
        <v>618</v>
      </c>
      <c r="F53" s="1" t="s">
        <v>295</v>
      </c>
      <c r="G53" s="1" t="s">
        <v>299</v>
      </c>
      <c r="H53" s="1" t="s">
        <v>300</v>
      </c>
      <c r="I53" s="1" t="s">
        <v>619</v>
      </c>
      <c r="J53" s="1" t="s">
        <v>29</v>
      </c>
      <c r="K53" s="1" t="s">
        <v>620</v>
      </c>
      <c r="L53" s="1" t="s">
        <v>620</v>
      </c>
      <c r="M53" s="1" t="s">
        <v>303</v>
      </c>
      <c r="N53" s="1" t="s">
        <v>303</v>
      </c>
      <c r="O53" s="1" t="s">
        <v>304</v>
      </c>
      <c r="P53" s="1" t="s">
        <v>305</v>
      </c>
      <c r="Q53" s="1" t="s">
        <v>621</v>
      </c>
      <c r="R53" s="1" t="s">
        <v>307</v>
      </c>
      <c r="S53" s="1" t="s">
        <v>308</v>
      </c>
      <c r="T53" s="1" t="s">
        <v>309</v>
      </c>
    </row>
    <row r="54" s="1" customFormat="1" spans="1:20">
      <c r="A54" s="3">
        <v>16625192182</v>
      </c>
      <c r="B54" s="1" t="s">
        <v>622</v>
      </c>
      <c r="C54" s="1" t="s">
        <v>623</v>
      </c>
      <c r="D54" s="1" t="s">
        <v>624</v>
      </c>
      <c r="E54" s="1" t="s">
        <v>625</v>
      </c>
      <c r="F54" s="1" t="s">
        <v>295</v>
      </c>
      <c r="G54" s="1" t="s">
        <v>299</v>
      </c>
      <c r="H54" s="1" t="s">
        <v>300</v>
      </c>
      <c r="I54" s="1" t="s">
        <v>626</v>
      </c>
      <c r="J54" s="1" t="s">
        <v>29</v>
      </c>
      <c r="K54" s="1" t="s">
        <v>627</v>
      </c>
      <c r="L54" s="1" t="s">
        <v>627</v>
      </c>
      <c r="M54" s="1" t="s">
        <v>303</v>
      </c>
      <c r="N54" s="1" t="s">
        <v>303</v>
      </c>
      <c r="O54" s="1" t="s">
        <v>304</v>
      </c>
      <c r="P54" s="1" t="s">
        <v>305</v>
      </c>
      <c r="Q54" s="1" t="s">
        <v>628</v>
      </c>
      <c r="R54" s="1" t="s">
        <v>307</v>
      </c>
      <c r="S54" s="1" t="s">
        <v>308</v>
      </c>
      <c r="T54" s="1" t="s">
        <v>309</v>
      </c>
    </row>
    <row r="55" s="1" customFormat="1" spans="1:20">
      <c r="A55" s="3">
        <v>16624221031</v>
      </c>
      <c r="B55" s="1" t="s">
        <v>629</v>
      </c>
      <c r="C55" s="1" t="s">
        <v>630</v>
      </c>
      <c r="D55" s="1" t="s">
        <v>631</v>
      </c>
      <c r="E55" s="1" t="s">
        <v>632</v>
      </c>
      <c r="F55" s="1" t="s">
        <v>295</v>
      </c>
      <c r="G55" s="1" t="s">
        <v>299</v>
      </c>
      <c r="H55" s="1" t="s">
        <v>300</v>
      </c>
      <c r="I55" s="1" t="s">
        <v>633</v>
      </c>
      <c r="J55" s="1" t="s">
        <v>29</v>
      </c>
      <c r="K55" s="1" t="s">
        <v>634</v>
      </c>
      <c r="L55" s="1" t="s">
        <v>634</v>
      </c>
      <c r="M55" s="1" t="s">
        <v>303</v>
      </c>
      <c r="N55" s="1" t="s">
        <v>303</v>
      </c>
      <c r="O55" s="1" t="s">
        <v>304</v>
      </c>
      <c r="P55" s="1" t="s">
        <v>305</v>
      </c>
      <c r="Q55" s="1" t="s">
        <v>635</v>
      </c>
      <c r="R55" s="1" t="s">
        <v>307</v>
      </c>
      <c r="S55" s="1" t="s">
        <v>308</v>
      </c>
      <c r="T55" s="1" t="s">
        <v>309</v>
      </c>
    </row>
    <row r="56" s="1" customFormat="1" spans="1:20">
      <c r="A56" s="3">
        <v>16600852014</v>
      </c>
      <c r="B56" s="1" t="s">
        <v>636</v>
      </c>
      <c r="C56" s="1" t="s">
        <v>637</v>
      </c>
      <c r="D56" s="1" t="s">
        <v>638</v>
      </c>
      <c r="E56" s="1" t="s">
        <v>639</v>
      </c>
      <c r="F56" s="1" t="s">
        <v>295</v>
      </c>
      <c r="G56" s="1" t="s">
        <v>299</v>
      </c>
      <c r="H56" s="1" t="s">
        <v>300</v>
      </c>
      <c r="I56" s="1" t="s">
        <v>640</v>
      </c>
      <c r="J56" s="1" t="s">
        <v>29</v>
      </c>
      <c r="K56" s="1" t="s">
        <v>641</v>
      </c>
      <c r="L56" s="1" t="s">
        <v>641</v>
      </c>
      <c r="M56" s="1" t="s">
        <v>303</v>
      </c>
      <c r="N56" s="1" t="s">
        <v>303</v>
      </c>
      <c r="O56" s="1" t="s">
        <v>304</v>
      </c>
      <c r="P56" s="1" t="s">
        <v>305</v>
      </c>
      <c r="Q56" s="1" t="s">
        <v>642</v>
      </c>
      <c r="R56" s="1" t="s">
        <v>307</v>
      </c>
      <c r="S56" s="1" t="s">
        <v>308</v>
      </c>
      <c r="T56" s="1" t="s">
        <v>309</v>
      </c>
    </row>
    <row r="57" s="1" customFormat="1" spans="1:20">
      <c r="A57" s="3">
        <v>16599336540</v>
      </c>
      <c r="B57" s="1" t="s">
        <v>636</v>
      </c>
      <c r="C57" s="1" t="s">
        <v>643</v>
      </c>
      <c r="D57" s="1" t="s">
        <v>644</v>
      </c>
      <c r="E57" s="1" t="s">
        <v>645</v>
      </c>
      <c r="F57" s="1" t="s">
        <v>338</v>
      </c>
      <c r="G57" s="1" t="s">
        <v>295</v>
      </c>
      <c r="H57" s="1" t="s">
        <v>300</v>
      </c>
      <c r="I57" s="1" t="s">
        <v>646</v>
      </c>
      <c r="J57" s="1" t="s">
        <v>29</v>
      </c>
      <c r="K57" s="1" t="s">
        <v>647</v>
      </c>
      <c r="L57" s="1" t="s">
        <v>647</v>
      </c>
      <c r="M57" s="1" t="s">
        <v>303</v>
      </c>
      <c r="N57" s="1" t="s">
        <v>303</v>
      </c>
      <c r="O57" s="1" t="s">
        <v>304</v>
      </c>
      <c r="P57" s="1" t="s">
        <v>305</v>
      </c>
      <c r="Q57" s="1" t="s">
        <v>648</v>
      </c>
      <c r="R57" s="1" t="s">
        <v>307</v>
      </c>
      <c r="S57" s="1" t="s">
        <v>308</v>
      </c>
      <c r="T57" s="1" t="s">
        <v>309</v>
      </c>
    </row>
    <row r="58" s="1" customFormat="1" spans="1:20">
      <c r="A58" s="3">
        <v>16584664013</v>
      </c>
      <c r="B58" s="1" t="s">
        <v>649</v>
      </c>
      <c r="C58" s="1" t="s">
        <v>650</v>
      </c>
      <c r="D58" s="1" t="s">
        <v>651</v>
      </c>
      <c r="E58" s="1" t="s">
        <v>652</v>
      </c>
      <c r="F58" s="1" t="s">
        <v>338</v>
      </c>
      <c r="G58" s="1" t="s">
        <v>295</v>
      </c>
      <c r="H58" s="1" t="s">
        <v>300</v>
      </c>
      <c r="I58" s="1" t="s">
        <v>653</v>
      </c>
      <c r="J58" s="1" t="s">
        <v>29</v>
      </c>
      <c r="K58" s="1" t="s">
        <v>654</v>
      </c>
      <c r="L58" s="1" t="s">
        <v>654</v>
      </c>
      <c r="M58" s="1" t="s">
        <v>303</v>
      </c>
      <c r="N58" s="1" t="s">
        <v>303</v>
      </c>
      <c r="O58" s="1" t="s">
        <v>304</v>
      </c>
      <c r="P58" s="1" t="s">
        <v>305</v>
      </c>
      <c r="Q58" s="1" t="s">
        <v>655</v>
      </c>
      <c r="R58" s="1" t="s">
        <v>307</v>
      </c>
      <c r="S58" s="1" t="s">
        <v>308</v>
      </c>
      <c r="T58" s="1" t="s">
        <v>309</v>
      </c>
    </row>
    <row r="59" s="1" customFormat="1" spans="1:20">
      <c r="A59" s="3">
        <v>16540317253</v>
      </c>
      <c r="B59" s="1" t="s">
        <v>656</v>
      </c>
      <c r="C59" s="1" t="s">
        <v>657</v>
      </c>
      <c r="D59" s="1" t="s">
        <v>658</v>
      </c>
      <c r="E59" s="1" t="s">
        <v>659</v>
      </c>
      <c r="F59" s="1" t="s">
        <v>338</v>
      </c>
      <c r="G59" s="1" t="s">
        <v>295</v>
      </c>
      <c r="H59" s="1" t="s">
        <v>300</v>
      </c>
      <c r="I59" s="1" t="s">
        <v>660</v>
      </c>
      <c r="J59" s="1" t="s">
        <v>29</v>
      </c>
      <c r="K59" s="1" t="s">
        <v>661</v>
      </c>
      <c r="L59" s="1" t="s">
        <v>661</v>
      </c>
      <c r="M59" s="1" t="s">
        <v>303</v>
      </c>
      <c r="N59" s="1" t="s">
        <v>303</v>
      </c>
      <c r="O59" s="1" t="s">
        <v>304</v>
      </c>
      <c r="P59" s="1" t="s">
        <v>305</v>
      </c>
      <c r="Q59" s="1" t="s">
        <v>662</v>
      </c>
      <c r="R59" s="1" t="s">
        <v>307</v>
      </c>
      <c r="S59" s="1" t="s">
        <v>308</v>
      </c>
      <c r="T59" s="1" t="s">
        <v>309</v>
      </c>
    </row>
    <row r="60" s="1" customFormat="1" spans="1:20">
      <c r="A60" s="3">
        <v>16540263413</v>
      </c>
      <c r="B60" s="1" t="s">
        <v>656</v>
      </c>
      <c r="C60" s="1" t="s">
        <v>663</v>
      </c>
      <c r="D60" s="1" t="s">
        <v>664</v>
      </c>
      <c r="E60" s="1" t="s">
        <v>665</v>
      </c>
      <c r="F60" s="1" t="s">
        <v>414</v>
      </c>
      <c r="G60" s="1" t="s">
        <v>295</v>
      </c>
      <c r="H60" s="1" t="s">
        <v>300</v>
      </c>
      <c r="I60" s="1" t="s">
        <v>666</v>
      </c>
      <c r="J60" s="1" t="s">
        <v>29</v>
      </c>
      <c r="K60" s="1" t="s">
        <v>667</v>
      </c>
      <c r="L60" s="1" t="s">
        <v>667</v>
      </c>
      <c r="M60" s="1" t="s">
        <v>303</v>
      </c>
      <c r="N60" s="1" t="s">
        <v>303</v>
      </c>
      <c r="O60" s="1" t="s">
        <v>304</v>
      </c>
      <c r="P60" s="1" t="s">
        <v>305</v>
      </c>
      <c r="Q60" s="1" t="s">
        <v>668</v>
      </c>
      <c r="R60" s="1" t="s">
        <v>307</v>
      </c>
      <c r="S60" s="1" t="s">
        <v>308</v>
      </c>
      <c r="T60" s="1" t="s">
        <v>309</v>
      </c>
    </row>
    <row r="61" s="1" customFormat="1" spans="1:20">
      <c r="A61" s="3">
        <v>16513398741</v>
      </c>
      <c r="B61" s="1" t="s">
        <v>669</v>
      </c>
      <c r="C61" s="1" t="s">
        <v>670</v>
      </c>
      <c r="D61" s="1" t="s">
        <v>671</v>
      </c>
      <c r="E61" s="1" t="s">
        <v>672</v>
      </c>
      <c r="F61" s="1" t="s">
        <v>338</v>
      </c>
      <c r="G61" s="1" t="s">
        <v>299</v>
      </c>
      <c r="H61" s="1" t="s">
        <v>300</v>
      </c>
      <c r="I61" s="1" t="s">
        <v>673</v>
      </c>
      <c r="J61" s="1" t="s">
        <v>29</v>
      </c>
      <c r="K61" s="1" t="s">
        <v>674</v>
      </c>
      <c r="L61" s="1" t="s">
        <v>674</v>
      </c>
      <c r="M61" s="1" t="s">
        <v>303</v>
      </c>
      <c r="N61" s="1" t="s">
        <v>303</v>
      </c>
      <c r="O61" s="1" t="s">
        <v>304</v>
      </c>
      <c r="P61" s="1" t="s">
        <v>305</v>
      </c>
      <c r="Q61" s="1" t="s">
        <v>675</v>
      </c>
      <c r="R61" s="1" t="s">
        <v>307</v>
      </c>
      <c r="S61" s="1" t="s">
        <v>308</v>
      </c>
      <c r="T61" s="1" t="s">
        <v>309</v>
      </c>
    </row>
    <row r="62" s="1" customFormat="1" spans="1:20">
      <c r="A62" s="3">
        <v>16513051040</v>
      </c>
      <c r="B62" s="1" t="s">
        <v>676</v>
      </c>
      <c r="C62" s="1" t="s">
        <v>677</v>
      </c>
      <c r="D62" s="1" t="s">
        <v>678</v>
      </c>
      <c r="E62" s="1" t="s">
        <v>679</v>
      </c>
      <c r="F62" s="1" t="s">
        <v>295</v>
      </c>
      <c r="G62" s="1" t="s">
        <v>299</v>
      </c>
      <c r="H62" s="1" t="s">
        <v>300</v>
      </c>
      <c r="I62" s="1" t="s">
        <v>680</v>
      </c>
      <c r="J62" s="1" t="s">
        <v>29</v>
      </c>
      <c r="K62" s="1" t="s">
        <v>681</v>
      </c>
      <c r="L62" s="1" t="s">
        <v>681</v>
      </c>
      <c r="M62" s="1" t="s">
        <v>303</v>
      </c>
      <c r="N62" s="1" t="s">
        <v>303</v>
      </c>
      <c r="O62" s="1" t="s">
        <v>304</v>
      </c>
      <c r="P62" s="1" t="s">
        <v>305</v>
      </c>
      <c r="Q62" s="1" t="s">
        <v>682</v>
      </c>
      <c r="R62" s="1" t="s">
        <v>307</v>
      </c>
      <c r="S62" s="1" t="s">
        <v>308</v>
      </c>
      <c r="T62" s="1" t="s">
        <v>309</v>
      </c>
    </row>
    <row r="63" s="1" customFormat="1" spans="1:20">
      <c r="A63" s="3">
        <v>16503718447</v>
      </c>
      <c r="B63" s="1" t="s">
        <v>683</v>
      </c>
      <c r="C63" s="1" t="s">
        <v>684</v>
      </c>
      <c r="D63" s="1" t="s">
        <v>685</v>
      </c>
      <c r="E63" s="1" t="s">
        <v>686</v>
      </c>
      <c r="F63" s="1" t="s">
        <v>338</v>
      </c>
      <c r="G63" s="1" t="s">
        <v>299</v>
      </c>
      <c r="H63" s="1" t="s">
        <v>300</v>
      </c>
      <c r="I63" s="1" t="s">
        <v>687</v>
      </c>
      <c r="J63" s="1" t="s">
        <v>29</v>
      </c>
      <c r="K63" s="1" t="s">
        <v>353</v>
      </c>
      <c r="L63" s="1" t="s">
        <v>353</v>
      </c>
      <c r="M63" s="1" t="s">
        <v>303</v>
      </c>
      <c r="N63" s="1" t="s">
        <v>303</v>
      </c>
      <c r="O63" s="1" t="s">
        <v>304</v>
      </c>
      <c r="P63" s="1" t="s">
        <v>305</v>
      </c>
      <c r="Q63" s="1" t="s">
        <v>688</v>
      </c>
      <c r="R63" s="1" t="s">
        <v>307</v>
      </c>
      <c r="S63" s="1" t="s">
        <v>308</v>
      </c>
      <c r="T63" s="1" t="s">
        <v>309</v>
      </c>
    </row>
    <row r="64" s="1" customFormat="1" spans="1:20">
      <c r="A64" s="3">
        <v>16487005935</v>
      </c>
      <c r="B64" s="1" t="s">
        <v>689</v>
      </c>
      <c r="C64" s="1" t="s">
        <v>690</v>
      </c>
      <c r="D64" s="1" t="s">
        <v>691</v>
      </c>
      <c r="E64" s="1" t="s">
        <v>692</v>
      </c>
      <c r="F64" s="1" t="s">
        <v>295</v>
      </c>
      <c r="G64" s="1" t="s">
        <v>299</v>
      </c>
      <c r="H64" s="1" t="s">
        <v>300</v>
      </c>
      <c r="I64" s="1" t="s">
        <v>693</v>
      </c>
      <c r="J64" s="1" t="s">
        <v>29</v>
      </c>
      <c r="K64" s="1" t="s">
        <v>694</v>
      </c>
      <c r="L64" s="1" t="s">
        <v>694</v>
      </c>
      <c r="M64" s="1" t="s">
        <v>303</v>
      </c>
      <c r="N64" s="1" t="s">
        <v>303</v>
      </c>
      <c r="O64" s="1" t="s">
        <v>304</v>
      </c>
      <c r="P64" s="1" t="s">
        <v>305</v>
      </c>
      <c r="Q64" s="1" t="s">
        <v>695</v>
      </c>
      <c r="R64" s="1" t="s">
        <v>307</v>
      </c>
      <c r="S64" s="1" t="s">
        <v>308</v>
      </c>
      <c r="T64" s="1" t="s">
        <v>309</v>
      </c>
    </row>
    <row r="65" s="1" customFormat="1" spans="1:20">
      <c r="A65" s="3">
        <v>16486696685</v>
      </c>
      <c r="B65" s="1" t="s">
        <v>689</v>
      </c>
      <c r="C65" s="1" t="s">
        <v>696</v>
      </c>
      <c r="D65" s="1" t="s">
        <v>697</v>
      </c>
      <c r="E65" s="1" t="s">
        <v>698</v>
      </c>
      <c r="F65" s="1" t="s">
        <v>414</v>
      </c>
      <c r="G65" s="1" t="s">
        <v>299</v>
      </c>
      <c r="H65" s="1" t="s">
        <v>300</v>
      </c>
      <c r="I65" s="1" t="s">
        <v>699</v>
      </c>
      <c r="J65" s="1" t="s">
        <v>29</v>
      </c>
      <c r="K65" s="1" t="s">
        <v>700</v>
      </c>
      <c r="L65" s="1" t="s">
        <v>700</v>
      </c>
      <c r="M65" s="1" t="s">
        <v>303</v>
      </c>
      <c r="N65" s="1" t="s">
        <v>303</v>
      </c>
      <c r="O65" s="1" t="s">
        <v>304</v>
      </c>
      <c r="P65" s="1" t="s">
        <v>305</v>
      </c>
      <c r="Q65" s="1" t="s">
        <v>701</v>
      </c>
      <c r="R65" s="1" t="s">
        <v>307</v>
      </c>
      <c r="S65" s="1" t="s">
        <v>308</v>
      </c>
      <c r="T65" s="1" t="s">
        <v>309</v>
      </c>
    </row>
    <row r="66" s="1" customFormat="1" spans="1:20">
      <c r="A66" s="3">
        <v>16478589444</v>
      </c>
      <c r="B66" s="1" t="s">
        <v>702</v>
      </c>
      <c r="C66" s="1" t="s">
        <v>703</v>
      </c>
      <c r="D66" s="1" t="s">
        <v>704</v>
      </c>
      <c r="E66" s="1" t="s">
        <v>705</v>
      </c>
      <c r="F66" s="1" t="s">
        <v>414</v>
      </c>
      <c r="G66" s="1" t="s">
        <v>295</v>
      </c>
      <c r="H66" s="1" t="s">
        <v>300</v>
      </c>
      <c r="I66" s="1" t="s">
        <v>706</v>
      </c>
      <c r="J66" s="1" t="s">
        <v>29</v>
      </c>
      <c r="K66" s="1" t="s">
        <v>707</v>
      </c>
      <c r="L66" s="1" t="s">
        <v>707</v>
      </c>
      <c r="M66" s="1" t="s">
        <v>303</v>
      </c>
      <c r="N66" s="1" t="s">
        <v>303</v>
      </c>
      <c r="O66" s="1" t="s">
        <v>304</v>
      </c>
      <c r="P66" s="1" t="s">
        <v>305</v>
      </c>
      <c r="Q66" s="1" t="s">
        <v>708</v>
      </c>
      <c r="R66" s="1" t="s">
        <v>307</v>
      </c>
      <c r="S66" s="1" t="s">
        <v>308</v>
      </c>
      <c r="T66" s="1" t="s">
        <v>309</v>
      </c>
    </row>
    <row r="67" s="1" customFormat="1" spans="1:20">
      <c r="A67" s="3">
        <v>16470577007</v>
      </c>
      <c r="B67" s="1" t="s">
        <v>709</v>
      </c>
      <c r="C67" s="1" t="s">
        <v>710</v>
      </c>
      <c r="D67" s="1" t="s">
        <v>711</v>
      </c>
      <c r="E67" s="1" t="s">
        <v>712</v>
      </c>
      <c r="F67" s="1" t="s">
        <v>438</v>
      </c>
      <c r="G67" s="1" t="s">
        <v>295</v>
      </c>
      <c r="H67" s="1" t="s">
        <v>300</v>
      </c>
      <c r="I67" s="1" t="s">
        <v>713</v>
      </c>
      <c r="J67" s="1" t="s">
        <v>29</v>
      </c>
      <c r="K67" s="1" t="s">
        <v>714</v>
      </c>
      <c r="L67" s="1" t="s">
        <v>714</v>
      </c>
      <c r="M67" s="1" t="s">
        <v>303</v>
      </c>
      <c r="N67" s="1" t="s">
        <v>303</v>
      </c>
      <c r="O67" s="1" t="s">
        <v>304</v>
      </c>
      <c r="P67" s="1" t="s">
        <v>305</v>
      </c>
      <c r="Q67" s="1" t="s">
        <v>715</v>
      </c>
      <c r="R67" s="1" t="s">
        <v>307</v>
      </c>
      <c r="S67" s="1" t="s">
        <v>308</v>
      </c>
      <c r="T67" s="1" t="s">
        <v>309</v>
      </c>
    </row>
    <row r="68" s="1" customFormat="1" spans="1:20">
      <c r="A68" s="3">
        <v>16343198998</v>
      </c>
      <c r="B68" s="1" t="s">
        <v>716</v>
      </c>
      <c r="C68" s="1" t="s">
        <v>717</v>
      </c>
      <c r="D68" s="1" t="s">
        <v>718</v>
      </c>
      <c r="E68" s="1" t="s">
        <v>719</v>
      </c>
      <c r="F68" s="1" t="s">
        <v>414</v>
      </c>
      <c r="G68" s="1" t="s">
        <v>295</v>
      </c>
      <c r="H68" s="1" t="s">
        <v>300</v>
      </c>
      <c r="I68" s="1" t="s">
        <v>720</v>
      </c>
      <c r="J68" s="1" t="s">
        <v>29</v>
      </c>
      <c r="K68" s="1" t="s">
        <v>505</v>
      </c>
      <c r="L68" s="1" t="s">
        <v>505</v>
      </c>
      <c r="M68" s="1" t="s">
        <v>303</v>
      </c>
      <c r="N68" s="1" t="s">
        <v>303</v>
      </c>
      <c r="O68" s="1" t="s">
        <v>304</v>
      </c>
      <c r="P68" s="1" t="s">
        <v>305</v>
      </c>
      <c r="Q68" s="1" t="s">
        <v>721</v>
      </c>
      <c r="R68" s="1" t="s">
        <v>307</v>
      </c>
      <c r="S68" s="1" t="s">
        <v>308</v>
      </c>
      <c r="T68" s="1" t="s">
        <v>309</v>
      </c>
    </row>
    <row r="69" s="1" customFormat="1" spans="1:20">
      <c r="A69" s="3">
        <v>16309972455</v>
      </c>
      <c r="B69" s="1" t="s">
        <v>722</v>
      </c>
      <c r="C69" s="1" t="s">
        <v>723</v>
      </c>
      <c r="D69" s="1" t="s">
        <v>724</v>
      </c>
      <c r="E69" s="1" t="s">
        <v>725</v>
      </c>
      <c r="F69" s="1" t="s">
        <v>295</v>
      </c>
      <c r="G69" s="1" t="s">
        <v>299</v>
      </c>
      <c r="H69" s="1" t="s">
        <v>300</v>
      </c>
      <c r="I69" s="1" t="s">
        <v>726</v>
      </c>
      <c r="J69" s="1" t="s">
        <v>29</v>
      </c>
      <c r="K69" s="1" t="s">
        <v>727</v>
      </c>
      <c r="L69" s="1" t="s">
        <v>727</v>
      </c>
      <c r="M69" s="1" t="s">
        <v>303</v>
      </c>
      <c r="N69" s="1" t="s">
        <v>303</v>
      </c>
      <c r="O69" s="1" t="s">
        <v>304</v>
      </c>
      <c r="P69" s="1" t="s">
        <v>305</v>
      </c>
      <c r="Q69" s="1" t="s">
        <v>728</v>
      </c>
      <c r="R69" s="1" t="s">
        <v>307</v>
      </c>
      <c r="S69" s="1" t="s">
        <v>308</v>
      </c>
      <c r="T69" s="1" t="s">
        <v>309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2021-11-15T03:13:25Z</dcterms:created>
  <dcterms:modified xsi:type="dcterms:W3CDTF">2021-11-15T03:40:37Z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F351B2AFBDD942408349D21164CE57C0</vt:lpwstr>
  </property>
  <property fmtid="{D5CDD505-2E9C-101B-9397-08002B2CF9AE}" pid="3" name="KSOProductBuildVer">
    <vt:lpwstr>2052-11.1.0.11045</vt:lpwstr>
  </property>
</Properties>
</file>