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对账!$A$1:$I$47</definedName>
  </definedNames>
  <calcPr calcId="144525"/>
</workbook>
</file>

<file path=xl/sharedStrings.xml><?xml version="1.0" encoding="utf-8"?>
<sst xmlns="http://schemas.openxmlformats.org/spreadsheetml/2006/main" count="2575" uniqueCount="581">
  <si>
    <t>去哪儿网酒店预付对账单</t>
  </si>
  <si>
    <t>供应商名称：</t>
  </si>
  <si>
    <t>汇趣住</t>
  </si>
  <si>
    <t>结算周期：</t>
  </si>
  <si>
    <t>2021-11-14至2021-11-15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</si>
  <si>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</si>
  <si>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</si>
  <si>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</si>
  <si>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</si>
  <si>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</si>
  <si>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</si>
  <si>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</si>
  <si>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</si>
  <si>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</si>
  <si>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</si>
  <si>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</si>
  <si>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</si>
  <si>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</si>
  <si>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</si>
  <si>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</si>
  <si>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¥15,141.00</t>
  </si>
  <si>
    <t>¥2,004.00</t>
  </si>
  <si>
    <t>¥13,137.00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</si>
  <si>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</si>
  <si>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</si>
  <si>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</si>
  <si>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</si>
  <si>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</si>
  <si>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</si>
  <si>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</si>
  <si>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</si>
  <si>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</si>
  <si>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</si>
  <si>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</si>
  <si>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</si>
  <si>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</si>
  <si>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</si>
  <si>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</si>
  <si>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</si>
  <si>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</si>
  <si>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</si>
  <si>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</si>
  <si>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</si>
  <si>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</si>
  <si>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</si>
  <si>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</si>
  <si>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</si>
  <si>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</si>
  <si>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</si>
  <si>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</si>
  <si>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</si>
  <si>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</si>
  <si>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</si>
  <si>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</si>
  <si>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</si>
  <si>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</si>
  <si>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</si>
  <si>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</si>
  <si>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</si>
  <si>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</si>
  <si>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</si>
  <si>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</si>
  <si>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</si>
  <si>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</si>
  <si>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</si>
  <si>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</si>
  <si>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</si>
  <si>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</si>
  <si>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</si>
  <si>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</si>
  <si>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102813251280</t>
  </si>
  <si>
    <t>酒店预付</t>
  </si>
  <si>
    <t>否</t>
  </si>
  <si>
    <t>普通</t>
  </si>
  <si>
    <t>381765231</t>
  </si>
  <si>
    <t>格林豪泰(玉林金城商厦店)</t>
  </si>
  <si>
    <t>1639468</t>
  </si>
  <si>
    <t>袁芳</t>
  </si>
  <si>
    <t>2021-11-11</t>
  </si>
  <si>
    <t>2021-11-14</t>
  </si>
  <si>
    <t>2021-11-15</t>
  </si>
  <si>
    <t>¥138.00</t>
  </si>
  <si>
    <t>¥18.00</t>
  </si>
  <si>
    <t>¥120.00</t>
  </si>
  <si>
    <t>双床房</t>
  </si>
  <si>
    <t>WEBSITE</t>
  </si>
  <si>
    <t>102814501353</t>
  </si>
  <si>
    <t>384593967</t>
  </si>
  <si>
    <t>遵义洛斐酒店</t>
  </si>
  <si>
    <t>郑金龙</t>
  </si>
  <si>
    <t>2021-11-12</t>
  </si>
  <si>
    <t>¥160.00</t>
  </si>
  <si>
    <t>¥27.00</t>
  </si>
  <si>
    <t>¥133.00</t>
  </si>
  <si>
    <t>豪华城景双床房</t>
  </si>
  <si>
    <t>102814126539</t>
  </si>
  <si>
    <t>384567534</t>
  </si>
  <si>
    <t>墨江双胞大酒店</t>
  </si>
  <si>
    <t>余海露</t>
  </si>
  <si>
    <t>¥519.00</t>
  </si>
  <si>
    <t>¥69.00</t>
  </si>
  <si>
    <t>¥450.00</t>
  </si>
  <si>
    <t>普通标准间</t>
  </si>
  <si>
    <t>102814074263</t>
  </si>
  <si>
    <t>311482261</t>
  </si>
  <si>
    <t>上海月半湾时尚宾馆</t>
  </si>
  <si>
    <t>吴文羽</t>
  </si>
  <si>
    <t>2021-11-13</t>
  </si>
  <si>
    <t>¥334.00</t>
  </si>
  <si>
    <t>¥44.00</t>
  </si>
  <si>
    <t>¥290.00</t>
  </si>
  <si>
    <t>豪华大床房</t>
  </si>
  <si>
    <t>102814392990</t>
  </si>
  <si>
    <t>381788679</t>
  </si>
  <si>
    <t>昭通温德姆至尊豪廷大酒店</t>
  </si>
  <si>
    <t>宋志祥</t>
  </si>
  <si>
    <t>¥536.00</t>
  </si>
  <si>
    <t>¥70.00</t>
  </si>
  <si>
    <t>¥466.00</t>
  </si>
  <si>
    <t>豪华双床房</t>
  </si>
  <si>
    <t>102816611260</t>
  </si>
  <si>
    <t>381731763</t>
  </si>
  <si>
    <t>开臣璞锦酒店(义乌国际商贸城店)</t>
  </si>
  <si>
    <t>朱雅洁</t>
  </si>
  <si>
    <t>¥239.00</t>
  </si>
  <si>
    <t>¥32.00</t>
  </si>
  <si>
    <t>¥207.00</t>
  </si>
  <si>
    <t>雅致大床房</t>
  </si>
  <si>
    <t>102816183496</t>
  </si>
  <si>
    <t>381720732</t>
  </si>
  <si>
    <t>格林豪泰酒店(嘉兴平湖乍浦九龙山店)</t>
  </si>
  <si>
    <t>陆跃</t>
  </si>
  <si>
    <t>¥158.00</t>
  </si>
  <si>
    <t>¥21.00</t>
  </si>
  <si>
    <t>¥137.00</t>
  </si>
  <si>
    <t>大床房,1.5m床</t>
  </si>
  <si>
    <t>102816354943</t>
  </si>
  <si>
    <t>321733987</t>
  </si>
  <si>
    <t>骏怡连锁酒店(开封宋城路店)</t>
  </si>
  <si>
    <t>刘亿明</t>
  </si>
  <si>
    <t>¥95.00</t>
  </si>
  <si>
    <t>¥13.00</t>
  </si>
  <si>
    <t>¥82.00</t>
  </si>
  <si>
    <t>风情圆床房</t>
  </si>
  <si>
    <t>102814507121</t>
  </si>
  <si>
    <t>375510792</t>
  </si>
  <si>
    <t>白玉兰酒店(上海徐家汇宛平南路店)</t>
  </si>
  <si>
    <t>蔡乃弟</t>
  </si>
  <si>
    <t>¥449.00</t>
  </si>
  <si>
    <t>¥59.00</t>
  </si>
  <si>
    <t>¥390.00</t>
  </si>
  <si>
    <t>静雅双床房</t>
  </si>
  <si>
    <t>102814120528</t>
  </si>
  <si>
    <t>381715164</t>
  </si>
  <si>
    <t>驻马店京都假日宾馆</t>
  </si>
  <si>
    <t>管胜垒管胜垒</t>
  </si>
  <si>
    <t>¥104.00</t>
  </si>
  <si>
    <t>¥14.00</t>
  </si>
  <si>
    <t>¥90.00</t>
  </si>
  <si>
    <t>普通标间</t>
  </si>
  <si>
    <t>102815961628</t>
  </si>
  <si>
    <t>381694756</t>
  </si>
  <si>
    <t>深圳世界之窗兰兹酒店</t>
  </si>
  <si>
    <t>蒋明明</t>
  </si>
  <si>
    <t>¥717.00</t>
  </si>
  <si>
    <t>¥622.00</t>
  </si>
  <si>
    <t>行政大床房</t>
  </si>
  <si>
    <t>102816583819</t>
  </si>
  <si>
    <t>381692794</t>
  </si>
  <si>
    <t>长沙金源阳光酒店</t>
  </si>
  <si>
    <t>何珺</t>
  </si>
  <si>
    <t>¥344.00</t>
  </si>
  <si>
    <t>¥45.00</t>
  </si>
  <si>
    <t>¥299.00</t>
  </si>
  <si>
    <t>豪华单人房</t>
  </si>
  <si>
    <t>102816133506</t>
  </si>
  <si>
    <t>381722298</t>
  </si>
  <si>
    <t>绵阳亦烜轻奢酒店</t>
  </si>
  <si>
    <t>臧道远</t>
  </si>
  <si>
    <t>¥211.00</t>
  </si>
  <si>
    <t>¥29.00</t>
  </si>
  <si>
    <t>¥182.00</t>
  </si>
  <si>
    <t>精致单间</t>
  </si>
  <si>
    <t>102814550614</t>
  </si>
  <si>
    <t>347181611</t>
  </si>
  <si>
    <t>贝壳酒店(上海五角场地铁站店)</t>
  </si>
  <si>
    <t>钟周璇</t>
  </si>
  <si>
    <t>¥218.00</t>
  </si>
  <si>
    <t>¥189.00</t>
  </si>
  <si>
    <t>大床房</t>
  </si>
  <si>
    <t>102816315753</t>
  </si>
  <si>
    <t>321285151</t>
  </si>
  <si>
    <t>维尼酒店(临沂商城会展中心店)</t>
  </si>
  <si>
    <t>王永磊</t>
  </si>
  <si>
    <t>¥96.00</t>
  </si>
  <si>
    <t>¥83.00</t>
  </si>
  <si>
    <t>商务大床房</t>
  </si>
  <si>
    <t>102816791594</t>
  </si>
  <si>
    <t>311546992</t>
  </si>
  <si>
    <t>乾安交通商务宾馆</t>
  </si>
  <si>
    <t>张安妮</t>
  </si>
  <si>
    <t>¥130.00</t>
  </si>
  <si>
    <t>¥17.00</t>
  </si>
  <si>
    <t>¥113.00</t>
  </si>
  <si>
    <t>普通大床房</t>
  </si>
  <si>
    <t>102816631298</t>
  </si>
  <si>
    <t>381666721</t>
  </si>
  <si>
    <t>长沙豪布斯卡酒店</t>
  </si>
  <si>
    <t>陈玉凤</t>
  </si>
  <si>
    <t>¥564.00</t>
  </si>
  <si>
    <t>¥74.00</t>
  </si>
  <si>
    <t>¥490.00</t>
  </si>
  <si>
    <t>豪华大床间</t>
  </si>
  <si>
    <t>102816365127</t>
  </si>
  <si>
    <t>383602524</t>
  </si>
  <si>
    <t>南昌凯美开元名都大酒店</t>
  </si>
  <si>
    <t>施剑锋</t>
  </si>
  <si>
    <t>¥559.00</t>
  </si>
  <si>
    <t>¥73.00</t>
  </si>
  <si>
    <t>¥486.00</t>
  </si>
  <si>
    <t>高级双床房</t>
  </si>
  <si>
    <t>102814659287</t>
  </si>
  <si>
    <t>381725877</t>
  </si>
  <si>
    <t>如家酒店(南宁剧场地铁站朝阳步行街店)</t>
  </si>
  <si>
    <t>曾樨婕</t>
  </si>
  <si>
    <t>¥157.00</t>
  </si>
  <si>
    <t>¥136.00</t>
  </si>
  <si>
    <t>标准双床房</t>
  </si>
  <si>
    <t>102816254589</t>
  </si>
  <si>
    <t>李寿远</t>
  </si>
  <si>
    <t>102814564188</t>
  </si>
  <si>
    <t>321726196</t>
  </si>
  <si>
    <t>如家商旅酒店(昆明西城时代购物中心店)</t>
  </si>
  <si>
    <t>母丽娜</t>
  </si>
  <si>
    <t>¥597.00</t>
  </si>
  <si>
    <t>¥78.00</t>
  </si>
  <si>
    <t>102814487051</t>
  </si>
  <si>
    <t>312883915</t>
  </si>
  <si>
    <t>广州伊然客栈</t>
  </si>
  <si>
    <t>屈济敏</t>
  </si>
  <si>
    <t>¥596.00</t>
  </si>
  <si>
    <t>¥79.00</t>
  </si>
  <si>
    <t>¥517.00</t>
  </si>
  <si>
    <t>102816917316</t>
  </si>
  <si>
    <t>381721872</t>
  </si>
  <si>
    <t>汕尾巴黎半岛酒店</t>
  </si>
  <si>
    <t>郑粤雨</t>
  </si>
  <si>
    <t>¥320.00</t>
  </si>
  <si>
    <t>¥42.00</t>
  </si>
  <si>
    <t>¥278.00</t>
  </si>
  <si>
    <t>102816077973</t>
  </si>
  <si>
    <t>318745894</t>
  </si>
  <si>
    <t>华尔顿酒店(临高汽车站店)</t>
  </si>
  <si>
    <t>冯炬新</t>
  </si>
  <si>
    <t>¥175.00</t>
  </si>
  <si>
    <t>¥23.00</t>
  </si>
  <si>
    <t>¥152.00</t>
  </si>
  <si>
    <t>Modern现代轻奢落地窗大床房</t>
  </si>
  <si>
    <t>102814500426</t>
  </si>
  <si>
    <t>321293308</t>
  </si>
  <si>
    <t>速8宾馆(武汉湖北大学店)</t>
  </si>
  <si>
    <t>李洋</t>
  </si>
  <si>
    <t>¥12.00</t>
  </si>
  <si>
    <t>电脑大床房</t>
  </si>
  <si>
    <t>102816893854</t>
  </si>
  <si>
    <t>381728880</t>
  </si>
  <si>
    <t>佛山苏格国际公寓东方广场店</t>
  </si>
  <si>
    <t>韩雪</t>
  </si>
  <si>
    <t>102816037975</t>
  </si>
  <si>
    <t>381711996</t>
  </si>
  <si>
    <t>青岛富力艾美酒店</t>
  </si>
  <si>
    <t>刘莹</t>
  </si>
  <si>
    <t>¥467.00</t>
  </si>
  <si>
    <t>¥61.00</t>
  </si>
  <si>
    <t>¥406.00</t>
  </si>
  <si>
    <t>华美大床房</t>
  </si>
  <si>
    <t>102816419165</t>
  </si>
  <si>
    <t>381807759</t>
  </si>
  <si>
    <t>嵩县金茂假日酒店</t>
  </si>
  <si>
    <t>许红伟</t>
  </si>
  <si>
    <t>¥98.00</t>
  </si>
  <si>
    <t>¥85.00</t>
  </si>
  <si>
    <t>简美大床房</t>
  </si>
  <si>
    <t>102816103151</t>
  </si>
  <si>
    <t>381688282</t>
  </si>
  <si>
    <t>杭州盛捷国际办公中心服务公寓</t>
  </si>
  <si>
    <t>乔士亿</t>
  </si>
  <si>
    <t>¥550.00</t>
  </si>
  <si>
    <t>¥72.00</t>
  </si>
  <si>
    <t>¥478.00</t>
  </si>
  <si>
    <t>豪华单房公寓</t>
  </si>
  <si>
    <t>102816015077</t>
  </si>
  <si>
    <t>381796413</t>
  </si>
  <si>
    <t>麗枫酒店(陇南火车站店)</t>
  </si>
  <si>
    <t>李文昌</t>
  </si>
  <si>
    <t>¥199.00</t>
  </si>
  <si>
    <t>¥26.00</t>
  </si>
  <si>
    <t>¥173.00</t>
  </si>
  <si>
    <t>102816175766</t>
  </si>
  <si>
    <t>351534116</t>
  </si>
  <si>
    <t>佛山德徕酒店</t>
  </si>
  <si>
    <t>虞安翔</t>
  </si>
  <si>
    <t>¥587.00</t>
  </si>
  <si>
    <t>¥77.00</t>
  </si>
  <si>
    <t>¥510.00</t>
  </si>
  <si>
    <t>湖景豪华双床房</t>
  </si>
  <si>
    <t>102814282020</t>
  </si>
  <si>
    <t>316600741</t>
  </si>
  <si>
    <t>香格里拉阿若康巴·南索达庄园</t>
  </si>
  <si>
    <t>王学锟</t>
  </si>
  <si>
    <t>¥805.00</t>
  </si>
  <si>
    <t>¥105.00</t>
  </si>
  <si>
    <t>¥700.00</t>
  </si>
  <si>
    <t>102814586432</t>
  </si>
  <si>
    <t>347181872</t>
  </si>
  <si>
    <t>如家酒店(广州琶洲会展中心店)</t>
  </si>
  <si>
    <t>刘强</t>
  </si>
  <si>
    <t>¥222.00</t>
  </si>
  <si>
    <t>¥193.00</t>
  </si>
  <si>
    <t>商务大床房B</t>
  </si>
  <si>
    <t>102816723132</t>
  </si>
  <si>
    <t>351534230</t>
  </si>
  <si>
    <t>晨枫臻品酒店(杭州萧山人民广场店)</t>
  </si>
  <si>
    <t>朱琦珍</t>
  </si>
  <si>
    <t>¥229.00</t>
  </si>
  <si>
    <t>¥30.00</t>
  </si>
  <si>
    <t>精选大床房</t>
  </si>
  <si>
    <t>102816014694</t>
  </si>
  <si>
    <t>朱静瑜</t>
  </si>
  <si>
    <t>¥409.00</t>
  </si>
  <si>
    <t>¥54.00</t>
  </si>
  <si>
    <t>¥355.00</t>
  </si>
  <si>
    <t>城景大床房</t>
  </si>
  <si>
    <t>102814483132</t>
  </si>
  <si>
    <t>381734277</t>
  </si>
  <si>
    <t>广州家馨国际公寓</t>
  </si>
  <si>
    <t>黄钧尧</t>
  </si>
  <si>
    <t>¥546.00</t>
  </si>
  <si>
    <t>¥474.00</t>
  </si>
  <si>
    <t>102814486821</t>
  </si>
  <si>
    <t>386288838</t>
  </si>
  <si>
    <t>银座佳驿酒店(商河政务中心店)</t>
  </si>
  <si>
    <t>张传迪</t>
  </si>
  <si>
    <t>¥264.00</t>
  </si>
  <si>
    <t>¥36.00</t>
  </si>
  <si>
    <t>¥228.00</t>
  </si>
  <si>
    <t>特惠大床房</t>
  </si>
  <si>
    <t>102816501022</t>
  </si>
  <si>
    <t>381814863</t>
  </si>
  <si>
    <t>龙岩财富精品酒店</t>
  </si>
  <si>
    <t>林道盛</t>
  </si>
  <si>
    <t>¥155.00</t>
  </si>
  <si>
    <t>¥134.00</t>
  </si>
  <si>
    <t>假日温馨双床房</t>
  </si>
  <si>
    <t>102816365156</t>
  </si>
  <si>
    <t>321705685</t>
  </si>
  <si>
    <t>莫林酒店(湘潭市政府万达广场店)</t>
  </si>
  <si>
    <t>郑江友</t>
  </si>
  <si>
    <t>¥201.00</t>
  </si>
  <si>
    <t>¥174.00</t>
  </si>
  <si>
    <t>商务双床房</t>
  </si>
  <si>
    <t>102816395202</t>
  </si>
  <si>
    <t>李剑锋</t>
  </si>
  <si>
    <t>¥150.00</t>
  </si>
  <si>
    <t>¥20.00</t>
  </si>
  <si>
    <t>102816677481</t>
  </si>
  <si>
    <t>381815271</t>
  </si>
  <si>
    <t>遵义帝景酒店</t>
  </si>
  <si>
    <t>罗怀誉</t>
  </si>
  <si>
    <t>¥465.00</t>
  </si>
  <si>
    <t>¥404.00</t>
  </si>
  <si>
    <t>102807894049</t>
  </si>
  <si>
    <t>315418951</t>
  </si>
  <si>
    <t>杭州往来酒店</t>
  </si>
  <si>
    <t>周燕青</t>
  </si>
  <si>
    <t>2021-11-05</t>
  </si>
  <si>
    <t>¥135.00</t>
  </si>
  <si>
    <t>¥117.00</t>
  </si>
  <si>
    <t>高级大床房</t>
  </si>
  <si>
    <t>102816985683</t>
  </si>
  <si>
    <t>351534977</t>
  </si>
  <si>
    <t>宁波华侨温德姆至尊豪廷大酒店</t>
  </si>
  <si>
    <t>何道辉</t>
  </si>
  <si>
    <t>¥732.00</t>
  </si>
  <si>
    <t>¥636.00</t>
  </si>
  <si>
    <t>A座城景大床房</t>
  </si>
  <si>
    <t>102814481297</t>
  </si>
  <si>
    <t>384609315</t>
  </si>
  <si>
    <t>儋州天裕商务酒店</t>
  </si>
  <si>
    <t>杨昌豪</t>
  </si>
  <si>
    <t>¥303.00</t>
  </si>
  <si>
    <t>¥261.00</t>
  </si>
  <si>
    <t>102815810410</t>
  </si>
  <si>
    <t>王甜甜</t>
  </si>
  <si>
    <t>¥227.00</t>
  </si>
  <si>
    <t>¥197.00</t>
  </si>
  <si>
    <t>自主双床房</t>
  </si>
  <si>
    <t>102816651790</t>
  </si>
  <si>
    <t>蔡见光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</si>
  <si>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</si>
  <si>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</si>
  <si>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</si>
  <si>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</si>
  <si>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</si>
  <si>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</si>
  <si>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</si>
  <si>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</si>
  <si>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</si>
  <si>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</si>
  <si>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</si>
  <si>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A211116095935481</t>
  </si>
  <si>
    <t>A211116095955481</t>
  </si>
  <si>
    <r>
      <t>总计：</t>
    </r>
    <r>
      <rPr>
        <sz val="10"/>
        <rFont val="Arial"/>
        <charset val="134"/>
      </rPr>
      <t>13137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</si>
  <si>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</si>
  <si>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</si>
  <si>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</si>
  <si>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</si>
  <si>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</si>
  <si>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</si>
  <si>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</si>
  <si>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</si>
  <si>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</si>
  <si>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</si>
  <si>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</si>
  <si>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</si>
  <si>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</si>
  <si>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</si>
  <si>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</si>
  <si>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</si>
  <si>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2289937</t>
  </si>
  <si>
    <t>--</t>
  </si>
  <si>
    <t>117.00</t>
  </si>
  <si>
    <t>RMB</t>
  </si>
  <si>
    <t>0</t>
  </si>
  <si>
    <t>0.00</t>
  </si>
  <si>
    <t>汇趣住国内直连</t>
  </si>
  <si>
    <t>2021-11-05 02:17:13</t>
  </si>
  <si>
    <t>直连</t>
  </si>
  <si>
    <t>2297104</t>
  </si>
  <si>
    <t>格林豪泰贝壳酒店（玉林金城商厦店）</t>
  </si>
  <si>
    <t>120.00</t>
  </si>
  <si>
    <t>2021-11-11 20:29:07</t>
  </si>
  <si>
    <t>2297384</t>
  </si>
  <si>
    <t>290.00</t>
  </si>
  <si>
    <t>2021-11-12 03:18:20</t>
  </si>
  <si>
    <t>2297428</t>
  </si>
  <si>
    <t>银座佳驿（济南商河政务中心店）</t>
  </si>
  <si>
    <t>228.00</t>
  </si>
  <si>
    <t>2021-11-12 06:36:28</t>
  </si>
  <si>
    <t>2297449</t>
  </si>
  <si>
    <t>700.00</t>
  </si>
  <si>
    <t>2021-11-12 09:31:20</t>
  </si>
  <si>
    <t>直采</t>
  </si>
  <si>
    <t>2297550</t>
  </si>
  <si>
    <t>519.00</t>
  </si>
  <si>
    <t>2021-11-12 10:30:06</t>
  </si>
  <si>
    <t>2297557</t>
  </si>
  <si>
    <t>466.00</t>
  </si>
  <si>
    <t>2021-11-12 10:36:07</t>
  </si>
  <si>
    <t>2297571</t>
  </si>
  <si>
    <t>如家酒店（广州琶洲会展中心琶洲地铁站店）</t>
  </si>
  <si>
    <t>193.00</t>
  </si>
  <si>
    <t>2021-11-12 11:01:01</t>
  </si>
  <si>
    <t>2297593</t>
  </si>
  <si>
    <t>474.00</t>
  </si>
  <si>
    <t>2021-11-12 11:19:27</t>
  </si>
  <si>
    <t>2297689</t>
  </si>
  <si>
    <t>133.00</t>
  </si>
  <si>
    <t>2021-11-12 12:46:39</t>
  </si>
  <si>
    <t>2297700</t>
  </si>
  <si>
    <t>450.00</t>
  </si>
  <si>
    <t>2021-11-12 12:54:00</t>
  </si>
  <si>
    <t>2297733</t>
  </si>
  <si>
    <t>517.00</t>
  </si>
  <si>
    <t>2021-11-12 13:27:12</t>
  </si>
  <si>
    <t>2297788</t>
  </si>
  <si>
    <t>261.00</t>
  </si>
  <si>
    <t>2021-11-12 14:23:24</t>
  </si>
  <si>
    <t>2297838</t>
  </si>
  <si>
    <t>390.00</t>
  </si>
  <si>
    <t>2021-11-12 15:18:16</t>
  </si>
  <si>
    <t>2297908</t>
  </si>
  <si>
    <t>78.00</t>
  </si>
  <si>
    <t>2021-11-12 16:21:31</t>
  </si>
  <si>
    <t>2297919</t>
  </si>
  <si>
    <t>90.00</t>
  </si>
  <si>
    <t>2021-11-12 16:27:19</t>
  </si>
  <si>
    <t>2297942</t>
  </si>
  <si>
    <t>贝壳酒店（上海万达广场五角场地铁站店）</t>
  </si>
  <si>
    <t>189.00</t>
  </si>
  <si>
    <t>2021-11-12 16:45:24</t>
  </si>
  <si>
    <t>2297955</t>
  </si>
  <si>
    <t>136.00</t>
  </si>
  <si>
    <t>2021-11-12 16:58:06</t>
  </si>
  <si>
    <t>2298728</t>
  </si>
  <si>
    <t>622.00</t>
  </si>
  <si>
    <t>2021-11-13 15:06:31</t>
  </si>
  <si>
    <t>2299004</t>
  </si>
  <si>
    <t>阳光居家精品酒店</t>
  </si>
  <si>
    <t>197.00</t>
  </si>
  <si>
    <t>2021-11-13 22:22:46</t>
  </si>
  <si>
    <t>2299098</t>
  </si>
  <si>
    <t>404.00</t>
  </si>
  <si>
    <t>2021-11-14 04:30:32</t>
  </si>
  <si>
    <t>2299143</t>
  </si>
  <si>
    <t>134.00</t>
  </si>
  <si>
    <t>2021-11-14 08:41:47</t>
  </si>
  <si>
    <t>2299155</t>
  </si>
  <si>
    <t>开臣璞锦酒店(义乌之心店)</t>
  </si>
  <si>
    <t>207.00</t>
  </si>
  <si>
    <t>2021-11-14 09:16:15</t>
  </si>
  <si>
    <t>2299164</t>
  </si>
  <si>
    <t>490.00</t>
  </si>
  <si>
    <t>2021-11-14 09:40:47</t>
  </si>
  <si>
    <t>2299165</t>
  </si>
  <si>
    <t>骏怡连锁酒店(河南开封宋城路店)</t>
  </si>
  <si>
    <t>82.00</t>
  </si>
  <si>
    <t>2021-11-14 09:42:29</t>
  </si>
  <si>
    <t>2299168</t>
  </si>
  <si>
    <t>137.00</t>
  </si>
  <si>
    <t>2021-11-14 09:50:25</t>
  </si>
  <si>
    <t>2299177</t>
  </si>
  <si>
    <t>苏格酒店式公寓（东方广场店）</t>
  </si>
  <si>
    <t>2021-11-14 10:24:04</t>
  </si>
  <si>
    <t>2299203</t>
  </si>
  <si>
    <t>交通商务宾馆</t>
  </si>
  <si>
    <t>113.00</t>
  </si>
  <si>
    <t>2021-11-14 11:30:17</t>
  </si>
  <si>
    <t>2299248</t>
  </si>
  <si>
    <t>510.00</t>
  </si>
  <si>
    <t>2021-11-14 12:47:25</t>
  </si>
  <si>
    <t>2299255</t>
  </si>
  <si>
    <t>299.00</t>
  </si>
  <si>
    <t>2021-11-14 13:01:20</t>
  </si>
  <si>
    <t>2299264</t>
  </si>
  <si>
    <t>636.00</t>
  </si>
  <si>
    <t>2021-11-14 13:16:51</t>
  </si>
  <si>
    <t>2299276</t>
  </si>
  <si>
    <t>83.00</t>
  </si>
  <si>
    <t>2021-11-14 13:43:37</t>
  </si>
  <si>
    <t>2299282</t>
  </si>
  <si>
    <t>金茂艺术酒店</t>
  </si>
  <si>
    <t>85.00</t>
  </si>
  <si>
    <t>2021-11-14 13:53:26</t>
  </si>
  <si>
    <t>2299307</t>
  </si>
  <si>
    <t>406.00</t>
  </si>
  <si>
    <t>2021-11-14 14:51:16</t>
  </si>
  <si>
    <t>2299328</t>
  </si>
  <si>
    <t>486.00</t>
  </si>
  <si>
    <t>2021-11-14 15:36:34</t>
  </si>
  <si>
    <t>2299336</t>
  </si>
  <si>
    <t>278.00</t>
  </si>
  <si>
    <t>2021-11-14 16:11:35</t>
  </si>
  <si>
    <t>2299363</t>
  </si>
  <si>
    <t>182.00</t>
  </si>
  <si>
    <t>2021-11-14 17:26:27</t>
  </si>
  <si>
    <t>2299365</t>
  </si>
  <si>
    <t>478.00</t>
  </si>
  <si>
    <t>2021-11-14 17:26:34</t>
  </si>
  <si>
    <t>2299371</t>
  </si>
  <si>
    <t>174.00</t>
  </si>
  <si>
    <t>2021-11-14 17:44:35</t>
  </si>
  <si>
    <t>2299417</t>
  </si>
  <si>
    <t>2021-11-14 19:28:26</t>
  </si>
  <si>
    <t>2299427</t>
  </si>
  <si>
    <t>199.00</t>
  </si>
  <si>
    <t>2021-11-14 19:43:12</t>
  </si>
  <si>
    <t>2299437</t>
  </si>
  <si>
    <t>152.00</t>
  </si>
  <si>
    <t>2021-11-14 20:11:31</t>
  </si>
  <si>
    <t>2299464</t>
  </si>
  <si>
    <t>355.00</t>
  </si>
  <si>
    <t>2021-11-14 21:24:21</t>
  </si>
  <si>
    <t>2299479</t>
  </si>
  <si>
    <t>2021-11-14 21:59:57</t>
  </si>
  <si>
    <t>2299486</t>
  </si>
  <si>
    <t>130.00</t>
  </si>
  <si>
    <t>2021-11-14 22:08:20</t>
  </si>
  <si>
    <t>2299501</t>
  </si>
  <si>
    <t>173.00</t>
  </si>
  <si>
    <t>2021-11-14 23:06:57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</si>
</sst>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9" borderId="1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20" borderId="16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3" fillId="20" borderId="11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3</v>
      </c>
      <c r="N4" s="7" t="s">
        <v>90</v>
      </c>
      <c r="O4" s="7" t="s">
        <v>90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90</v>
      </c>
      <c r="O5" s="7" t="s">
        <v>107</v>
      </c>
      <c r="P5" s="7" t="s">
        <v>80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90</v>
      </c>
      <c r="O6" s="7" t="s">
        <v>79</v>
      </c>
      <c r="P6" s="7" t="s">
        <v>80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132</v>
      </c>
      <c r="S8" s="12" t="s">
        <v>19</v>
      </c>
      <c r="T8" s="7"/>
      <c r="U8" s="11" t="s">
        <v>19</v>
      </c>
      <c r="V8" s="11" t="s">
        <v>132</v>
      </c>
      <c r="W8" s="12" t="s">
        <v>133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140</v>
      </c>
      <c r="S9" s="12" t="s">
        <v>19</v>
      </c>
      <c r="T9" s="7"/>
      <c r="U9" s="11" t="s">
        <v>19</v>
      </c>
      <c r="V9" s="11" t="s">
        <v>140</v>
      </c>
      <c r="W9" s="12" t="s">
        <v>141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90</v>
      </c>
      <c r="O10" s="7" t="s">
        <v>79</v>
      </c>
      <c r="P10" s="7" t="s">
        <v>80</v>
      </c>
      <c r="Q10" s="7"/>
      <c r="R10" s="11" t="s">
        <v>148</v>
      </c>
      <c r="S10" s="12" t="s">
        <v>19</v>
      </c>
      <c r="T10" s="7"/>
      <c r="U10" s="11" t="s">
        <v>19</v>
      </c>
      <c r="V10" s="11" t="s">
        <v>148</v>
      </c>
      <c r="W10" s="12" t="s">
        <v>149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2</v>
      </c>
      <c r="N11" s="7" t="s">
        <v>90</v>
      </c>
      <c r="O11" s="7" t="s">
        <v>107</v>
      </c>
      <c r="P11" s="7" t="s">
        <v>80</v>
      </c>
      <c r="Q11" s="7"/>
      <c r="R11" s="11" t="s">
        <v>156</v>
      </c>
      <c r="S11" s="12" t="s">
        <v>19</v>
      </c>
      <c r="T11" s="7"/>
      <c r="U11" s="11" t="s">
        <v>19</v>
      </c>
      <c r="V11" s="11" t="s">
        <v>156</v>
      </c>
      <c r="W11" s="12" t="s">
        <v>157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2</v>
      </c>
      <c r="N12" s="7" t="s">
        <v>107</v>
      </c>
      <c r="O12" s="7" t="s">
        <v>107</v>
      </c>
      <c r="P12" s="7" t="s">
        <v>80</v>
      </c>
      <c r="Q12" s="7"/>
      <c r="R12" s="11" t="s">
        <v>164</v>
      </c>
      <c r="S12" s="12" t="s">
        <v>19</v>
      </c>
      <c r="T12" s="7"/>
      <c r="U12" s="11" t="s">
        <v>19</v>
      </c>
      <c r="V12" s="11" t="s">
        <v>164</v>
      </c>
      <c r="W12" s="12" t="s">
        <v>140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171</v>
      </c>
      <c r="S13" s="12" t="s">
        <v>19</v>
      </c>
      <c r="T13" s="7"/>
      <c r="U13" s="11" t="s">
        <v>19</v>
      </c>
      <c r="V13" s="11" t="s">
        <v>171</v>
      </c>
      <c r="W13" s="12" t="s">
        <v>172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179</v>
      </c>
      <c r="S14" s="12" t="s">
        <v>19</v>
      </c>
      <c r="T14" s="7"/>
      <c r="U14" s="11" t="s">
        <v>19</v>
      </c>
      <c r="V14" s="11" t="s">
        <v>179</v>
      </c>
      <c r="W14" s="12" t="s">
        <v>180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184</v>
      </c>
      <c r="H15" s="7" t="s">
        <v>185</v>
      </c>
      <c r="I15" s="7" t="s">
        <v>76</v>
      </c>
      <c r="J15" s="7" t="s">
        <v>2</v>
      </c>
      <c r="K15" s="7" t="s">
        <v>186</v>
      </c>
      <c r="L15" s="7">
        <v>1</v>
      </c>
      <c r="M15" s="7">
        <v>1</v>
      </c>
      <c r="N15" s="7" t="s">
        <v>90</v>
      </c>
      <c r="O15" s="7" t="s">
        <v>79</v>
      </c>
      <c r="P15" s="7" t="s">
        <v>80</v>
      </c>
      <c r="Q15" s="7"/>
      <c r="R15" s="11" t="s">
        <v>187</v>
      </c>
      <c r="S15" s="12" t="s">
        <v>19</v>
      </c>
      <c r="T15" s="7"/>
      <c r="U15" s="11" t="s">
        <v>19</v>
      </c>
      <c r="V15" s="11" t="s">
        <v>187</v>
      </c>
      <c r="W15" s="12" t="s">
        <v>180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194</v>
      </c>
      <c r="S16" s="12" t="s">
        <v>19</v>
      </c>
      <c r="T16" s="7"/>
      <c r="U16" s="11" t="s">
        <v>19</v>
      </c>
      <c r="V16" s="11" t="s">
        <v>194</v>
      </c>
      <c r="W16" s="12" t="s">
        <v>141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1" t="s">
        <v>201</v>
      </c>
      <c r="S17" s="12" t="s">
        <v>19</v>
      </c>
      <c r="T17" s="7"/>
      <c r="U17" s="11" t="s">
        <v>19</v>
      </c>
      <c r="V17" s="11" t="s">
        <v>201</v>
      </c>
      <c r="W17" s="12" t="s">
        <v>202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209</v>
      </c>
      <c r="S18" s="12" t="s">
        <v>19</v>
      </c>
      <c r="T18" s="7"/>
      <c r="U18" s="11" t="s">
        <v>19</v>
      </c>
      <c r="V18" s="11" t="s">
        <v>209</v>
      </c>
      <c r="W18" s="12" t="s">
        <v>210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214</v>
      </c>
      <c r="H19" s="7" t="s">
        <v>215</v>
      </c>
      <c r="I19" s="7" t="s">
        <v>76</v>
      </c>
      <c r="J19" s="7" t="s">
        <v>2</v>
      </c>
      <c r="K19" s="7" t="s">
        <v>216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217</v>
      </c>
      <c r="S19" s="12" t="s">
        <v>19</v>
      </c>
      <c r="T19" s="7"/>
      <c r="U19" s="11" t="s">
        <v>19</v>
      </c>
      <c r="V19" s="11" t="s">
        <v>217</v>
      </c>
      <c r="W19" s="12" t="s">
        <v>218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222</v>
      </c>
      <c r="H20" s="7" t="s">
        <v>223</v>
      </c>
      <c r="I20" s="7" t="s">
        <v>76</v>
      </c>
      <c r="J20" s="7" t="s">
        <v>2</v>
      </c>
      <c r="K20" s="7" t="s">
        <v>224</v>
      </c>
      <c r="L20" s="7">
        <v>1</v>
      </c>
      <c r="M20" s="7">
        <v>1</v>
      </c>
      <c r="N20" s="7" t="s">
        <v>90</v>
      </c>
      <c r="O20" s="7" t="s">
        <v>79</v>
      </c>
      <c r="P20" s="7" t="s">
        <v>80</v>
      </c>
      <c r="Q20" s="7"/>
      <c r="R20" s="11" t="s">
        <v>225</v>
      </c>
      <c r="S20" s="12" t="s">
        <v>19</v>
      </c>
      <c r="T20" s="7"/>
      <c r="U20" s="11" t="s">
        <v>19</v>
      </c>
      <c r="V20" s="11" t="s">
        <v>225</v>
      </c>
      <c r="W20" s="12" t="s">
        <v>133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168</v>
      </c>
      <c r="H21" s="7" t="s">
        <v>169</v>
      </c>
      <c r="I21" s="7" t="s">
        <v>76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1" t="s">
        <v>171</v>
      </c>
      <c r="S21" s="12" t="s">
        <v>19</v>
      </c>
      <c r="T21" s="7"/>
      <c r="U21" s="11" t="s">
        <v>19</v>
      </c>
      <c r="V21" s="11" t="s">
        <v>171</v>
      </c>
      <c r="W21" s="12" t="s">
        <v>172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173</v>
      </c>
      <c r="AD21" t="s">
        <v>6</v>
      </c>
      <c r="AE21" t="s">
        <v>174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230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231</v>
      </c>
      <c r="H22" s="7" t="s">
        <v>232</v>
      </c>
      <c r="I22" s="7" t="s">
        <v>76</v>
      </c>
      <c r="J22" s="7" t="s">
        <v>2</v>
      </c>
      <c r="K22" s="7" t="s">
        <v>233</v>
      </c>
      <c r="L22" s="7">
        <v>1</v>
      </c>
      <c r="M22" s="7">
        <v>3</v>
      </c>
      <c r="N22" s="7" t="s">
        <v>90</v>
      </c>
      <c r="O22" s="7" t="s">
        <v>90</v>
      </c>
      <c r="P22" s="7" t="s">
        <v>80</v>
      </c>
      <c r="Q22" s="7"/>
      <c r="R22" s="11" t="s">
        <v>234</v>
      </c>
      <c r="S22" s="12" t="s">
        <v>19</v>
      </c>
      <c r="T22" s="7"/>
      <c r="U22" s="11" t="s">
        <v>19</v>
      </c>
      <c r="V22" s="11" t="s">
        <v>234</v>
      </c>
      <c r="W22" s="12" t="s">
        <v>235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99</v>
      </c>
      <c r="AD22" t="s">
        <v>6</v>
      </c>
      <c r="AE22" t="s">
        <v>196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237</v>
      </c>
      <c r="H23" s="7" t="s">
        <v>238</v>
      </c>
      <c r="I23" s="7" t="s">
        <v>76</v>
      </c>
      <c r="J23" s="7" t="s">
        <v>2</v>
      </c>
      <c r="K23" s="7" t="s">
        <v>239</v>
      </c>
      <c r="L23" s="7">
        <v>1</v>
      </c>
      <c r="M23" s="7">
        <v>3</v>
      </c>
      <c r="N23" s="7" t="s">
        <v>90</v>
      </c>
      <c r="O23" s="7" t="s">
        <v>90</v>
      </c>
      <c r="P23" s="7" t="s">
        <v>80</v>
      </c>
      <c r="Q23" s="7"/>
      <c r="R23" s="11" t="s">
        <v>240</v>
      </c>
      <c r="S23" s="12" t="s">
        <v>19</v>
      </c>
      <c r="T23" s="7"/>
      <c r="U23" s="11" t="s">
        <v>19</v>
      </c>
      <c r="V23" s="11" t="s">
        <v>240</v>
      </c>
      <c r="W23" s="12" t="s">
        <v>241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242</v>
      </c>
      <c r="AD23" t="s">
        <v>6</v>
      </c>
      <c r="AE23" t="s">
        <v>111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1" t="s">
        <v>247</v>
      </c>
      <c r="S24" s="12" t="s">
        <v>19</v>
      </c>
      <c r="T24" s="7"/>
      <c r="U24" s="11" t="s">
        <v>19</v>
      </c>
      <c r="V24" s="11" t="s">
        <v>247</v>
      </c>
      <c r="W24" s="12" t="s">
        <v>248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249</v>
      </c>
      <c r="AD24" t="s">
        <v>6</v>
      </c>
      <c r="AE24" t="s">
        <v>196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251</v>
      </c>
      <c r="H25" s="7" t="s">
        <v>252</v>
      </c>
      <c r="I25" s="7" t="s">
        <v>76</v>
      </c>
      <c r="J25" s="7" t="s">
        <v>2</v>
      </c>
      <c r="K25" s="7" t="s">
        <v>253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1" t="s">
        <v>254</v>
      </c>
      <c r="S25" s="12" t="s">
        <v>19</v>
      </c>
      <c r="T25" s="7"/>
      <c r="U25" s="11" t="s">
        <v>19</v>
      </c>
      <c r="V25" s="11" t="s">
        <v>254</v>
      </c>
      <c r="W25" s="12" t="s">
        <v>255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259</v>
      </c>
      <c r="H26" s="7" t="s">
        <v>260</v>
      </c>
      <c r="I26" s="7" t="s">
        <v>76</v>
      </c>
      <c r="J26" s="7" t="s">
        <v>2</v>
      </c>
      <c r="K26" s="7" t="s">
        <v>261</v>
      </c>
      <c r="L26" s="7">
        <v>1</v>
      </c>
      <c r="M26" s="7">
        <v>1</v>
      </c>
      <c r="N26" s="7" t="s">
        <v>90</v>
      </c>
      <c r="O26" s="7" t="s">
        <v>79</v>
      </c>
      <c r="P26" s="7" t="s">
        <v>80</v>
      </c>
      <c r="Q26" s="7"/>
      <c r="R26" s="11" t="s">
        <v>158</v>
      </c>
      <c r="S26" s="12" t="s">
        <v>19</v>
      </c>
      <c r="T26" s="7"/>
      <c r="U26" s="11" t="s">
        <v>19</v>
      </c>
      <c r="V26" s="11" t="s">
        <v>158</v>
      </c>
      <c r="W26" s="12" t="s">
        <v>262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235</v>
      </c>
      <c r="AD26" t="s">
        <v>6</v>
      </c>
      <c r="AE26" t="s">
        <v>263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265</v>
      </c>
      <c r="H27" s="7" t="s">
        <v>266</v>
      </c>
      <c r="I27" s="7" t="s">
        <v>76</v>
      </c>
      <c r="J27" s="7" t="s">
        <v>2</v>
      </c>
      <c r="K27" s="7" t="s">
        <v>267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1" t="s">
        <v>81</v>
      </c>
      <c r="S27" s="12" t="s">
        <v>19</v>
      </c>
      <c r="T27" s="7"/>
      <c r="U27" s="11" t="s">
        <v>19</v>
      </c>
      <c r="V27" s="11" t="s">
        <v>81</v>
      </c>
      <c r="W27" s="12" t="s">
        <v>82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83</v>
      </c>
      <c r="AD27" t="s">
        <v>6</v>
      </c>
      <c r="AE27" t="s">
        <v>111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269</v>
      </c>
      <c r="H28" s="7" t="s">
        <v>270</v>
      </c>
      <c r="I28" s="7" t="s">
        <v>76</v>
      </c>
      <c r="J28" s="7" t="s">
        <v>2</v>
      </c>
      <c r="K28" s="7" t="s">
        <v>271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1" t="s">
        <v>272</v>
      </c>
      <c r="S28" s="12" t="s">
        <v>19</v>
      </c>
      <c r="T28" s="7"/>
      <c r="U28" s="11" t="s">
        <v>19</v>
      </c>
      <c r="V28" s="11" t="s">
        <v>272</v>
      </c>
      <c r="W28" s="12" t="s">
        <v>273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277</v>
      </c>
      <c r="H29" s="7" t="s">
        <v>278</v>
      </c>
      <c r="I29" s="7" t="s">
        <v>76</v>
      </c>
      <c r="J29" s="7" t="s">
        <v>2</v>
      </c>
      <c r="K29" s="7" t="s">
        <v>279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1" t="s">
        <v>280</v>
      </c>
      <c r="S29" s="12" t="s">
        <v>19</v>
      </c>
      <c r="T29" s="7"/>
      <c r="U29" s="11" t="s">
        <v>19</v>
      </c>
      <c r="V29" s="11" t="s">
        <v>280</v>
      </c>
      <c r="W29" s="12" t="s">
        <v>141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281</v>
      </c>
      <c r="AD29" t="s">
        <v>6</v>
      </c>
      <c r="AE29" t="s">
        <v>282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284</v>
      </c>
      <c r="H30" s="7" t="s">
        <v>285</v>
      </c>
      <c r="I30" s="7" t="s">
        <v>76</v>
      </c>
      <c r="J30" s="7" t="s">
        <v>2</v>
      </c>
      <c r="K30" s="7" t="s">
        <v>286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1" t="s">
        <v>287</v>
      </c>
      <c r="S30" s="12" t="s">
        <v>19</v>
      </c>
      <c r="T30" s="7"/>
      <c r="U30" s="11" t="s">
        <v>19</v>
      </c>
      <c r="V30" s="11" t="s">
        <v>287</v>
      </c>
      <c r="W30" s="12" t="s">
        <v>288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292</v>
      </c>
      <c r="H31" s="7" t="s">
        <v>293</v>
      </c>
      <c r="I31" s="7" t="s">
        <v>76</v>
      </c>
      <c r="J31" s="7" t="s">
        <v>2</v>
      </c>
      <c r="K31" s="7" t="s">
        <v>294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1" t="s">
        <v>295</v>
      </c>
      <c r="S31" s="12" t="s">
        <v>19</v>
      </c>
      <c r="T31" s="7"/>
      <c r="U31" s="11" t="s">
        <v>19</v>
      </c>
      <c r="V31" s="11" t="s">
        <v>295</v>
      </c>
      <c r="W31" s="12" t="s">
        <v>296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297</v>
      </c>
      <c r="AD31" t="s">
        <v>6</v>
      </c>
      <c r="AE31" t="s">
        <v>127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299</v>
      </c>
      <c r="H32" s="7" t="s">
        <v>300</v>
      </c>
      <c r="I32" s="7" t="s">
        <v>76</v>
      </c>
      <c r="J32" s="7" t="s">
        <v>2</v>
      </c>
      <c r="K32" s="7" t="s">
        <v>301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1" t="s">
        <v>302</v>
      </c>
      <c r="S32" s="12" t="s">
        <v>19</v>
      </c>
      <c r="T32" s="7"/>
      <c r="U32" s="11" t="s">
        <v>19</v>
      </c>
      <c r="V32" s="11" t="s">
        <v>302</v>
      </c>
      <c r="W32" s="12" t="s">
        <v>303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307</v>
      </c>
      <c r="H33" s="7" t="s">
        <v>308</v>
      </c>
      <c r="I33" s="7" t="s">
        <v>76</v>
      </c>
      <c r="J33" s="7" t="s">
        <v>2</v>
      </c>
      <c r="K33" s="7" t="s">
        <v>309</v>
      </c>
      <c r="L33" s="7">
        <v>1</v>
      </c>
      <c r="M33" s="7">
        <v>1</v>
      </c>
      <c r="N33" s="7" t="s">
        <v>90</v>
      </c>
      <c r="O33" s="7" t="s">
        <v>79</v>
      </c>
      <c r="P33" s="7" t="s">
        <v>80</v>
      </c>
      <c r="Q33" s="7"/>
      <c r="R33" s="11" t="s">
        <v>310</v>
      </c>
      <c r="S33" s="12" t="s">
        <v>19</v>
      </c>
      <c r="T33" s="7"/>
      <c r="U33" s="11" t="s">
        <v>19</v>
      </c>
      <c r="V33" s="11" t="s">
        <v>310</v>
      </c>
      <c r="W33" s="12" t="s">
        <v>311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312</v>
      </c>
      <c r="AD33" t="s">
        <v>6</v>
      </c>
      <c r="AE33" t="s">
        <v>111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314</v>
      </c>
      <c r="H34" s="7" t="s">
        <v>315</v>
      </c>
      <c r="I34" s="7" t="s">
        <v>76</v>
      </c>
      <c r="J34" s="7" t="s">
        <v>2</v>
      </c>
      <c r="K34" s="7" t="s">
        <v>316</v>
      </c>
      <c r="L34" s="7">
        <v>1</v>
      </c>
      <c r="M34" s="7">
        <v>1</v>
      </c>
      <c r="N34" s="7" t="s">
        <v>90</v>
      </c>
      <c r="O34" s="7" t="s">
        <v>79</v>
      </c>
      <c r="P34" s="7" t="s">
        <v>80</v>
      </c>
      <c r="Q34" s="7"/>
      <c r="R34" s="11" t="s">
        <v>317</v>
      </c>
      <c r="S34" s="12" t="s">
        <v>19</v>
      </c>
      <c r="T34" s="7"/>
      <c r="U34" s="11" t="s">
        <v>19</v>
      </c>
      <c r="V34" s="11" t="s">
        <v>317</v>
      </c>
      <c r="W34" s="12" t="s">
        <v>180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321</v>
      </c>
      <c r="H35" s="7" t="s">
        <v>322</v>
      </c>
      <c r="I35" s="7" t="s">
        <v>76</v>
      </c>
      <c r="J35" s="7" t="s">
        <v>2</v>
      </c>
      <c r="K35" s="7" t="s">
        <v>323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1" t="s">
        <v>324</v>
      </c>
      <c r="S35" s="12" t="s">
        <v>19</v>
      </c>
      <c r="T35" s="7"/>
      <c r="U35" s="11" t="s">
        <v>19</v>
      </c>
      <c r="V35" s="11" t="s">
        <v>324</v>
      </c>
      <c r="W35" s="12" t="s">
        <v>325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295</v>
      </c>
      <c r="AD35" t="s">
        <v>6</v>
      </c>
      <c r="AE35" t="s">
        <v>326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299</v>
      </c>
      <c r="H36" s="7" t="s">
        <v>300</v>
      </c>
      <c r="I36" s="7" t="s">
        <v>76</v>
      </c>
      <c r="J36" s="7" t="s">
        <v>2</v>
      </c>
      <c r="K36" s="7" t="s">
        <v>328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1" t="s">
        <v>329</v>
      </c>
      <c r="S36" s="12" t="s">
        <v>19</v>
      </c>
      <c r="T36" s="7"/>
      <c r="U36" s="11" t="s">
        <v>19</v>
      </c>
      <c r="V36" s="11" t="s">
        <v>329</v>
      </c>
      <c r="W36" s="12" t="s">
        <v>330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331</v>
      </c>
      <c r="AD36" t="s">
        <v>6</v>
      </c>
      <c r="AE36" t="s">
        <v>332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334</v>
      </c>
      <c r="H37" s="7" t="s">
        <v>335</v>
      </c>
      <c r="I37" s="7" t="s">
        <v>76</v>
      </c>
      <c r="J37" s="7" t="s">
        <v>2</v>
      </c>
      <c r="K37" s="7" t="s">
        <v>336</v>
      </c>
      <c r="L37" s="7">
        <v>1</v>
      </c>
      <c r="M37" s="7">
        <v>3</v>
      </c>
      <c r="N37" s="7" t="s">
        <v>90</v>
      </c>
      <c r="O37" s="7" t="s">
        <v>90</v>
      </c>
      <c r="P37" s="7" t="s">
        <v>80</v>
      </c>
      <c r="Q37" s="7"/>
      <c r="R37" s="11" t="s">
        <v>337</v>
      </c>
      <c r="S37" s="12" t="s">
        <v>19</v>
      </c>
      <c r="T37" s="7"/>
      <c r="U37" s="11" t="s">
        <v>19</v>
      </c>
      <c r="V37" s="11" t="s">
        <v>337</v>
      </c>
      <c r="W37" s="12" t="s">
        <v>288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338</v>
      </c>
      <c r="AD37" t="s">
        <v>6</v>
      </c>
      <c r="AE37" t="s">
        <v>196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340</v>
      </c>
      <c r="H38" s="7" t="s">
        <v>341</v>
      </c>
      <c r="I38" s="7" t="s">
        <v>76</v>
      </c>
      <c r="J38" s="7" t="s">
        <v>2</v>
      </c>
      <c r="K38" s="7" t="s">
        <v>342</v>
      </c>
      <c r="L38" s="7">
        <v>1</v>
      </c>
      <c r="M38" s="7">
        <v>2</v>
      </c>
      <c r="N38" s="7" t="s">
        <v>90</v>
      </c>
      <c r="O38" s="7" t="s">
        <v>107</v>
      </c>
      <c r="P38" s="7" t="s">
        <v>80</v>
      </c>
      <c r="Q38" s="7"/>
      <c r="R38" s="11" t="s">
        <v>343</v>
      </c>
      <c r="S38" s="12" t="s">
        <v>19</v>
      </c>
      <c r="T38" s="7"/>
      <c r="U38" s="11" t="s">
        <v>19</v>
      </c>
      <c r="V38" s="11" t="s">
        <v>343</v>
      </c>
      <c r="W38" s="12" t="s">
        <v>344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345</v>
      </c>
      <c r="AD38" t="s">
        <v>6</v>
      </c>
      <c r="AE38" t="s">
        <v>346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348</v>
      </c>
      <c r="H39" s="7" t="s">
        <v>349</v>
      </c>
      <c r="I39" s="7" t="s">
        <v>76</v>
      </c>
      <c r="J39" s="7" t="s">
        <v>2</v>
      </c>
      <c r="K39" s="7" t="s">
        <v>350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1" t="s">
        <v>351</v>
      </c>
      <c r="S39" s="12" t="s">
        <v>19</v>
      </c>
      <c r="T39" s="7"/>
      <c r="U39" s="11" t="s">
        <v>19</v>
      </c>
      <c r="V39" s="11" t="s">
        <v>351</v>
      </c>
      <c r="W39" s="12" t="s">
        <v>133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352</v>
      </c>
      <c r="AD39" t="s">
        <v>6</v>
      </c>
      <c r="AE39" t="s">
        <v>353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355</v>
      </c>
      <c r="H40" s="7" t="s">
        <v>356</v>
      </c>
      <c r="I40" s="7" t="s">
        <v>76</v>
      </c>
      <c r="J40" s="7" t="s">
        <v>2</v>
      </c>
      <c r="K40" s="7" t="s">
        <v>357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1" t="s">
        <v>358</v>
      </c>
      <c r="S40" s="12" t="s">
        <v>19</v>
      </c>
      <c r="T40" s="7"/>
      <c r="U40" s="11" t="s">
        <v>19</v>
      </c>
      <c r="V40" s="11" t="s">
        <v>358</v>
      </c>
      <c r="W40" s="12" t="s">
        <v>92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359</v>
      </c>
      <c r="AD40" t="s">
        <v>6</v>
      </c>
      <c r="AE40" t="s">
        <v>360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348</v>
      </c>
      <c r="H41" s="7" t="s">
        <v>349</v>
      </c>
      <c r="I41" s="7" t="s">
        <v>76</v>
      </c>
      <c r="J41" s="7" t="s">
        <v>2</v>
      </c>
      <c r="K41" s="7" t="s">
        <v>362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1" t="s">
        <v>363</v>
      </c>
      <c r="S41" s="12" t="s">
        <v>19</v>
      </c>
      <c r="T41" s="7"/>
      <c r="U41" s="11" t="s">
        <v>19</v>
      </c>
      <c r="V41" s="11" t="s">
        <v>363</v>
      </c>
      <c r="W41" s="12" t="s">
        <v>364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201</v>
      </c>
      <c r="AD41" t="s">
        <v>6</v>
      </c>
      <c r="AE41" t="s">
        <v>353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366</v>
      </c>
      <c r="H42" s="7" t="s">
        <v>367</v>
      </c>
      <c r="I42" s="7" t="s">
        <v>76</v>
      </c>
      <c r="J42" s="7" t="s">
        <v>2</v>
      </c>
      <c r="K42" s="7" t="s">
        <v>368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1" t="s">
        <v>369</v>
      </c>
      <c r="S42" s="12" t="s">
        <v>19</v>
      </c>
      <c r="T42" s="7"/>
      <c r="U42" s="11" t="s">
        <v>19</v>
      </c>
      <c r="V42" s="11" t="s">
        <v>369</v>
      </c>
      <c r="W42" s="12" t="s">
        <v>273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370</v>
      </c>
      <c r="AD42" t="s">
        <v>6</v>
      </c>
      <c r="AE42" t="s">
        <v>119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372</v>
      </c>
      <c r="H43" s="7" t="s">
        <v>373</v>
      </c>
      <c r="I43" s="7" t="s">
        <v>76</v>
      </c>
      <c r="J43" s="7" t="s">
        <v>2</v>
      </c>
      <c r="K43" s="7" t="s">
        <v>374</v>
      </c>
      <c r="L43" s="7">
        <v>1</v>
      </c>
      <c r="M43" s="7">
        <v>1</v>
      </c>
      <c r="N43" s="7" t="s">
        <v>375</v>
      </c>
      <c r="O43" s="7" t="s">
        <v>79</v>
      </c>
      <c r="P43" s="7" t="s">
        <v>80</v>
      </c>
      <c r="Q43" s="7"/>
      <c r="R43" s="11" t="s">
        <v>376</v>
      </c>
      <c r="S43" s="12" t="s">
        <v>19</v>
      </c>
      <c r="T43" s="7"/>
      <c r="U43" s="11" t="s">
        <v>19</v>
      </c>
      <c r="V43" s="11" t="s">
        <v>376</v>
      </c>
      <c r="W43" s="12" t="s">
        <v>82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377</v>
      </c>
      <c r="AD43" t="s">
        <v>6</v>
      </c>
      <c r="AE43" t="s">
        <v>378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380</v>
      </c>
      <c r="H44" s="7" t="s">
        <v>381</v>
      </c>
      <c r="I44" s="7" t="s">
        <v>76</v>
      </c>
      <c r="J44" s="7" t="s">
        <v>2</v>
      </c>
      <c r="K44" s="7" t="s">
        <v>382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1" t="s">
        <v>383</v>
      </c>
      <c r="S44" s="12" t="s">
        <v>19</v>
      </c>
      <c r="T44" s="7"/>
      <c r="U44" s="11" t="s">
        <v>19</v>
      </c>
      <c r="V44" s="11" t="s">
        <v>383</v>
      </c>
      <c r="W44" s="12" t="s">
        <v>194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384</v>
      </c>
      <c r="AD44" t="s">
        <v>6</v>
      </c>
      <c r="AE44" t="s">
        <v>385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387</v>
      </c>
      <c r="H45" s="7" t="s">
        <v>388</v>
      </c>
      <c r="I45" s="7" t="s">
        <v>76</v>
      </c>
      <c r="J45" s="7" t="s">
        <v>2</v>
      </c>
      <c r="K45" s="7" t="s">
        <v>389</v>
      </c>
      <c r="L45" s="7">
        <v>1</v>
      </c>
      <c r="M45" s="7">
        <v>3</v>
      </c>
      <c r="N45" s="7" t="s">
        <v>90</v>
      </c>
      <c r="O45" s="7" t="s">
        <v>90</v>
      </c>
      <c r="P45" s="7" t="s">
        <v>80</v>
      </c>
      <c r="Q45" s="7"/>
      <c r="R45" s="11" t="s">
        <v>390</v>
      </c>
      <c r="S45" s="12" t="s">
        <v>19</v>
      </c>
      <c r="T45" s="7"/>
      <c r="U45" s="11" t="s">
        <v>19</v>
      </c>
      <c r="V45" s="11" t="s">
        <v>390</v>
      </c>
      <c r="W45" s="12" t="s">
        <v>248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391</v>
      </c>
      <c r="AD45" t="s">
        <v>6</v>
      </c>
      <c r="AE45" t="s">
        <v>119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392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292</v>
      </c>
      <c r="H46" s="7" t="s">
        <v>293</v>
      </c>
      <c r="I46" s="7" t="s">
        <v>76</v>
      </c>
      <c r="J46" s="7" t="s">
        <v>2</v>
      </c>
      <c r="K46" s="7" t="s">
        <v>393</v>
      </c>
      <c r="L46" s="7">
        <v>1</v>
      </c>
      <c r="M46" s="7">
        <v>1</v>
      </c>
      <c r="N46" s="7" t="s">
        <v>107</v>
      </c>
      <c r="O46" s="7" t="s">
        <v>79</v>
      </c>
      <c r="P46" s="7" t="s">
        <v>80</v>
      </c>
      <c r="Q46" s="7"/>
      <c r="R46" s="11" t="s">
        <v>394</v>
      </c>
      <c r="S46" s="12" t="s">
        <v>19</v>
      </c>
      <c r="T46" s="7"/>
      <c r="U46" s="11" t="s">
        <v>19</v>
      </c>
      <c r="V46" s="11" t="s">
        <v>394</v>
      </c>
      <c r="W46" s="12" t="s">
        <v>325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395</v>
      </c>
      <c r="AD46" t="s">
        <v>6</v>
      </c>
      <c r="AE46" t="s">
        <v>396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299</v>
      </c>
      <c r="H47" s="7" t="s">
        <v>300</v>
      </c>
      <c r="I47" s="7" t="s">
        <v>76</v>
      </c>
      <c r="J47" s="7" t="s">
        <v>2</v>
      </c>
      <c r="K47" s="7" t="s">
        <v>398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1" t="s">
        <v>329</v>
      </c>
      <c r="S47" s="12" t="s">
        <v>19</v>
      </c>
      <c r="T47" s="7"/>
      <c r="U47" s="11" t="s">
        <v>19</v>
      </c>
      <c r="V47" s="11" t="s">
        <v>329</v>
      </c>
      <c r="W47" s="12" t="s">
        <v>330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331</v>
      </c>
      <c r="AD47" t="s">
        <v>6</v>
      </c>
      <c r="AE47" t="s">
        <v>332</v>
      </c>
      <c r="AF47" t="s">
        <v>85</v>
      </c>
      <c r="AG47" t="s">
        <v>72</v>
      </c>
      <c r="AH47" t="s">
        <v>19</v>
      </c>
    </row>
    <row r="48" customHeight="1" spans="1:32">
      <c r="A48" s="10" t="s">
        <v>399</v>
      </c>
      <c r="B48" s="10"/>
      <c r="C48" s="10" t="s">
        <v>400</v>
      </c>
      <c r="D48" s="10"/>
      <c r="E48" s="10"/>
      <c r="F48" s="10"/>
      <c r="G48" s="10" t="s">
        <v>400</v>
      </c>
      <c r="H48" s="10" t="s">
        <v>400</v>
      </c>
      <c r="I48" s="10" t="s">
        <v>400</v>
      </c>
      <c r="J48" s="10" t="s">
        <v>400</v>
      </c>
      <c r="K48" s="10" t="s">
        <v>400</v>
      </c>
      <c r="L48" s="10" t="s">
        <v>400</v>
      </c>
      <c r="M48" s="10" t="s">
        <v>400</v>
      </c>
      <c r="N48" s="10" t="s">
        <v>400</v>
      </c>
      <c r="O48" s="10" t="s">
        <v>400</v>
      </c>
      <c r="P48" s="10" t="s">
        <v>400</v>
      </c>
      <c r="Q48" s="10"/>
      <c r="R48" s="13" t="s">
        <v>20</v>
      </c>
      <c r="S48" s="13" t="s">
        <v>19</v>
      </c>
      <c r="T48" s="10" t="s">
        <v>400</v>
      </c>
      <c r="U48" s="13"/>
      <c r="V48" s="13" t="s">
        <v>20</v>
      </c>
      <c r="W48" s="13" t="s">
        <v>21</v>
      </c>
      <c r="X48" s="13"/>
      <c r="Y48" s="13"/>
      <c r="Z48" s="13"/>
      <c r="AA48" s="10"/>
      <c r="AB48" s="13"/>
      <c r="AC48" s="10"/>
      <c r="AD48" s="10" t="s">
        <v>400</v>
      </c>
      <c r="AE48" s="10"/>
      <c r="AF4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401</v>
      </c>
      <c r="B1" s="4" t="s">
        <v>402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403</v>
      </c>
      <c r="H1" s="4" t="s">
        <v>404</v>
      </c>
      <c r="I1" s="4" t="s">
        <v>13</v>
      </c>
      <c r="J1" s="4" t="s">
        <v>17</v>
      </c>
      <c r="K1" s="4" t="s">
        <v>18</v>
      </c>
      <c r="L1" s="9" t="s">
        <v>405</v>
      </c>
      <c r="M1" s="4" t="s">
        <v>406</v>
      </c>
      <c r="N1" s="4" t="s">
        <v>407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408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28" workbookViewId="0">
      <selection activeCell="E62" sqref="E6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409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120</v>
      </c>
      <c r="E2" t="str">
        <f>VLOOKUP(A2,HOP!A:L,12,0)</f>
        <v>120.00</v>
      </c>
      <c r="F2" t="str">
        <f>VLOOKUP(A2,HOP!A:C,3,0)</f>
        <v>2297104</v>
      </c>
      <c r="G2">
        <f>D2-E2</f>
        <v>0</v>
      </c>
      <c r="H2" t="str">
        <f>$H$1&amp;F2</f>
        <v>，2297104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133</v>
      </c>
      <c r="E3" t="str">
        <f>VLOOKUP(A3,HOP!A:L,12,0)</f>
        <v>133.00</v>
      </c>
      <c r="F3" t="str">
        <f>VLOOKUP(A3,HOP!A:C,3,0)</f>
        <v>2297689</v>
      </c>
      <c r="G3">
        <f t="shared" ref="G3:G47" si="0">D3-E3</f>
        <v>0</v>
      </c>
      <c r="H3" t="str">
        <f t="shared" ref="H3:H47" si="1">$H$1&amp;F3</f>
        <v>，2297689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450</v>
      </c>
      <c r="E4" t="str">
        <f>VLOOKUP(A4,HOP!A:L,12,0)</f>
        <v>450.00</v>
      </c>
      <c r="F4" t="str">
        <f>VLOOKUP(A4,HOP!A:C,3,0)</f>
        <v>2297700</v>
      </c>
      <c r="G4">
        <f t="shared" si="0"/>
        <v>0</v>
      </c>
      <c r="H4" t="str">
        <f t="shared" si="1"/>
        <v>，2297700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107</v>
      </c>
      <c r="C5" s="7" t="s">
        <v>80</v>
      </c>
      <c r="D5" s="3">
        <v>290</v>
      </c>
      <c r="E5" t="str">
        <f>VLOOKUP(A5,HOP!A:L,12,0)</f>
        <v>290.00</v>
      </c>
      <c r="F5" t="str">
        <f>VLOOKUP(A5,HOP!A:C,3,0)</f>
        <v>2297384</v>
      </c>
      <c r="G5">
        <f t="shared" si="0"/>
        <v>0</v>
      </c>
      <c r="H5" t="str">
        <f t="shared" si="1"/>
        <v>，2297384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79</v>
      </c>
      <c r="C6" s="7" t="s">
        <v>80</v>
      </c>
      <c r="D6" s="3">
        <v>466</v>
      </c>
      <c r="E6" t="str">
        <f>VLOOKUP(A6,HOP!A:L,12,0)</f>
        <v>466.00</v>
      </c>
      <c r="F6" t="str">
        <f>VLOOKUP(A6,HOP!A:C,3,0)</f>
        <v>2297557</v>
      </c>
      <c r="G6">
        <f t="shared" si="0"/>
        <v>0</v>
      </c>
      <c r="H6" t="str">
        <f t="shared" si="1"/>
        <v>，2297557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79</v>
      </c>
      <c r="C7" s="7" t="s">
        <v>80</v>
      </c>
      <c r="D7" s="3">
        <v>207</v>
      </c>
      <c r="E7" t="str">
        <f>VLOOKUP(A7,HOP!A:L,12,0)</f>
        <v>207.00</v>
      </c>
      <c r="F7" t="str">
        <f>VLOOKUP(A7,HOP!A:C,3,0)</f>
        <v>2299155</v>
      </c>
      <c r="G7">
        <f t="shared" si="0"/>
        <v>0</v>
      </c>
      <c r="H7" t="str">
        <f t="shared" si="1"/>
        <v>，2299155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79</v>
      </c>
      <c r="C8" s="7" t="s">
        <v>80</v>
      </c>
      <c r="D8" s="3">
        <v>137</v>
      </c>
      <c r="E8" t="str">
        <f>VLOOKUP(A8,HOP!A:L,12,0)</f>
        <v>137.00</v>
      </c>
      <c r="F8" t="str">
        <f>VLOOKUP(A8,HOP!A:C,3,0)</f>
        <v>2299168</v>
      </c>
      <c r="G8">
        <f t="shared" si="0"/>
        <v>0</v>
      </c>
      <c r="H8" t="str">
        <f t="shared" si="1"/>
        <v>，2299168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79</v>
      </c>
      <c r="C9" s="7" t="s">
        <v>80</v>
      </c>
      <c r="D9" s="3">
        <v>82</v>
      </c>
      <c r="E9" t="str">
        <f>VLOOKUP(A9,HOP!A:L,12,0)</f>
        <v>82.00</v>
      </c>
      <c r="F9" t="str">
        <f>VLOOKUP(A9,HOP!A:C,3,0)</f>
        <v>2299165</v>
      </c>
      <c r="G9">
        <f t="shared" si="0"/>
        <v>0</v>
      </c>
      <c r="H9" t="str">
        <f t="shared" si="1"/>
        <v>，2299165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79</v>
      </c>
      <c r="C10" s="7" t="s">
        <v>80</v>
      </c>
      <c r="D10" s="3">
        <v>390</v>
      </c>
      <c r="E10" t="str">
        <f>VLOOKUP(A10,HOP!A:L,12,0)</f>
        <v>390.00</v>
      </c>
      <c r="F10" t="str">
        <f>VLOOKUP(A10,HOP!A:C,3,0)</f>
        <v>2297838</v>
      </c>
      <c r="G10">
        <f t="shared" si="0"/>
        <v>0</v>
      </c>
      <c r="H10" t="str">
        <f t="shared" si="1"/>
        <v>，2297838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107</v>
      </c>
      <c r="C11" s="7" t="s">
        <v>80</v>
      </c>
      <c r="D11" s="3">
        <v>90</v>
      </c>
      <c r="E11" t="str">
        <f>VLOOKUP(A11,HOP!A:L,12,0)</f>
        <v>90.00</v>
      </c>
      <c r="F11" t="str">
        <f>VLOOKUP(A11,HOP!A:C,3,0)</f>
        <v>2297919</v>
      </c>
      <c r="G11">
        <f t="shared" si="0"/>
        <v>0</v>
      </c>
      <c r="H11" t="str">
        <f t="shared" si="1"/>
        <v>，2297919</v>
      </c>
      <c r="I11" t="str">
        <f>VLOOKUP(A11,HOP!A:T,20,0)</f>
        <v>直连</v>
      </c>
    </row>
    <row r="12" ht="14.25" customHeight="1" spans="1:9">
      <c r="A12" s="6" t="s">
        <v>160</v>
      </c>
      <c r="B12" s="7" t="s">
        <v>107</v>
      </c>
      <c r="C12" s="7" t="s">
        <v>80</v>
      </c>
      <c r="D12" s="3">
        <v>622</v>
      </c>
      <c r="E12" t="str">
        <f>VLOOKUP(A12,HOP!A:L,12,0)</f>
        <v>622.00</v>
      </c>
      <c r="F12" t="str">
        <f>VLOOKUP(A12,HOP!A:C,3,0)</f>
        <v>2298728</v>
      </c>
      <c r="G12">
        <f t="shared" si="0"/>
        <v>0</v>
      </c>
      <c r="H12" t="str">
        <f t="shared" si="1"/>
        <v>，2298728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79</v>
      </c>
      <c r="C13" s="7" t="s">
        <v>80</v>
      </c>
      <c r="D13" s="3">
        <v>299</v>
      </c>
      <c r="E13" t="str">
        <f>VLOOKUP(A13,HOP!A:L,12,0)</f>
        <v>299.00</v>
      </c>
      <c r="F13" t="str">
        <f>VLOOKUP(A13,HOP!A:C,3,0)</f>
        <v>2299417</v>
      </c>
      <c r="G13">
        <f t="shared" si="0"/>
        <v>0</v>
      </c>
      <c r="H13" t="str">
        <f t="shared" si="1"/>
        <v>，2299417</v>
      </c>
      <c r="I13" t="str">
        <f>VLOOKUP(A13,HOP!A:T,20,0)</f>
        <v>直连</v>
      </c>
    </row>
    <row r="14" ht="14.25" customHeight="1" spans="1:9">
      <c r="A14" s="6" t="s">
        <v>175</v>
      </c>
      <c r="B14" s="7" t="s">
        <v>79</v>
      </c>
      <c r="C14" s="7" t="s">
        <v>80</v>
      </c>
      <c r="D14" s="3">
        <v>182</v>
      </c>
      <c r="E14" t="str">
        <f>VLOOKUP(A14,HOP!A:L,12,0)</f>
        <v>182.00</v>
      </c>
      <c r="F14" t="str">
        <f>VLOOKUP(A14,HOP!A:C,3,0)</f>
        <v>2299363</v>
      </c>
      <c r="G14">
        <f t="shared" si="0"/>
        <v>0</v>
      </c>
      <c r="H14" t="str">
        <f t="shared" si="1"/>
        <v>，2299363</v>
      </c>
      <c r="I14" t="str">
        <f>VLOOKUP(A14,HOP!A:T,20,0)</f>
        <v>直连</v>
      </c>
    </row>
    <row r="15" ht="14.25" customHeight="1" spans="1:9">
      <c r="A15" s="6" t="s">
        <v>183</v>
      </c>
      <c r="B15" s="7" t="s">
        <v>79</v>
      </c>
      <c r="C15" s="7" t="s">
        <v>80</v>
      </c>
      <c r="D15" s="3">
        <v>189</v>
      </c>
      <c r="E15" t="str">
        <f>VLOOKUP(A15,HOP!A:L,12,0)</f>
        <v>189.00</v>
      </c>
      <c r="F15" t="str">
        <f>VLOOKUP(A15,HOP!A:C,3,0)</f>
        <v>2297942</v>
      </c>
      <c r="G15">
        <f t="shared" si="0"/>
        <v>0</v>
      </c>
      <c r="H15" t="str">
        <f t="shared" si="1"/>
        <v>，2297942</v>
      </c>
      <c r="I15" t="str">
        <f>VLOOKUP(A15,HOP!A:T,20,0)</f>
        <v>直连</v>
      </c>
    </row>
    <row r="16" ht="14.25" customHeight="1" spans="1:9">
      <c r="A16" s="6" t="s">
        <v>190</v>
      </c>
      <c r="B16" s="7" t="s">
        <v>79</v>
      </c>
      <c r="C16" s="7" t="s">
        <v>80</v>
      </c>
      <c r="D16" s="3">
        <v>83</v>
      </c>
      <c r="E16" t="str">
        <f>VLOOKUP(A16,HOP!A:L,12,0)</f>
        <v>83.00</v>
      </c>
      <c r="F16" t="str">
        <f>VLOOKUP(A16,HOP!A:C,3,0)</f>
        <v>2299276</v>
      </c>
      <c r="G16">
        <f t="shared" si="0"/>
        <v>0</v>
      </c>
      <c r="H16" t="str">
        <f t="shared" si="1"/>
        <v>，2299276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79</v>
      </c>
      <c r="C17" s="7" t="s">
        <v>80</v>
      </c>
      <c r="D17" s="3">
        <v>113</v>
      </c>
      <c r="E17" t="str">
        <f>VLOOKUP(A17,HOP!A:L,12,0)</f>
        <v>113.00</v>
      </c>
      <c r="F17" t="str">
        <f>VLOOKUP(A17,HOP!A:C,3,0)</f>
        <v>2299203</v>
      </c>
      <c r="G17">
        <f t="shared" si="0"/>
        <v>0</v>
      </c>
      <c r="H17" t="str">
        <f t="shared" si="1"/>
        <v>，2299203</v>
      </c>
      <c r="I17" t="str">
        <f>VLOOKUP(A17,HOP!A:T,20,0)</f>
        <v>直连</v>
      </c>
    </row>
    <row r="18" ht="14.25" customHeight="1" spans="1:9">
      <c r="A18" s="6" t="s">
        <v>205</v>
      </c>
      <c r="B18" s="7" t="s">
        <v>79</v>
      </c>
      <c r="C18" s="7" t="s">
        <v>80</v>
      </c>
      <c r="D18" s="3">
        <v>490</v>
      </c>
      <c r="E18" t="str">
        <f>VLOOKUP(A18,HOP!A:L,12,0)</f>
        <v>490.00</v>
      </c>
      <c r="F18" t="str">
        <f>VLOOKUP(A18,HOP!A:C,3,0)</f>
        <v>2299164</v>
      </c>
      <c r="G18">
        <f t="shared" si="0"/>
        <v>0</v>
      </c>
      <c r="H18" t="str">
        <f t="shared" si="1"/>
        <v>，2299164</v>
      </c>
      <c r="I18" t="str">
        <f>VLOOKUP(A18,HOP!A:T,20,0)</f>
        <v>直连</v>
      </c>
    </row>
    <row r="19" ht="14.25" customHeight="1" spans="1:9">
      <c r="A19" s="6" t="s">
        <v>213</v>
      </c>
      <c r="B19" s="7" t="s">
        <v>79</v>
      </c>
      <c r="C19" s="7" t="s">
        <v>80</v>
      </c>
      <c r="D19" s="3">
        <v>486</v>
      </c>
      <c r="E19" t="str">
        <f>VLOOKUP(A19,HOP!A:L,12,0)</f>
        <v>486.00</v>
      </c>
      <c r="F19" t="str">
        <f>VLOOKUP(A19,HOP!A:C,3,0)</f>
        <v>2299328</v>
      </c>
      <c r="G19">
        <f t="shared" si="0"/>
        <v>0</v>
      </c>
      <c r="H19" t="str">
        <f t="shared" si="1"/>
        <v>，2299328</v>
      </c>
      <c r="I19" t="str">
        <f>VLOOKUP(A19,HOP!A:T,20,0)</f>
        <v>直连</v>
      </c>
    </row>
    <row r="20" ht="14.25" customHeight="1" spans="1:9">
      <c r="A20" s="6" t="s">
        <v>221</v>
      </c>
      <c r="B20" s="7" t="s">
        <v>79</v>
      </c>
      <c r="C20" s="7" t="s">
        <v>80</v>
      </c>
      <c r="D20" s="3">
        <v>136</v>
      </c>
      <c r="E20" t="str">
        <f>VLOOKUP(A20,HOP!A:L,12,0)</f>
        <v>136.00</v>
      </c>
      <c r="F20" t="str">
        <f>VLOOKUP(A20,HOP!A:C,3,0)</f>
        <v>2297955</v>
      </c>
      <c r="G20">
        <f t="shared" si="0"/>
        <v>0</v>
      </c>
      <c r="H20" t="str">
        <f t="shared" si="1"/>
        <v>，2297955</v>
      </c>
      <c r="I20" t="str">
        <f>VLOOKUP(A20,HOP!A:T,20,0)</f>
        <v>直连</v>
      </c>
    </row>
    <row r="21" ht="14.25" customHeight="1" spans="1:9">
      <c r="A21" s="6" t="s">
        <v>228</v>
      </c>
      <c r="B21" s="7" t="s">
        <v>79</v>
      </c>
      <c r="C21" s="7" t="s">
        <v>80</v>
      </c>
      <c r="D21" s="3">
        <v>299</v>
      </c>
      <c r="E21" t="str">
        <f>VLOOKUP(A21,HOP!A:L,12,0)</f>
        <v>299.00</v>
      </c>
      <c r="F21" t="str">
        <f>VLOOKUP(A21,HOP!A:C,3,0)</f>
        <v>2299255</v>
      </c>
      <c r="G21">
        <f t="shared" si="0"/>
        <v>0</v>
      </c>
      <c r="H21" t="str">
        <f t="shared" si="1"/>
        <v>，2299255</v>
      </c>
      <c r="I21" t="str">
        <f>VLOOKUP(A21,HOP!A:T,20,0)</f>
        <v>直连</v>
      </c>
    </row>
    <row r="22" ht="14.25" customHeight="1" spans="1:9">
      <c r="A22" s="6" t="s">
        <v>230</v>
      </c>
      <c r="B22" s="7" t="s">
        <v>90</v>
      </c>
      <c r="C22" s="7" t="s">
        <v>80</v>
      </c>
      <c r="D22" s="3">
        <v>519</v>
      </c>
      <c r="E22" t="str">
        <f>VLOOKUP(A22,HOP!A:L,12,0)</f>
        <v>519.00</v>
      </c>
      <c r="F22" t="str">
        <f>VLOOKUP(A22,HOP!A:C,3,0)</f>
        <v>2297550</v>
      </c>
      <c r="G22">
        <f t="shared" si="0"/>
        <v>0</v>
      </c>
      <c r="H22" t="str">
        <f t="shared" si="1"/>
        <v>，2297550</v>
      </c>
      <c r="I22" t="str">
        <f>VLOOKUP(A22,HOP!A:T,20,0)</f>
        <v>直连</v>
      </c>
    </row>
    <row r="23" ht="14.25" customHeight="1" spans="1:9">
      <c r="A23" s="6" t="s">
        <v>236</v>
      </c>
      <c r="B23" s="7" t="s">
        <v>90</v>
      </c>
      <c r="C23" s="7" t="s">
        <v>80</v>
      </c>
      <c r="D23" s="3">
        <v>517</v>
      </c>
      <c r="E23" t="str">
        <f>VLOOKUP(A23,HOP!A:L,12,0)</f>
        <v>517.00</v>
      </c>
      <c r="F23" t="str">
        <f>VLOOKUP(A23,HOP!A:C,3,0)</f>
        <v>2297733</v>
      </c>
      <c r="G23">
        <f t="shared" si="0"/>
        <v>0</v>
      </c>
      <c r="H23" t="str">
        <f t="shared" si="1"/>
        <v>，2297733</v>
      </c>
      <c r="I23" t="str">
        <f>VLOOKUP(A23,HOP!A:T,20,0)</f>
        <v>直连</v>
      </c>
    </row>
    <row r="24" ht="14.25" customHeight="1" spans="1:9">
      <c r="A24" s="6" t="s">
        <v>243</v>
      </c>
      <c r="B24" s="7" t="s">
        <v>79</v>
      </c>
      <c r="C24" s="7" t="s">
        <v>80</v>
      </c>
      <c r="D24" s="3">
        <v>278</v>
      </c>
      <c r="E24" t="str">
        <f>VLOOKUP(A24,HOP!A:L,12,0)</f>
        <v>278.00</v>
      </c>
      <c r="F24" t="str">
        <f>VLOOKUP(A24,HOP!A:C,3,0)</f>
        <v>2299336</v>
      </c>
      <c r="G24">
        <f t="shared" si="0"/>
        <v>0</v>
      </c>
      <c r="H24" t="str">
        <f t="shared" si="1"/>
        <v>，2299336</v>
      </c>
      <c r="I24" t="str">
        <f>VLOOKUP(A24,HOP!A:T,20,0)</f>
        <v>直连</v>
      </c>
    </row>
    <row r="25" ht="14.25" customHeight="1" spans="1:9">
      <c r="A25" s="6" t="s">
        <v>250</v>
      </c>
      <c r="B25" s="7" t="s">
        <v>79</v>
      </c>
      <c r="C25" s="7" t="s">
        <v>80</v>
      </c>
      <c r="D25" s="3">
        <v>152</v>
      </c>
      <c r="E25" t="str">
        <f>VLOOKUP(A25,HOP!A:L,12,0)</f>
        <v>152.00</v>
      </c>
      <c r="F25" t="str">
        <f>VLOOKUP(A25,HOP!A:C,3,0)</f>
        <v>2299437</v>
      </c>
      <c r="G25">
        <f t="shared" si="0"/>
        <v>0</v>
      </c>
      <c r="H25" t="str">
        <f t="shared" si="1"/>
        <v>，2299437</v>
      </c>
      <c r="I25" t="str">
        <f>VLOOKUP(A25,HOP!A:T,20,0)</f>
        <v>直连</v>
      </c>
    </row>
    <row r="26" ht="14.25" customHeight="1" spans="1:9">
      <c r="A26" s="6" t="s">
        <v>258</v>
      </c>
      <c r="B26" s="7" t="s">
        <v>79</v>
      </c>
      <c r="C26" s="7" t="s">
        <v>80</v>
      </c>
      <c r="D26" s="3">
        <v>78</v>
      </c>
      <c r="E26" t="str">
        <f>VLOOKUP(A26,HOP!A:L,12,0)</f>
        <v>78.00</v>
      </c>
      <c r="F26" t="str">
        <f>VLOOKUP(A26,HOP!A:C,3,0)</f>
        <v>2297908</v>
      </c>
      <c r="G26">
        <f t="shared" si="0"/>
        <v>0</v>
      </c>
      <c r="H26" t="str">
        <f t="shared" si="1"/>
        <v>，2297908</v>
      </c>
      <c r="I26" t="str">
        <f>VLOOKUP(A26,HOP!A:T,20,0)</f>
        <v>直连</v>
      </c>
    </row>
    <row r="27" ht="14.25" customHeight="1" spans="1:9">
      <c r="A27" s="6" t="s">
        <v>264</v>
      </c>
      <c r="B27" s="7" t="s">
        <v>79</v>
      </c>
      <c r="C27" s="7" t="s">
        <v>80</v>
      </c>
      <c r="D27" s="3">
        <v>120</v>
      </c>
      <c r="E27" t="str">
        <f>VLOOKUP(A27,HOP!A:L,12,0)</f>
        <v>120.00</v>
      </c>
      <c r="F27" t="str">
        <f>VLOOKUP(A27,HOP!A:C,3,0)</f>
        <v>2299177</v>
      </c>
      <c r="G27">
        <f t="shared" si="0"/>
        <v>0</v>
      </c>
      <c r="H27" t="str">
        <f t="shared" si="1"/>
        <v>，2299177</v>
      </c>
      <c r="I27" t="str">
        <f>VLOOKUP(A27,HOP!A:T,20,0)</f>
        <v>直连</v>
      </c>
    </row>
    <row r="28" ht="14.25" customHeight="1" spans="1:9">
      <c r="A28" s="6" t="s">
        <v>268</v>
      </c>
      <c r="B28" s="7" t="s">
        <v>79</v>
      </c>
      <c r="C28" s="7" t="s">
        <v>80</v>
      </c>
      <c r="D28" s="3">
        <v>406</v>
      </c>
      <c r="E28" t="str">
        <f>VLOOKUP(A28,HOP!A:L,12,0)</f>
        <v>406.00</v>
      </c>
      <c r="F28" t="str">
        <f>VLOOKUP(A28,HOP!A:C,3,0)</f>
        <v>2299307</v>
      </c>
      <c r="G28">
        <f t="shared" si="0"/>
        <v>0</v>
      </c>
      <c r="H28" t="str">
        <f t="shared" si="1"/>
        <v>，2299307</v>
      </c>
      <c r="I28" t="str">
        <f>VLOOKUP(A28,HOP!A:T,20,0)</f>
        <v>直连</v>
      </c>
    </row>
    <row r="29" ht="14.25" customHeight="1" spans="1:9">
      <c r="A29" s="6" t="s">
        <v>276</v>
      </c>
      <c r="B29" s="7" t="s">
        <v>79</v>
      </c>
      <c r="C29" s="7" t="s">
        <v>80</v>
      </c>
      <c r="D29" s="3">
        <v>85</v>
      </c>
      <c r="E29" t="str">
        <f>VLOOKUP(A29,HOP!A:L,12,0)</f>
        <v>85.00</v>
      </c>
      <c r="F29" t="str">
        <f>VLOOKUP(A29,HOP!A:C,3,0)</f>
        <v>2299282</v>
      </c>
      <c r="G29">
        <f t="shared" si="0"/>
        <v>0</v>
      </c>
      <c r="H29" t="str">
        <f t="shared" si="1"/>
        <v>，2299282</v>
      </c>
      <c r="I29" t="str">
        <f>VLOOKUP(A29,HOP!A:T,20,0)</f>
        <v>直连</v>
      </c>
    </row>
    <row r="30" ht="14.25" customHeight="1" spans="1:9">
      <c r="A30" s="6" t="s">
        <v>283</v>
      </c>
      <c r="B30" s="7" t="s">
        <v>79</v>
      </c>
      <c r="C30" s="7" t="s">
        <v>80</v>
      </c>
      <c r="D30" s="3">
        <v>478</v>
      </c>
      <c r="E30" t="str">
        <f>VLOOKUP(A30,HOP!A:L,12,0)</f>
        <v>478.00</v>
      </c>
      <c r="F30" t="str">
        <f>VLOOKUP(A30,HOP!A:C,3,0)</f>
        <v>2299365</v>
      </c>
      <c r="G30">
        <f t="shared" si="0"/>
        <v>0</v>
      </c>
      <c r="H30" t="str">
        <f t="shared" si="1"/>
        <v>，2299365</v>
      </c>
      <c r="I30" t="str">
        <f>VLOOKUP(A30,HOP!A:T,20,0)</f>
        <v>直连</v>
      </c>
    </row>
    <row r="31" ht="14.25" customHeight="1" spans="1:9">
      <c r="A31" s="6" t="s">
        <v>291</v>
      </c>
      <c r="B31" s="7" t="s">
        <v>79</v>
      </c>
      <c r="C31" s="7" t="s">
        <v>80</v>
      </c>
      <c r="D31" s="3">
        <v>173</v>
      </c>
      <c r="E31" t="str">
        <f>VLOOKUP(A31,HOP!A:L,12,0)</f>
        <v>173.00</v>
      </c>
      <c r="F31" t="str">
        <f>VLOOKUP(A31,HOP!A:C,3,0)</f>
        <v>2299501</v>
      </c>
      <c r="G31">
        <f t="shared" si="0"/>
        <v>0</v>
      </c>
      <c r="H31" t="str">
        <f t="shared" si="1"/>
        <v>，2299501</v>
      </c>
      <c r="I31" t="str">
        <f>VLOOKUP(A31,HOP!A:T,20,0)</f>
        <v>直连</v>
      </c>
    </row>
    <row r="32" ht="14.25" customHeight="1" spans="1:9">
      <c r="A32" s="6" t="s">
        <v>298</v>
      </c>
      <c r="B32" s="7" t="s">
        <v>79</v>
      </c>
      <c r="C32" s="7" t="s">
        <v>80</v>
      </c>
      <c r="D32" s="3">
        <v>510</v>
      </c>
      <c r="E32" t="str">
        <f>VLOOKUP(A32,HOP!A:L,12,0)</f>
        <v>510.00</v>
      </c>
      <c r="F32" t="str">
        <f>VLOOKUP(A32,HOP!A:C,3,0)</f>
        <v>2299248</v>
      </c>
      <c r="G32">
        <f t="shared" si="0"/>
        <v>0</v>
      </c>
      <c r="H32" t="str">
        <f t="shared" si="1"/>
        <v>，2299248</v>
      </c>
      <c r="I32" t="str">
        <f>VLOOKUP(A32,HOP!A:T,20,0)</f>
        <v>直连</v>
      </c>
    </row>
    <row r="33" ht="14.25" customHeight="1" spans="1:9">
      <c r="A33" s="6" t="s">
        <v>306</v>
      </c>
      <c r="B33" s="7" t="s">
        <v>79</v>
      </c>
      <c r="C33" s="7" t="s">
        <v>80</v>
      </c>
      <c r="D33" s="3">
        <v>700</v>
      </c>
      <c r="E33" t="str">
        <f>VLOOKUP(A33,HOP!A:L,12,0)</f>
        <v>700.00</v>
      </c>
      <c r="F33" t="str">
        <f>VLOOKUP(A33,HOP!A:C,3,0)</f>
        <v>2297449</v>
      </c>
      <c r="G33">
        <f t="shared" si="0"/>
        <v>0</v>
      </c>
      <c r="H33" t="str">
        <f t="shared" si="1"/>
        <v>，2297449</v>
      </c>
      <c r="I33" t="str">
        <f>VLOOKUP(A33,HOP!A:T,20,0)</f>
        <v>直采</v>
      </c>
    </row>
    <row r="34" ht="14.25" customHeight="1" spans="1:9">
      <c r="A34" s="6" t="s">
        <v>313</v>
      </c>
      <c r="B34" s="7" t="s">
        <v>79</v>
      </c>
      <c r="C34" s="7" t="s">
        <v>80</v>
      </c>
      <c r="D34" s="3">
        <v>193</v>
      </c>
      <c r="E34" t="str">
        <f>VLOOKUP(A34,HOP!A:L,12,0)</f>
        <v>193.00</v>
      </c>
      <c r="F34" t="str">
        <f>VLOOKUP(A34,HOP!A:C,3,0)</f>
        <v>2297571</v>
      </c>
      <c r="G34">
        <f t="shared" si="0"/>
        <v>0</v>
      </c>
      <c r="H34" t="str">
        <f t="shared" si="1"/>
        <v>，2297571</v>
      </c>
      <c r="I34" t="str">
        <f>VLOOKUP(A34,HOP!A:T,20,0)</f>
        <v>直连</v>
      </c>
    </row>
    <row r="35" ht="14.25" customHeight="1" spans="1:9">
      <c r="A35" s="6" t="s">
        <v>320</v>
      </c>
      <c r="B35" s="7" t="s">
        <v>79</v>
      </c>
      <c r="C35" s="7" t="s">
        <v>80</v>
      </c>
      <c r="D35" s="3">
        <v>199</v>
      </c>
      <c r="E35" t="str">
        <f>VLOOKUP(A35,HOP!A:L,12,0)</f>
        <v>199.00</v>
      </c>
      <c r="F35" t="str">
        <f>VLOOKUP(A35,HOP!A:C,3,0)</f>
        <v>2299427</v>
      </c>
      <c r="G35">
        <f t="shared" si="0"/>
        <v>0</v>
      </c>
      <c r="H35" t="str">
        <f t="shared" si="1"/>
        <v>，2299427</v>
      </c>
      <c r="I35" t="str">
        <f>VLOOKUP(A35,HOP!A:T,20,0)</f>
        <v>直连</v>
      </c>
    </row>
    <row r="36" ht="14.25" customHeight="1" spans="1:9">
      <c r="A36" s="6" t="s">
        <v>327</v>
      </c>
      <c r="B36" s="7" t="s">
        <v>79</v>
      </c>
      <c r="C36" s="7" t="s">
        <v>80</v>
      </c>
      <c r="D36" s="3">
        <v>355</v>
      </c>
      <c r="E36" t="str">
        <f>VLOOKUP(A36,HOP!A:L,12,0)</f>
        <v>355.00</v>
      </c>
      <c r="F36" t="str">
        <f>VLOOKUP(A36,HOP!A:C,3,0)</f>
        <v>2299479</v>
      </c>
      <c r="G36">
        <f t="shared" si="0"/>
        <v>0</v>
      </c>
      <c r="H36" t="str">
        <f t="shared" si="1"/>
        <v>，2299479</v>
      </c>
      <c r="I36" t="str">
        <f>VLOOKUP(A36,HOP!A:T,20,0)</f>
        <v>直连</v>
      </c>
    </row>
    <row r="37" ht="14.25" customHeight="1" spans="1:9">
      <c r="A37" s="6" t="s">
        <v>333</v>
      </c>
      <c r="B37" s="7" t="s">
        <v>90</v>
      </c>
      <c r="C37" s="7" t="s">
        <v>80</v>
      </c>
      <c r="D37" s="3">
        <v>474</v>
      </c>
      <c r="E37" t="str">
        <f>VLOOKUP(A37,HOP!A:L,12,0)</f>
        <v>474.00</v>
      </c>
      <c r="F37" t="str">
        <f>VLOOKUP(A37,HOP!A:C,3,0)</f>
        <v>2297593</v>
      </c>
      <c r="G37">
        <f t="shared" si="0"/>
        <v>0</v>
      </c>
      <c r="H37" t="str">
        <f t="shared" si="1"/>
        <v>，2297593</v>
      </c>
      <c r="I37" t="str">
        <f>VLOOKUP(A37,HOP!A:T,20,0)</f>
        <v>直连</v>
      </c>
    </row>
    <row r="38" ht="14.25" customHeight="1" spans="1:9">
      <c r="A38" s="6" t="s">
        <v>339</v>
      </c>
      <c r="B38" s="7" t="s">
        <v>107</v>
      </c>
      <c r="C38" s="7" t="s">
        <v>80</v>
      </c>
      <c r="D38" s="3">
        <v>228</v>
      </c>
      <c r="E38" t="str">
        <f>VLOOKUP(A38,HOP!A:L,12,0)</f>
        <v>228.00</v>
      </c>
      <c r="F38" t="str">
        <f>VLOOKUP(A38,HOP!A:C,3,0)</f>
        <v>2297428</v>
      </c>
      <c r="G38">
        <f t="shared" si="0"/>
        <v>0</v>
      </c>
      <c r="H38" t="str">
        <f t="shared" si="1"/>
        <v>，2297428</v>
      </c>
      <c r="I38" t="str">
        <f>VLOOKUP(A38,HOP!A:T,20,0)</f>
        <v>直连</v>
      </c>
    </row>
    <row r="39" ht="14.25" customHeight="1" spans="1:9">
      <c r="A39" s="6" t="s">
        <v>347</v>
      </c>
      <c r="B39" s="7" t="s">
        <v>79</v>
      </c>
      <c r="C39" s="7" t="s">
        <v>80</v>
      </c>
      <c r="D39" s="3">
        <v>134</v>
      </c>
      <c r="E39" t="str">
        <f>VLOOKUP(A39,HOP!A:L,12,0)</f>
        <v>134.00</v>
      </c>
      <c r="F39" t="str">
        <f>VLOOKUP(A39,HOP!A:C,3,0)</f>
        <v>2299143</v>
      </c>
      <c r="G39">
        <f t="shared" si="0"/>
        <v>0</v>
      </c>
      <c r="H39" t="str">
        <f t="shared" si="1"/>
        <v>，2299143</v>
      </c>
      <c r="I39" t="str">
        <f>VLOOKUP(A39,HOP!A:T,20,0)</f>
        <v>直连</v>
      </c>
    </row>
    <row r="40" ht="14.25" customHeight="1" spans="1:9">
      <c r="A40" s="6" t="s">
        <v>354</v>
      </c>
      <c r="B40" s="7" t="s">
        <v>79</v>
      </c>
      <c r="C40" s="7" t="s">
        <v>80</v>
      </c>
      <c r="D40" s="3">
        <v>174</v>
      </c>
      <c r="E40" t="str">
        <f>VLOOKUP(A40,HOP!A:L,12,0)</f>
        <v>174.00</v>
      </c>
      <c r="F40" t="str">
        <f>VLOOKUP(A40,HOP!A:C,3,0)</f>
        <v>2299371</v>
      </c>
      <c r="G40">
        <f t="shared" si="0"/>
        <v>0</v>
      </c>
      <c r="H40" t="str">
        <f t="shared" si="1"/>
        <v>，2299371</v>
      </c>
      <c r="I40" t="str">
        <f>VLOOKUP(A40,HOP!A:T,20,0)</f>
        <v>直连</v>
      </c>
    </row>
    <row r="41" ht="14.25" customHeight="1" spans="1:9">
      <c r="A41" s="6" t="s">
        <v>361</v>
      </c>
      <c r="B41" s="7" t="s">
        <v>79</v>
      </c>
      <c r="C41" s="7" t="s">
        <v>80</v>
      </c>
      <c r="D41" s="3">
        <v>130</v>
      </c>
      <c r="E41" t="str">
        <f>VLOOKUP(A41,HOP!A:L,12,0)</f>
        <v>130.00</v>
      </c>
      <c r="F41" t="str">
        <f>VLOOKUP(A41,HOP!A:C,3,0)</f>
        <v>2299486</v>
      </c>
      <c r="G41">
        <f t="shared" si="0"/>
        <v>0</v>
      </c>
      <c r="H41" t="str">
        <f t="shared" si="1"/>
        <v>，2299486</v>
      </c>
      <c r="I41" t="str">
        <f>VLOOKUP(A41,HOP!A:T,20,0)</f>
        <v>直连</v>
      </c>
    </row>
    <row r="42" ht="14.25" customHeight="1" spans="1:9">
      <c r="A42" s="6" t="s">
        <v>365</v>
      </c>
      <c r="B42" s="7" t="s">
        <v>79</v>
      </c>
      <c r="C42" s="7" t="s">
        <v>80</v>
      </c>
      <c r="D42" s="3">
        <v>404</v>
      </c>
      <c r="E42" t="str">
        <f>VLOOKUP(A42,HOP!A:L,12,0)</f>
        <v>404.00</v>
      </c>
      <c r="F42" t="str">
        <f>VLOOKUP(A42,HOP!A:C,3,0)</f>
        <v>2299098</v>
      </c>
      <c r="G42">
        <f t="shared" si="0"/>
        <v>0</v>
      </c>
      <c r="H42" t="str">
        <f t="shared" si="1"/>
        <v>，2299098</v>
      </c>
      <c r="I42" t="str">
        <f>VLOOKUP(A42,HOP!A:T,20,0)</f>
        <v>直连</v>
      </c>
    </row>
    <row r="43" ht="14.25" customHeight="1" spans="1:9">
      <c r="A43" s="6" t="s">
        <v>371</v>
      </c>
      <c r="B43" s="7" t="s">
        <v>79</v>
      </c>
      <c r="C43" s="7" t="s">
        <v>80</v>
      </c>
      <c r="D43" s="3">
        <v>117</v>
      </c>
      <c r="E43" t="str">
        <f>VLOOKUP(A43,HOP!A:L,12,0)</f>
        <v>117.00</v>
      </c>
      <c r="F43" t="str">
        <f>VLOOKUP(A43,HOP!A:C,3,0)</f>
        <v>2289937</v>
      </c>
      <c r="G43">
        <f t="shared" si="0"/>
        <v>0</v>
      </c>
      <c r="H43" t="str">
        <f t="shared" si="1"/>
        <v>，2289937</v>
      </c>
      <c r="I43" t="str">
        <f>VLOOKUP(A43,HOP!A:T,20,0)</f>
        <v>直连</v>
      </c>
    </row>
    <row r="44" ht="14.25" customHeight="1" spans="1:9">
      <c r="A44" s="6" t="s">
        <v>379</v>
      </c>
      <c r="B44" s="7" t="s">
        <v>79</v>
      </c>
      <c r="C44" s="7" t="s">
        <v>80</v>
      </c>
      <c r="D44" s="3">
        <v>636</v>
      </c>
      <c r="E44" t="str">
        <f>VLOOKUP(A44,HOP!A:L,12,0)</f>
        <v>636.00</v>
      </c>
      <c r="F44" t="str">
        <f>VLOOKUP(A44,HOP!A:C,3,0)</f>
        <v>2299264</v>
      </c>
      <c r="G44">
        <f t="shared" si="0"/>
        <v>0</v>
      </c>
      <c r="H44" t="str">
        <f t="shared" si="1"/>
        <v>，2299264</v>
      </c>
      <c r="I44" t="str">
        <f>VLOOKUP(A44,HOP!A:T,20,0)</f>
        <v>直连</v>
      </c>
    </row>
    <row r="45" ht="14.25" customHeight="1" spans="1:9">
      <c r="A45" s="6" t="s">
        <v>386</v>
      </c>
      <c r="B45" s="7" t="s">
        <v>90</v>
      </c>
      <c r="C45" s="7" t="s">
        <v>80</v>
      </c>
      <c r="D45" s="3">
        <v>261</v>
      </c>
      <c r="E45" t="str">
        <f>VLOOKUP(A45,HOP!A:L,12,0)</f>
        <v>261.00</v>
      </c>
      <c r="F45" t="str">
        <f>VLOOKUP(A45,HOP!A:C,3,0)</f>
        <v>2297788</v>
      </c>
      <c r="G45">
        <f t="shared" si="0"/>
        <v>0</v>
      </c>
      <c r="H45" t="str">
        <f t="shared" si="1"/>
        <v>，2297788</v>
      </c>
      <c r="I45" t="str">
        <f>VLOOKUP(A45,HOP!A:T,20,0)</f>
        <v>直连</v>
      </c>
    </row>
    <row r="46" ht="14.25" customHeight="1" spans="1:9">
      <c r="A46" s="6" t="s">
        <v>392</v>
      </c>
      <c r="B46" s="7" t="s">
        <v>79</v>
      </c>
      <c r="C46" s="7" t="s">
        <v>80</v>
      </c>
      <c r="D46" s="3">
        <v>197</v>
      </c>
      <c r="E46" t="str">
        <f>VLOOKUP(A46,HOP!A:L,12,0)</f>
        <v>197.00</v>
      </c>
      <c r="F46" t="str">
        <f>VLOOKUP(A46,HOP!A:C,3,0)</f>
        <v>2299004</v>
      </c>
      <c r="G46">
        <f t="shared" si="0"/>
        <v>0</v>
      </c>
      <c r="H46" t="str">
        <f t="shared" si="1"/>
        <v>，2299004</v>
      </c>
      <c r="I46" t="str">
        <f>VLOOKUP(A46,HOP!A:T,20,0)</f>
        <v>直连</v>
      </c>
    </row>
    <row r="47" ht="14.25" customHeight="1" spans="1:9">
      <c r="A47" s="6" t="s">
        <v>397</v>
      </c>
      <c r="B47" s="7" t="s">
        <v>79</v>
      </c>
      <c r="C47" s="7" t="s">
        <v>80</v>
      </c>
      <c r="D47" s="3">
        <v>355</v>
      </c>
      <c r="E47" t="str">
        <f>VLOOKUP(A47,HOP!A:L,12,0)</f>
        <v>355.00</v>
      </c>
      <c r="F47" t="str">
        <f>VLOOKUP(A47,HOP!A:C,3,0)</f>
        <v>2299464</v>
      </c>
      <c r="G47">
        <f t="shared" si="0"/>
        <v>0</v>
      </c>
      <c r="H47" t="str">
        <f t="shared" si="1"/>
        <v>，2299464</v>
      </c>
      <c r="I47" t="str">
        <f>VLOOKUP(A47,HOP!A:T,20,0)</f>
        <v>直连</v>
      </c>
    </row>
    <row r="49" spans="4:4">
      <c r="D49" s="3">
        <f>SUM(D2:D48)</f>
        <v>13137</v>
      </c>
    </row>
    <row r="50" ht="14.25" spans="4:4">
      <c r="D50" s="8" t="s">
        <v>22</v>
      </c>
    </row>
    <row r="53" spans="1:3">
      <c r="A53" t="s">
        <v>410</v>
      </c>
      <c r="C53">
        <v>700</v>
      </c>
    </row>
    <row r="54" spans="1:3">
      <c r="A54" t="s">
        <v>411</v>
      </c>
      <c r="C54">
        <v>12437</v>
      </c>
    </row>
    <row r="55" spans="1:3">
      <c r="A55" s="5" t="s">
        <v>412</v>
      </c>
      <c r="C55">
        <f>SUM(C53:C54)</f>
        <v>13137</v>
      </c>
    </row>
  </sheetData>
  <autoFilter ref="A1:I4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workbookViewId="0">
      <selection activeCell="E13" sqref="E13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413</v>
      </c>
      <c r="B1" s="2" t="s">
        <v>414</v>
      </c>
      <c r="C1" s="2" t="s">
        <v>415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416</v>
      </c>
      <c r="I1" s="2" t="s">
        <v>417</v>
      </c>
      <c r="J1" s="2" t="s">
        <v>418</v>
      </c>
      <c r="K1" s="2" t="s">
        <v>419</v>
      </c>
      <c r="L1" s="2" t="s">
        <v>420</v>
      </c>
      <c r="M1" s="2" t="s">
        <v>421</v>
      </c>
      <c r="N1" s="2" t="s">
        <v>422</v>
      </c>
      <c r="O1" s="2" t="s">
        <v>423</v>
      </c>
      <c r="P1" s="2" t="s">
        <v>424</v>
      </c>
      <c r="Q1" s="2" t="s">
        <v>425</v>
      </c>
      <c r="R1" s="2" t="s">
        <v>426</v>
      </c>
      <c r="S1" s="2" t="s">
        <v>427</v>
      </c>
      <c r="T1" s="2" t="s">
        <v>428</v>
      </c>
    </row>
    <row r="2" s="1" customFormat="1" spans="1:20">
      <c r="A2" s="1" t="s">
        <v>371</v>
      </c>
      <c r="B2" s="1" t="s">
        <v>375</v>
      </c>
      <c r="C2" s="1" t="s">
        <v>429</v>
      </c>
      <c r="D2" s="1" t="s">
        <v>373</v>
      </c>
      <c r="E2" s="1" t="s">
        <v>374</v>
      </c>
      <c r="F2" s="1" t="s">
        <v>79</v>
      </c>
      <c r="G2" s="1" t="s">
        <v>80</v>
      </c>
      <c r="H2" s="1" t="s">
        <v>430</v>
      </c>
      <c r="I2" s="1" t="s">
        <v>431</v>
      </c>
      <c r="J2" s="1" t="s">
        <v>432</v>
      </c>
      <c r="K2" s="1" t="s">
        <v>431</v>
      </c>
      <c r="L2" s="1" t="s">
        <v>431</v>
      </c>
      <c r="M2" s="1" t="s">
        <v>433</v>
      </c>
      <c r="N2" s="1" t="s">
        <v>433</v>
      </c>
      <c r="O2" s="1" t="s">
        <v>434</v>
      </c>
      <c r="P2" s="1" t="s">
        <v>435</v>
      </c>
      <c r="Q2" s="1" t="s">
        <v>436</v>
      </c>
      <c r="R2" s="1" t="s">
        <v>72</v>
      </c>
      <c r="S2" s="1" t="s">
        <v>34</v>
      </c>
      <c r="T2" s="1" t="s">
        <v>437</v>
      </c>
    </row>
    <row r="3" s="1" customFormat="1" spans="1:20">
      <c r="A3" s="1" t="s">
        <v>70</v>
      </c>
      <c r="B3" s="1" t="s">
        <v>78</v>
      </c>
      <c r="C3" s="1" t="s">
        <v>438</v>
      </c>
      <c r="D3" s="1" t="s">
        <v>439</v>
      </c>
      <c r="E3" s="1" t="s">
        <v>77</v>
      </c>
      <c r="F3" s="1" t="s">
        <v>79</v>
      </c>
      <c r="G3" s="1" t="s">
        <v>80</v>
      </c>
      <c r="H3" s="1" t="s">
        <v>430</v>
      </c>
      <c r="I3" s="1" t="s">
        <v>440</v>
      </c>
      <c r="J3" s="1" t="s">
        <v>432</v>
      </c>
      <c r="K3" s="1" t="s">
        <v>440</v>
      </c>
      <c r="L3" s="1" t="s">
        <v>440</v>
      </c>
      <c r="M3" s="1" t="s">
        <v>433</v>
      </c>
      <c r="N3" s="1" t="s">
        <v>433</v>
      </c>
      <c r="O3" s="1" t="s">
        <v>434</v>
      </c>
      <c r="P3" s="1" t="s">
        <v>435</v>
      </c>
      <c r="Q3" s="1" t="s">
        <v>441</v>
      </c>
      <c r="R3" s="1" t="s">
        <v>72</v>
      </c>
      <c r="S3" s="1" t="s">
        <v>34</v>
      </c>
      <c r="T3" s="1" t="s">
        <v>437</v>
      </c>
    </row>
    <row r="4" s="1" customFormat="1" spans="1:20">
      <c r="A4" s="1" t="s">
        <v>103</v>
      </c>
      <c r="B4" s="1" t="s">
        <v>90</v>
      </c>
      <c r="C4" s="1" t="s">
        <v>442</v>
      </c>
      <c r="D4" s="1" t="s">
        <v>105</v>
      </c>
      <c r="E4" s="1" t="s">
        <v>106</v>
      </c>
      <c r="F4" s="1" t="s">
        <v>107</v>
      </c>
      <c r="G4" s="1" t="s">
        <v>80</v>
      </c>
      <c r="H4" s="1" t="s">
        <v>430</v>
      </c>
      <c r="I4" s="1" t="s">
        <v>443</v>
      </c>
      <c r="J4" s="1" t="s">
        <v>432</v>
      </c>
      <c r="K4" s="1" t="s">
        <v>443</v>
      </c>
      <c r="L4" s="1" t="s">
        <v>443</v>
      </c>
      <c r="M4" s="1" t="s">
        <v>433</v>
      </c>
      <c r="N4" s="1" t="s">
        <v>433</v>
      </c>
      <c r="O4" s="1" t="s">
        <v>434</v>
      </c>
      <c r="P4" s="1" t="s">
        <v>435</v>
      </c>
      <c r="Q4" s="1" t="s">
        <v>444</v>
      </c>
      <c r="R4" s="1" t="s">
        <v>72</v>
      </c>
      <c r="S4" s="1" t="s">
        <v>34</v>
      </c>
      <c r="T4" s="1" t="s">
        <v>437</v>
      </c>
    </row>
    <row r="5" s="1" customFormat="1" spans="1:20">
      <c r="A5" s="1" t="s">
        <v>339</v>
      </c>
      <c r="B5" s="1" t="s">
        <v>90</v>
      </c>
      <c r="C5" s="1" t="s">
        <v>445</v>
      </c>
      <c r="D5" s="1" t="s">
        <v>446</v>
      </c>
      <c r="E5" s="1" t="s">
        <v>342</v>
      </c>
      <c r="F5" s="1" t="s">
        <v>107</v>
      </c>
      <c r="G5" s="1" t="s">
        <v>80</v>
      </c>
      <c r="H5" s="1" t="s">
        <v>430</v>
      </c>
      <c r="I5" s="1" t="s">
        <v>447</v>
      </c>
      <c r="J5" s="1" t="s">
        <v>432</v>
      </c>
      <c r="K5" s="1" t="s">
        <v>447</v>
      </c>
      <c r="L5" s="1" t="s">
        <v>447</v>
      </c>
      <c r="M5" s="1" t="s">
        <v>433</v>
      </c>
      <c r="N5" s="1" t="s">
        <v>433</v>
      </c>
      <c r="O5" s="1" t="s">
        <v>434</v>
      </c>
      <c r="P5" s="1" t="s">
        <v>435</v>
      </c>
      <c r="Q5" s="1" t="s">
        <v>448</v>
      </c>
      <c r="R5" s="1" t="s">
        <v>72</v>
      </c>
      <c r="S5" s="1" t="s">
        <v>34</v>
      </c>
      <c r="T5" s="1" t="s">
        <v>437</v>
      </c>
    </row>
    <row r="6" s="1" customFormat="1" spans="1:20">
      <c r="A6" s="1" t="s">
        <v>306</v>
      </c>
      <c r="B6" s="1" t="s">
        <v>90</v>
      </c>
      <c r="C6" s="1" t="s">
        <v>449</v>
      </c>
      <c r="D6" s="1" t="s">
        <v>308</v>
      </c>
      <c r="E6" s="1" t="s">
        <v>309</v>
      </c>
      <c r="F6" s="1" t="s">
        <v>79</v>
      </c>
      <c r="G6" s="1" t="s">
        <v>80</v>
      </c>
      <c r="H6" s="1" t="s">
        <v>430</v>
      </c>
      <c r="I6" s="1" t="s">
        <v>450</v>
      </c>
      <c r="J6" s="1" t="s">
        <v>432</v>
      </c>
      <c r="K6" s="1" t="s">
        <v>450</v>
      </c>
      <c r="L6" s="1" t="s">
        <v>450</v>
      </c>
      <c r="M6" s="1" t="s">
        <v>433</v>
      </c>
      <c r="N6" s="1" t="s">
        <v>433</v>
      </c>
      <c r="O6" s="1" t="s">
        <v>434</v>
      </c>
      <c r="P6" s="1" t="s">
        <v>435</v>
      </c>
      <c r="Q6" s="1" t="s">
        <v>451</v>
      </c>
      <c r="R6" s="1" t="s">
        <v>72</v>
      </c>
      <c r="S6" s="1" t="s">
        <v>34</v>
      </c>
      <c r="T6" s="1" t="s">
        <v>452</v>
      </c>
    </row>
    <row r="7" s="1" customFormat="1" spans="1:20">
      <c r="A7" s="1" t="s">
        <v>230</v>
      </c>
      <c r="B7" s="1" t="s">
        <v>90</v>
      </c>
      <c r="C7" s="1" t="s">
        <v>453</v>
      </c>
      <c r="D7" s="1" t="s">
        <v>232</v>
      </c>
      <c r="E7" s="1" t="s">
        <v>233</v>
      </c>
      <c r="F7" s="1" t="s">
        <v>90</v>
      </c>
      <c r="G7" s="1" t="s">
        <v>80</v>
      </c>
      <c r="H7" s="1" t="s">
        <v>430</v>
      </c>
      <c r="I7" s="1" t="s">
        <v>454</v>
      </c>
      <c r="J7" s="1" t="s">
        <v>432</v>
      </c>
      <c r="K7" s="1" t="s">
        <v>454</v>
      </c>
      <c r="L7" s="1" t="s">
        <v>454</v>
      </c>
      <c r="M7" s="1" t="s">
        <v>433</v>
      </c>
      <c r="N7" s="1" t="s">
        <v>433</v>
      </c>
      <c r="O7" s="1" t="s">
        <v>434</v>
      </c>
      <c r="P7" s="1" t="s">
        <v>435</v>
      </c>
      <c r="Q7" s="1" t="s">
        <v>455</v>
      </c>
      <c r="R7" s="1" t="s">
        <v>72</v>
      </c>
      <c r="S7" s="1" t="s">
        <v>34</v>
      </c>
      <c r="T7" s="1" t="s">
        <v>437</v>
      </c>
    </row>
    <row r="8" s="1" customFormat="1" spans="1:20">
      <c r="A8" s="1" t="s">
        <v>112</v>
      </c>
      <c r="B8" s="1" t="s">
        <v>90</v>
      </c>
      <c r="C8" s="1" t="s">
        <v>456</v>
      </c>
      <c r="D8" s="1" t="s">
        <v>114</v>
      </c>
      <c r="E8" s="1" t="s">
        <v>115</v>
      </c>
      <c r="F8" s="1" t="s">
        <v>79</v>
      </c>
      <c r="G8" s="1" t="s">
        <v>80</v>
      </c>
      <c r="H8" s="1" t="s">
        <v>430</v>
      </c>
      <c r="I8" s="1" t="s">
        <v>457</v>
      </c>
      <c r="J8" s="1" t="s">
        <v>432</v>
      </c>
      <c r="K8" s="1" t="s">
        <v>457</v>
      </c>
      <c r="L8" s="1" t="s">
        <v>457</v>
      </c>
      <c r="M8" s="1" t="s">
        <v>433</v>
      </c>
      <c r="N8" s="1" t="s">
        <v>433</v>
      </c>
      <c r="O8" s="1" t="s">
        <v>434</v>
      </c>
      <c r="P8" s="1" t="s">
        <v>435</v>
      </c>
      <c r="Q8" s="1" t="s">
        <v>458</v>
      </c>
      <c r="R8" s="1" t="s">
        <v>72</v>
      </c>
      <c r="S8" s="1" t="s">
        <v>34</v>
      </c>
      <c r="T8" s="1" t="s">
        <v>437</v>
      </c>
    </row>
    <row r="9" s="1" customFormat="1" spans="1:20">
      <c r="A9" s="1" t="s">
        <v>313</v>
      </c>
      <c r="B9" s="1" t="s">
        <v>90</v>
      </c>
      <c r="C9" s="1" t="s">
        <v>459</v>
      </c>
      <c r="D9" s="1" t="s">
        <v>460</v>
      </c>
      <c r="E9" s="1" t="s">
        <v>316</v>
      </c>
      <c r="F9" s="1" t="s">
        <v>79</v>
      </c>
      <c r="G9" s="1" t="s">
        <v>80</v>
      </c>
      <c r="H9" s="1" t="s">
        <v>430</v>
      </c>
      <c r="I9" s="1" t="s">
        <v>461</v>
      </c>
      <c r="J9" s="1" t="s">
        <v>432</v>
      </c>
      <c r="K9" s="1" t="s">
        <v>461</v>
      </c>
      <c r="L9" s="1" t="s">
        <v>461</v>
      </c>
      <c r="M9" s="1" t="s">
        <v>433</v>
      </c>
      <c r="N9" s="1" t="s">
        <v>433</v>
      </c>
      <c r="O9" s="1" t="s">
        <v>434</v>
      </c>
      <c r="P9" s="1" t="s">
        <v>435</v>
      </c>
      <c r="Q9" s="1" t="s">
        <v>462</v>
      </c>
      <c r="R9" s="1" t="s">
        <v>72</v>
      </c>
      <c r="S9" s="1" t="s">
        <v>34</v>
      </c>
      <c r="T9" s="1" t="s">
        <v>437</v>
      </c>
    </row>
    <row r="10" s="1" customFormat="1" spans="1:20">
      <c r="A10" s="1" t="s">
        <v>333</v>
      </c>
      <c r="B10" s="1" t="s">
        <v>90</v>
      </c>
      <c r="C10" s="1" t="s">
        <v>463</v>
      </c>
      <c r="D10" s="1" t="s">
        <v>335</v>
      </c>
      <c r="E10" s="1" t="s">
        <v>336</v>
      </c>
      <c r="F10" s="1" t="s">
        <v>90</v>
      </c>
      <c r="G10" s="1" t="s">
        <v>80</v>
      </c>
      <c r="H10" s="1" t="s">
        <v>430</v>
      </c>
      <c r="I10" s="1" t="s">
        <v>464</v>
      </c>
      <c r="J10" s="1" t="s">
        <v>432</v>
      </c>
      <c r="K10" s="1" t="s">
        <v>464</v>
      </c>
      <c r="L10" s="1" t="s">
        <v>464</v>
      </c>
      <c r="M10" s="1" t="s">
        <v>433</v>
      </c>
      <c r="N10" s="1" t="s">
        <v>433</v>
      </c>
      <c r="O10" s="1" t="s">
        <v>434</v>
      </c>
      <c r="P10" s="1" t="s">
        <v>435</v>
      </c>
      <c r="Q10" s="1" t="s">
        <v>465</v>
      </c>
      <c r="R10" s="1" t="s">
        <v>72</v>
      </c>
      <c r="S10" s="1" t="s">
        <v>34</v>
      </c>
      <c r="T10" s="1" t="s">
        <v>437</v>
      </c>
    </row>
    <row r="11" s="1" customFormat="1" spans="1:20">
      <c r="A11" s="1" t="s">
        <v>86</v>
      </c>
      <c r="B11" s="1" t="s">
        <v>90</v>
      </c>
      <c r="C11" s="1" t="s">
        <v>466</v>
      </c>
      <c r="D11" s="1" t="s">
        <v>88</v>
      </c>
      <c r="E11" s="1" t="s">
        <v>89</v>
      </c>
      <c r="F11" s="1" t="s">
        <v>79</v>
      </c>
      <c r="G11" s="1" t="s">
        <v>80</v>
      </c>
      <c r="H11" s="1" t="s">
        <v>430</v>
      </c>
      <c r="I11" s="1" t="s">
        <v>467</v>
      </c>
      <c r="J11" s="1" t="s">
        <v>432</v>
      </c>
      <c r="K11" s="1" t="s">
        <v>467</v>
      </c>
      <c r="L11" s="1" t="s">
        <v>467</v>
      </c>
      <c r="M11" s="1" t="s">
        <v>433</v>
      </c>
      <c r="N11" s="1" t="s">
        <v>433</v>
      </c>
      <c r="O11" s="1" t="s">
        <v>434</v>
      </c>
      <c r="P11" s="1" t="s">
        <v>435</v>
      </c>
      <c r="Q11" s="1" t="s">
        <v>468</v>
      </c>
      <c r="R11" s="1" t="s">
        <v>72</v>
      </c>
      <c r="S11" s="1" t="s">
        <v>34</v>
      </c>
      <c r="T11" s="1" t="s">
        <v>437</v>
      </c>
    </row>
    <row r="12" s="1" customFormat="1" spans="1:20">
      <c r="A12" s="1" t="s">
        <v>95</v>
      </c>
      <c r="B12" s="1" t="s">
        <v>90</v>
      </c>
      <c r="C12" s="1" t="s">
        <v>469</v>
      </c>
      <c r="D12" s="1" t="s">
        <v>97</v>
      </c>
      <c r="E12" s="1" t="s">
        <v>98</v>
      </c>
      <c r="F12" s="1" t="s">
        <v>90</v>
      </c>
      <c r="G12" s="1" t="s">
        <v>80</v>
      </c>
      <c r="H12" s="1" t="s">
        <v>430</v>
      </c>
      <c r="I12" s="1" t="s">
        <v>470</v>
      </c>
      <c r="J12" s="1" t="s">
        <v>432</v>
      </c>
      <c r="K12" s="1" t="s">
        <v>470</v>
      </c>
      <c r="L12" s="1" t="s">
        <v>470</v>
      </c>
      <c r="M12" s="1" t="s">
        <v>433</v>
      </c>
      <c r="N12" s="1" t="s">
        <v>433</v>
      </c>
      <c r="O12" s="1" t="s">
        <v>434</v>
      </c>
      <c r="P12" s="1" t="s">
        <v>435</v>
      </c>
      <c r="Q12" s="1" t="s">
        <v>471</v>
      </c>
      <c r="R12" s="1" t="s">
        <v>72</v>
      </c>
      <c r="S12" s="1" t="s">
        <v>34</v>
      </c>
      <c r="T12" s="1" t="s">
        <v>437</v>
      </c>
    </row>
    <row r="13" s="1" customFormat="1" spans="1:20">
      <c r="A13" s="1" t="s">
        <v>236</v>
      </c>
      <c r="B13" s="1" t="s">
        <v>90</v>
      </c>
      <c r="C13" s="1" t="s">
        <v>472</v>
      </c>
      <c r="D13" s="1" t="s">
        <v>238</v>
      </c>
      <c r="E13" s="1" t="s">
        <v>239</v>
      </c>
      <c r="F13" s="1" t="s">
        <v>90</v>
      </c>
      <c r="G13" s="1" t="s">
        <v>80</v>
      </c>
      <c r="H13" s="1" t="s">
        <v>430</v>
      </c>
      <c r="I13" s="1" t="s">
        <v>473</v>
      </c>
      <c r="J13" s="1" t="s">
        <v>432</v>
      </c>
      <c r="K13" s="1" t="s">
        <v>473</v>
      </c>
      <c r="L13" s="1" t="s">
        <v>473</v>
      </c>
      <c r="M13" s="1" t="s">
        <v>433</v>
      </c>
      <c r="N13" s="1" t="s">
        <v>433</v>
      </c>
      <c r="O13" s="1" t="s">
        <v>434</v>
      </c>
      <c r="P13" s="1" t="s">
        <v>435</v>
      </c>
      <c r="Q13" s="1" t="s">
        <v>474</v>
      </c>
      <c r="R13" s="1" t="s">
        <v>72</v>
      </c>
      <c r="S13" s="1" t="s">
        <v>34</v>
      </c>
      <c r="T13" s="1" t="s">
        <v>437</v>
      </c>
    </row>
    <row r="14" s="1" customFormat="1" spans="1:20">
      <c r="A14" s="1" t="s">
        <v>386</v>
      </c>
      <c r="B14" s="1" t="s">
        <v>90</v>
      </c>
      <c r="C14" s="1" t="s">
        <v>475</v>
      </c>
      <c r="D14" s="1" t="s">
        <v>388</v>
      </c>
      <c r="E14" s="1" t="s">
        <v>389</v>
      </c>
      <c r="F14" s="1" t="s">
        <v>90</v>
      </c>
      <c r="G14" s="1" t="s">
        <v>80</v>
      </c>
      <c r="H14" s="1" t="s">
        <v>430</v>
      </c>
      <c r="I14" s="1" t="s">
        <v>476</v>
      </c>
      <c r="J14" s="1" t="s">
        <v>432</v>
      </c>
      <c r="K14" s="1" t="s">
        <v>476</v>
      </c>
      <c r="L14" s="1" t="s">
        <v>476</v>
      </c>
      <c r="M14" s="1" t="s">
        <v>433</v>
      </c>
      <c r="N14" s="1" t="s">
        <v>433</v>
      </c>
      <c r="O14" s="1" t="s">
        <v>434</v>
      </c>
      <c r="P14" s="1" t="s">
        <v>435</v>
      </c>
      <c r="Q14" s="1" t="s">
        <v>477</v>
      </c>
      <c r="R14" s="1" t="s">
        <v>72</v>
      </c>
      <c r="S14" s="1" t="s">
        <v>34</v>
      </c>
      <c r="T14" s="1" t="s">
        <v>437</v>
      </c>
    </row>
    <row r="15" s="1" customFormat="1" spans="1:20">
      <c r="A15" s="1" t="s">
        <v>144</v>
      </c>
      <c r="B15" s="1" t="s">
        <v>90</v>
      </c>
      <c r="C15" s="1" t="s">
        <v>478</v>
      </c>
      <c r="D15" s="1" t="s">
        <v>146</v>
      </c>
      <c r="E15" s="1" t="s">
        <v>147</v>
      </c>
      <c r="F15" s="1" t="s">
        <v>79</v>
      </c>
      <c r="G15" s="1" t="s">
        <v>80</v>
      </c>
      <c r="H15" s="1" t="s">
        <v>430</v>
      </c>
      <c r="I15" s="1" t="s">
        <v>479</v>
      </c>
      <c r="J15" s="1" t="s">
        <v>432</v>
      </c>
      <c r="K15" s="1" t="s">
        <v>479</v>
      </c>
      <c r="L15" s="1" t="s">
        <v>479</v>
      </c>
      <c r="M15" s="1" t="s">
        <v>433</v>
      </c>
      <c r="N15" s="1" t="s">
        <v>433</v>
      </c>
      <c r="O15" s="1" t="s">
        <v>434</v>
      </c>
      <c r="P15" s="1" t="s">
        <v>435</v>
      </c>
      <c r="Q15" s="1" t="s">
        <v>480</v>
      </c>
      <c r="R15" s="1" t="s">
        <v>72</v>
      </c>
      <c r="S15" s="1" t="s">
        <v>34</v>
      </c>
      <c r="T15" s="1" t="s">
        <v>437</v>
      </c>
    </row>
    <row r="16" s="1" customFormat="1" spans="1:20">
      <c r="A16" s="1" t="s">
        <v>258</v>
      </c>
      <c r="B16" s="1" t="s">
        <v>90</v>
      </c>
      <c r="C16" s="1" t="s">
        <v>481</v>
      </c>
      <c r="D16" s="1" t="s">
        <v>260</v>
      </c>
      <c r="E16" s="1" t="s">
        <v>261</v>
      </c>
      <c r="F16" s="1" t="s">
        <v>79</v>
      </c>
      <c r="G16" s="1" t="s">
        <v>80</v>
      </c>
      <c r="H16" s="1" t="s">
        <v>430</v>
      </c>
      <c r="I16" s="1" t="s">
        <v>482</v>
      </c>
      <c r="J16" s="1" t="s">
        <v>432</v>
      </c>
      <c r="K16" s="1" t="s">
        <v>482</v>
      </c>
      <c r="L16" s="1" t="s">
        <v>482</v>
      </c>
      <c r="M16" s="1" t="s">
        <v>433</v>
      </c>
      <c r="N16" s="1" t="s">
        <v>433</v>
      </c>
      <c r="O16" s="1" t="s">
        <v>434</v>
      </c>
      <c r="P16" s="1" t="s">
        <v>435</v>
      </c>
      <c r="Q16" s="1" t="s">
        <v>483</v>
      </c>
      <c r="R16" s="1" t="s">
        <v>72</v>
      </c>
      <c r="S16" s="1" t="s">
        <v>34</v>
      </c>
      <c r="T16" s="1" t="s">
        <v>437</v>
      </c>
    </row>
    <row r="17" s="1" customFormat="1" spans="1:20">
      <c r="A17" s="1" t="s">
        <v>152</v>
      </c>
      <c r="B17" s="1" t="s">
        <v>90</v>
      </c>
      <c r="C17" s="1" t="s">
        <v>484</v>
      </c>
      <c r="D17" s="1" t="s">
        <v>154</v>
      </c>
      <c r="E17" s="1" t="s">
        <v>155</v>
      </c>
      <c r="F17" s="1" t="s">
        <v>107</v>
      </c>
      <c r="G17" s="1" t="s">
        <v>80</v>
      </c>
      <c r="H17" s="1" t="s">
        <v>430</v>
      </c>
      <c r="I17" s="1" t="s">
        <v>485</v>
      </c>
      <c r="J17" s="1" t="s">
        <v>432</v>
      </c>
      <c r="K17" s="1" t="s">
        <v>485</v>
      </c>
      <c r="L17" s="1" t="s">
        <v>485</v>
      </c>
      <c r="M17" s="1" t="s">
        <v>433</v>
      </c>
      <c r="N17" s="1" t="s">
        <v>433</v>
      </c>
      <c r="O17" s="1" t="s">
        <v>434</v>
      </c>
      <c r="P17" s="1" t="s">
        <v>435</v>
      </c>
      <c r="Q17" s="1" t="s">
        <v>486</v>
      </c>
      <c r="R17" s="1" t="s">
        <v>72</v>
      </c>
      <c r="S17" s="1" t="s">
        <v>34</v>
      </c>
      <c r="T17" s="1" t="s">
        <v>437</v>
      </c>
    </row>
    <row r="18" s="1" customFormat="1" spans="1:20">
      <c r="A18" s="1" t="s">
        <v>183</v>
      </c>
      <c r="B18" s="1" t="s">
        <v>90</v>
      </c>
      <c r="C18" s="1" t="s">
        <v>487</v>
      </c>
      <c r="D18" s="1" t="s">
        <v>488</v>
      </c>
      <c r="E18" s="1" t="s">
        <v>186</v>
      </c>
      <c r="F18" s="1" t="s">
        <v>79</v>
      </c>
      <c r="G18" s="1" t="s">
        <v>80</v>
      </c>
      <c r="H18" s="1" t="s">
        <v>430</v>
      </c>
      <c r="I18" s="1" t="s">
        <v>489</v>
      </c>
      <c r="J18" s="1" t="s">
        <v>432</v>
      </c>
      <c r="K18" s="1" t="s">
        <v>489</v>
      </c>
      <c r="L18" s="1" t="s">
        <v>489</v>
      </c>
      <c r="M18" s="1" t="s">
        <v>433</v>
      </c>
      <c r="N18" s="1" t="s">
        <v>433</v>
      </c>
      <c r="O18" s="1" t="s">
        <v>434</v>
      </c>
      <c r="P18" s="1" t="s">
        <v>435</v>
      </c>
      <c r="Q18" s="1" t="s">
        <v>490</v>
      </c>
      <c r="R18" s="1" t="s">
        <v>72</v>
      </c>
      <c r="S18" s="1" t="s">
        <v>34</v>
      </c>
      <c r="T18" s="1" t="s">
        <v>437</v>
      </c>
    </row>
    <row r="19" s="1" customFormat="1" spans="1:20">
      <c r="A19" s="1" t="s">
        <v>221</v>
      </c>
      <c r="B19" s="1" t="s">
        <v>90</v>
      </c>
      <c r="C19" s="1" t="s">
        <v>491</v>
      </c>
      <c r="D19" s="1" t="s">
        <v>223</v>
      </c>
      <c r="E19" s="1" t="s">
        <v>224</v>
      </c>
      <c r="F19" s="1" t="s">
        <v>79</v>
      </c>
      <c r="G19" s="1" t="s">
        <v>80</v>
      </c>
      <c r="H19" s="1" t="s">
        <v>430</v>
      </c>
      <c r="I19" s="1" t="s">
        <v>492</v>
      </c>
      <c r="J19" s="1" t="s">
        <v>432</v>
      </c>
      <c r="K19" s="1" t="s">
        <v>492</v>
      </c>
      <c r="L19" s="1" t="s">
        <v>492</v>
      </c>
      <c r="M19" s="1" t="s">
        <v>433</v>
      </c>
      <c r="N19" s="1" t="s">
        <v>433</v>
      </c>
      <c r="O19" s="1" t="s">
        <v>434</v>
      </c>
      <c r="P19" s="1" t="s">
        <v>435</v>
      </c>
      <c r="Q19" s="1" t="s">
        <v>493</v>
      </c>
      <c r="R19" s="1" t="s">
        <v>72</v>
      </c>
      <c r="S19" s="1" t="s">
        <v>34</v>
      </c>
      <c r="T19" s="1" t="s">
        <v>437</v>
      </c>
    </row>
    <row r="20" s="1" customFormat="1" spans="1:20">
      <c r="A20" s="1" t="s">
        <v>160</v>
      </c>
      <c r="B20" s="1" t="s">
        <v>107</v>
      </c>
      <c r="C20" s="1" t="s">
        <v>494</v>
      </c>
      <c r="D20" s="1" t="s">
        <v>162</v>
      </c>
      <c r="E20" s="1" t="s">
        <v>163</v>
      </c>
      <c r="F20" s="1" t="s">
        <v>107</v>
      </c>
      <c r="G20" s="1" t="s">
        <v>80</v>
      </c>
      <c r="H20" s="1" t="s">
        <v>430</v>
      </c>
      <c r="I20" s="1" t="s">
        <v>495</v>
      </c>
      <c r="J20" s="1" t="s">
        <v>432</v>
      </c>
      <c r="K20" s="1" t="s">
        <v>495</v>
      </c>
      <c r="L20" s="1" t="s">
        <v>495</v>
      </c>
      <c r="M20" s="1" t="s">
        <v>433</v>
      </c>
      <c r="N20" s="1" t="s">
        <v>433</v>
      </c>
      <c r="O20" s="1" t="s">
        <v>434</v>
      </c>
      <c r="P20" s="1" t="s">
        <v>435</v>
      </c>
      <c r="Q20" s="1" t="s">
        <v>496</v>
      </c>
      <c r="R20" s="1" t="s">
        <v>72</v>
      </c>
      <c r="S20" s="1" t="s">
        <v>34</v>
      </c>
      <c r="T20" s="1" t="s">
        <v>437</v>
      </c>
    </row>
    <row r="21" s="1" customFormat="1" spans="1:20">
      <c r="A21" s="1" t="s">
        <v>392</v>
      </c>
      <c r="B21" s="1" t="s">
        <v>107</v>
      </c>
      <c r="C21" s="1" t="s">
        <v>497</v>
      </c>
      <c r="D21" s="1" t="s">
        <v>498</v>
      </c>
      <c r="E21" s="1" t="s">
        <v>393</v>
      </c>
      <c r="F21" s="1" t="s">
        <v>79</v>
      </c>
      <c r="G21" s="1" t="s">
        <v>80</v>
      </c>
      <c r="H21" s="1" t="s">
        <v>430</v>
      </c>
      <c r="I21" s="1" t="s">
        <v>499</v>
      </c>
      <c r="J21" s="1" t="s">
        <v>432</v>
      </c>
      <c r="K21" s="1" t="s">
        <v>499</v>
      </c>
      <c r="L21" s="1" t="s">
        <v>499</v>
      </c>
      <c r="M21" s="1" t="s">
        <v>433</v>
      </c>
      <c r="N21" s="1" t="s">
        <v>433</v>
      </c>
      <c r="O21" s="1" t="s">
        <v>434</v>
      </c>
      <c r="P21" s="1" t="s">
        <v>435</v>
      </c>
      <c r="Q21" s="1" t="s">
        <v>500</v>
      </c>
      <c r="R21" s="1" t="s">
        <v>72</v>
      </c>
      <c r="S21" s="1" t="s">
        <v>34</v>
      </c>
      <c r="T21" s="1" t="s">
        <v>437</v>
      </c>
    </row>
    <row r="22" s="1" customFormat="1" spans="1:20">
      <c r="A22" s="1" t="s">
        <v>365</v>
      </c>
      <c r="B22" s="1" t="s">
        <v>79</v>
      </c>
      <c r="C22" s="1" t="s">
        <v>501</v>
      </c>
      <c r="D22" s="1" t="s">
        <v>367</v>
      </c>
      <c r="E22" s="1" t="s">
        <v>368</v>
      </c>
      <c r="F22" s="1" t="s">
        <v>79</v>
      </c>
      <c r="G22" s="1" t="s">
        <v>80</v>
      </c>
      <c r="H22" s="1" t="s">
        <v>430</v>
      </c>
      <c r="I22" s="1" t="s">
        <v>502</v>
      </c>
      <c r="J22" s="1" t="s">
        <v>432</v>
      </c>
      <c r="K22" s="1" t="s">
        <v>502</v>
      </c>
      <c r="L22" s="1" t="s">
        <v>502</v>
      </c>
      <c r="M22" s="1" t="s">
        <v>433</v>
      </c>
      <c r="N22" s="1" t="s">
        <v>433</v>
      </c>
      <c r="O22" s="1" t="s">
        <v>434</v>
      </c>
      <c r="P22" s="1" t="s">
        <v>435</v>
      </c>
      <c r="Q22" s="1" t="s">
        <v>503</v>
      </c>
      <c r="R22" s="1" t="s">
        <v>72</v>
      </c>
      <c r="S22" s="1" t="s">
        <v>34</v>
      </c>
      <c r="T22" s="1" t="s">
        <v>437</v>
      </c>
    </row>
    <row r="23" s="1" customFormat="1" spans="1:20">
      <c r="A23" s="1" t="s">
        <v>347</v>
      </c>
      <c r="B23" s="1" t="s">
        <v>79</v>
      </c>
      <c r="C23" s="1" t="s">
        <v>504</v>
      </c>
      <c r="D23" s="1" t="s">
        <v>349</v>
      </c>
      <c r="E23" s="1" t="s">
        <v>350</v>
      </c>
      <c r="F23" s="1" t="s">
        <v>79</v>
      </c>
      <c r="G23" s="1" t="s">
        <v>80</v>
      </c>
      <c r="H23" s="1" t="s">
        <v>430</v>
      </c>
      <c r="I23" s="1" t="s">
        <v>505</v>
      </c>
      <c r="J23" s="1" t="s">
        <v>432</v>
      </c>
      <c r="K23" s="1" t="s">
        <v>505</v>
      </c>
      <c r="L23" s="1" t="s">
        <v>505</v>
      </c>
      <c r="M23" s="1" t="s">
        <v>433</v>
      </c>
      <c r="N23" s="1" t="s">
        <v>433</v>
      </c>
      <c r="O23" s="1" t="s">
        <v>434</v>
      </c>
      <c r="P23" s="1" t="s">
        <v>435</v>
      </c>
      <c r="Q23" s="1" t="s">
        <v>506</v>
      </c>
      <c r="R23" s="1" t="s">
        <v>72</v>
      </c>
      <c r="S23" s="1" t="s">
        <v>34</v>
      </c>
      <c r="T23" s="1" t="s">
        <v>437</v>
      </c>
    </row>
    <row r="24" s="1" customFormat="1" spans="1:20">
      <c r="A24" s="1" t="s">
        <v>120</v>
      </c>
      <c r="B24" s="1" t="s">
        <v>79</v>
      </c>
      <c r="C24" s="1" t="s">
        <v>507</v>
      </c>
      <c r="D24" s="1" t="s">
        <v>508</v>
      </c>
      <c r="E24" s="1" t="s">
        <v>123</v>
      </c>
      <c r="F24" s="1" t="s">
        <v>79</v>
      </c>
      <c r="G24" s="1" t="s">
        <v>80</v>
      </c>
      <c r="H24" s="1" t="s">
        <v>430</v>
      </c>
      <c r="I24" s="1" t="s">
        <v>509</v>
      </c>
      <c r="J24" s="1" t="s">
        <v>432</v>
      </c>
      <c r="K24" s="1" t="s">
        <v>509</v>
      </c>
      <c r="L24" s="1" t="s">
        <v>509</v>
      </c>
      <c r="M24" s="1" t="s">
        <v>433</v>
      </c>
      <c r="N24" s="1" t="s">
        <v>433</v>
      </c>
      <c r="O24" s="1" t="s">
        <v>434</v>
      </c>
      <c r="P24" s="1" t="s">
        <v>435</v>
      </c>
      <c r="Q24" s="1" t="s">
        <v>510</v>
      </c>
      <c r="R24" s="1" t="s">
        <v>72</v>
      </c>
      <c r="S24" s="1" t="s">
        <v>34</v>
      </c>
      <c r="T24" s="1" t="s">
        <v>437</v>
      </c>
    </row>
    <row r="25" s="1" customFormat="1" spans="1:20">
      <c r="A25" s="1" t="s">
        <v>205</v>
      </c>
      <c r="B25" s="1" t="s">
        <v>79</v>
      </c>
      <c r="C25" s="1" t="s">
        <v>511</v>
      </c>
      <c r="D25" s="1" t="s">
        <v>207</v>
      </c>
      <c r="E25" s="1" t="s">
        <v>208</v>
      </c>
      <c r="F25" s="1" t="s">
        <v>79</v>
      </c>
      <c r="G25" s="1" t="s">
        <v>80</v>
      </c>
      <c r="H25" s="1" t="s">
        <v>430</v>
      </c>
      <c r="I25" s="1" t="s">
        <v>512</v>
      </c>
      <c r="J25" s="1" t="s">
        <v>432</v>
      </c>
      <c r="K25" s="1" t="s">
        <v>512</v>
      </c>
      <c r="L25" s="1" t="s">
        <v>512</v>
      </c>
      <c r="M25" s="1" t="s">
        <v>433</v>
      </c>
      <c r="N25" s="1" t="s">
        <v>433</v>
      </c>
      <c r="O25" s="1" t="s">
        <v>434</v>
      </c>
      <c r="P25" s="1" t="s">
        <v>435</v>
      </c>
      <c r="Q25" s="1" t="s">
        <v>513</v>
      </c>
      <c r="R25" s="1" t="s">
        <v>72</v>
      </c>
      <c r="S25" s="1" t="s">
        <v>34</v>
      </c>
      <c r="T25" s="1" t="s">
        <v>437</v>
      </c>
    </row>
    <row r="26" s="1" customFormat="1" spans="1:20">
      <c r="A26" s="1" t="s">
        <v>136</v>
      </c>
      <c r="B26" s="1" t="s">
        <v>79</v>
      </c>
      <c r="C26" s="1" t="s">
        <v>514</v>
      </c>
      <c r="D26" s="1" t="s">
        <v>515</v>
      </c>
      <c r="E26" s="1" t="s">
        <v>139</v>
      </c>
      <c r="F26" s="1" t="s">
        <v>79</v>
      </c>
      <c r="G26" s="1" t="s">
        <v>80</v>
      </c>
      <c r="H26" s="1" t="s">
        <v>430</v>
      </c>
      <c r="I26" s="1" t="s">
        <v>516</v>
      </c>
      <c r="J26" s="1" t="s">
        <v>432</v>
      </c>
      <c r="K26" s="1" t="s">
        <v>516</v>
      </c>
      <c r="L26" s="1" t="s">
        <v>516</v>
      </c>
      <c r="M26" s="1" t="s">
        <v>433</v>
      </c>
      <c r="N26" s="1" t="s">
        <v>433</v>
      </c>
      <c r="O26" s="1" t="s">
        <v>434</v>
      </c>
      <c r="P26" s="1" t="s">
        <v>435</v>
      </c>
      <c r="Q26" s="1" t="s">
        <v>517</v>
      </c>
      <c r="R26" s="1" t="s">
        <v>72</v>
      </c>
      <c r="S26" s="1" t="s">
        <v>34</v>
      </c>
      <c r="T26" s="1" t="s">
        <v>437</v>
      </c>
    </row>
    <row r="27" s="1" customFormat="1" spans="1:20">
      <c r="A27" s="1" t="s">
        <v>128</v>
      </c>
      <c r="B27" s="1" t="s">
        <v>79</v>
      </c>
      <c r="C27" s="1" t="s">
        <v>518</v>
      </c>
      <c r="D27" s="1" t="s">
        <v>130</v>
      </c>
      <c r="E27" s="1" t="s">
        <v>131</v>
      </c>
      <c r="F27" s="1" t="s">
        <v>79</v>
      </c>
      <c r="G27" s="1" t="s">
        <v>80</v>
      </c>
      <c r="H27" s="1" t="s">
        <v>430</v>
      </c>
      <c r="I27" s="1" t="s">
        <v>519</v>
      </c>
      <c r="J27" s="1" t="s">
        <v>432</v>
      </c>
      <c r="K27" s="1" t="s">
        <v>519</v>
      </c>
      <c r="L27" s="1" t="s">
        <v>519</v>
      </c>
      <c r="M27" s="1" t="s">
        <v>433</v>
      </c>
      <c r="N27" s="1" t="s">
        <v>433</v>
      </c>
      <c r="O27" s="1" t="s">
        <v>434</v>
      </c>
      <c r="P27" s="1" t="s">
        <v>435</v>
      </c>
      <c r="Q27" s="1" t="s">
        <v>520</v>
      </c>
      <c r="R27" s="1" t="s">
        <v>72</v>
      </c>
      <c r="S27" s="1" t="s">
        <v>34</v>
      </c>
      <c r="T27" s="1" t="s">
        <v>437</v>
      </c>
    </row>
    <row r="28" s="1" customFormat="1" spans="1:20">
      <c r="A28" s="1" t="s">
        <v>264</v>
      </c>
      <c r="B28" s="1" t="s">
        <v>79</v>
      </c>
      <c r="C28" s="1" t="s">
        <v>521</v>
      </c>
      <c r="D28" s="1" t="s">
        <v>522</v>
      </c>
      <c r="E28" s="1" t="s">
        <v>267</v>
      </c>
      <c r="F28" s="1" t="s">
        <v>79</v>
      </c>
      <c r="G28" s="1" t="s">
        <v>80</v>
      </c>
      <c r="H28" s="1" t="s">
        <v>430</v>
      </c>
      <c r="I28" s="1" t="s">
        <v>440</v>
      </c>
      <c r="J28" s="1" t="s">
        <v>432</v>
      </c>
      <c r="K28" s="1" t="s">
        <v>440</v>
      </c>
      <c r="L28" s="1" t="s">
        <v>440</v>
      </c>
      <c r="M28" s="1" t="s">
        <v>433</v>
      </c>
      <c r="N28" s="1" t="s">
        <v>433</v>
      </c>
      <c r="O28" s="1" t="s">
        <v>434</v>
      </c>
      <c r="P28" s="1" t="s">
        <v>435</v>
      </c>
      <c r="Q28" s="1" t="s">
        <v>523</v>
      </c>
      <c r="R28" s="1" t="s">
        <v>72</v>
      </c>
      <c r="S28" s="1" t="s">
        <v>34</v>
      </c>
      <c r="T28" s="1" t="s">
        <v>437</v>
      </c>
    </row>
    <row r="29" s="1" customFormat="1" spans="1:20">
      <c r="A29" s="1" t="s">
        <v>197</v>
      </c>
      <c r="B29" s="1" t="s">
        <v>79</v>
      </c>
      <c r="C29" s="1" t="s">
        <v>524</v>
      </c>
      <c r="D29" s="1" t="s">
        <v>525</v>
      </c>
      <c r="E29" s="1" t="s">
        <v>200</v>
      </c>
      <c r="F29" s="1" t="s">
        <v>79</v>
      </c>
      <c r="G29" s="1" t="s">
        <v>80</v>
      </c>
      <c r="H29" s="1" t="s">
        <v>430</v>
      </c>
      <c r="I29" s="1" t="s">
        <v>526</v>
      </c>
      <c r="J29" s="1" t="s">
        <v>432</v>
      </c>
      <c r="K29" s="1" t="s">
        <v>526</v>
      </c>
      <c r="L29" s="1" t="s">
        <v>526</v>
      </c>
      <c r="M29" s="1" t="s">
        <v>433</v>
      </c>
      <c r="N29" s="1" t="s">
        <v>433</v>
      </c>
      <c r="O29" s="1" t="s">
        <v>434</v>
      </c>
      <c r="P29" s="1" t="s">
        <v>435</v>
      </c>
      <c r="Q29" s="1" t="s">
        <v>527</v>
      </c>
      <c r="R29" s="1" t="s">
        <v>72</v>
      </c>
      <c r="S29" s="1" t="s">
        <v>34</v>
      </c>
      <c r="T29" s="1" t="s">
        <v>437</v>
      </c>
    </row>
    <row r="30" s="1" customFormat="1" spans="1:20">
      <c r="A30" s="1" t="s">
        <v>298</v>
      </c>
      <c r="B30" s="1" t="s">
        <v>79</v>
      </c>
      <c r="C30" s="1" t="s">
        <v>528</v>
      </c>
      <c r="D30" s="1" t="s">
        <v>300</v>
      </c>
      <c r="E30" s="1" t="s">
        <v>301</v>
      </c>
      <c r="F30" s="1" t="s">
        <v>79</v>
      </c>
      <c r="G30" s="1" t="s">
        <v>80</v>
      </c>
      <c r="H30" s="1" t="s">
        <v>430</v>
      </c>
      <c r="I30" s="1" t="s">
        <v>529</v>
      </c>
      <c r="J30" s="1" t="s">
        <v>432</v>
      </c>
      <c r="K30" s="1" t="s">
        <v>529</v>
      </c>
      <c r="L30" s="1" t="s">
        <v>529</v>
      </c>
      <c r="M30" s="1" t="s">
        <v>433</v>
      </c>
      <c r="N30" s="1" t="s">
        <v>433</v>
      </c>
      <c r="O30" s="1" t="s">
        <v>434</v>
      </c>
      <c r="P30" s="1" t="s">
        <v>435</v>
      </c>
      <c r="Q30" s="1" t="s">
        <v>530</v>
      </c>
      <c r="R30" s="1" t="s">
        <v>72</v>
      </c>
      <c r="S30" s="1" t="s">
        <v>34</v>
      </c>
      <c r="T30" s="1" t="s">
        <v>437</v>
      </c>
    </row>
    <row r="31" s="1" customFormat="1" spans="1:20">
      <c r="A31" s="1" t="s">
        <v>228</v>
      </c>
      <c r="B31" s="1" t="s">
        <v>79</v>
      </c>
      <c r="C31" s="1" t="s">
        <v>531</v>
      </c>
      <c r="D31" s="1" t="s">
        <v>169</v>
      </c>
      <c r="E31" s="1" t="s">
        <v>229</v>
      </c>
      <c r="F31" s="1" t="s">
        <v>79</v>
      </c>
      <c r="G31" s="1" t="s">
        <v>80</v>
      </c>
      <c r="H31" s="1" t="s">
        <v>430</v>
      </c>
      <c r="I31" s="1" t="s">
        <v>532</v>
      </c>
      <c r="J31" s="1" t="s">
        <v>432</v>
      </c>
      <c r="K31" s="1" t="s">
        <v>532</v>
      </c>
      <c r="L31" s="1" t="s">
        <v>532</v>
      </c>
      <c r="M31" s="1" t="s">
        <v>433</v>
      </c>
      <c r="N31" s="1" t="s">
        <v>433</v>
      </c>
      <c r="O31" s="1" t="s">
        <v>434</v>
      </c>
      <c r="P31" s="1" t="s">
        <v>435</v>
      </c>
      <c r="Q31" s="1" t="s">
        <v>533</v>
      </c>
      <c r="R31" s="1" t="s">
        <v>72</v>
      </c>
      <c r="S31" s="1" t="s">
        <v>34</v>
      </c>
      <c r="T31" s="1" t="s">
        <v>437</v>
      </c>
    </row>
    <row r="32" s="1" customFormat="1" spans="1:20">
      <c r="A32" s="1" t="s">
        <v>379</v>
      </c>
      <c r="B32" s="1" t="s">
        <v>79</v>
      </c>
      <c r="C32" s="1" t="s">
        <v>534</v>
      </c>
      <c r="D32" s="1" t="s">
        <v>381</v>
      </c>
      <c r="E32" s="1" t="s">
        <v>382</v>
      </c>
      <c r="F32" s="1" t="s">
        <v>79</v>
      </c>
      <c r="G32" s="1" t="s">
        <v>80</v>
      </c>
      <c r="H32" s="1" t="s">
        <v>430</v>
      </c>
      <c r="I32" s="1" t="s">
        <v>535</v>
      </c>
      <c r="J32" s="1" t="s">
        <v>432</v>
      </c>
      <c r="K32" s="1" t="s">
        <v>535</v>
      </c>
      <c r="L32" s="1" t="s">
        <v>535</v>
      </c>
      <c r="M32" s="1" t="s">
        <v>433</v>
      </c>
      <c r="N32" s="1" t="s">
        <v>433</v>
      </c>
      <c r="O32" s="1" t="s">
        <v>434</v>
      </c>
      <c r="P32" s="1" t="s">
        <v>435</v>
      </c>
      <c r="Q32" s="1" t="s">
        <v>536</v>
      </c>
      <c r="R32" s="1" t="s">
        <v>72</v>
      </c>
      <c r="S32" s="1" t="s">
        <v>34</v>
      </c>
      <c r="T32" s="1" t="s">
        <v>437</v>
      </c>
    </row>
    <row r="33" s="1" customFormat="1" spans="1:20">
      <c r="A33" s="1" t="s">
        <v>190</v>
      </c>
      <c r="B33" s="1" t="s">
        <v>79</v>
      </c>
      <c r="C33" s="1" t="s">
        <v>537</v>
      </c>
      <c r="D33" s="1" t="s">
        <v>192</v>
      </c>
      <c r="E33" s="1" t="s">
        <v>193</v>
      </c>
      <c r="F33" s="1" t="s">
        <v>79</v>
      </c>
      <c r="G33" s="1" t="s">
        <v>80</v>
      </c>
      <c r="H33" s="1" t="s">
        <v>430</v>
      </c>
      <c r="I33" s="1" t="s">
        <v>538</v>
      </c>
      <c r="J33" s="1" t="s">
        <v>432</v>
      </c>
      <c r="K33" s="1" t="s">
        <v>538</v>
      </c>
      <c r="L33" s="1" t="s">
        <v>538</v>
      </c>
      <c r="M33" s="1" t="s">
        <v>433</v>
      </c>
      <c r="N33" s="1" t="s">
        <v>433</v>
      </c>
      <c r="O33" s="1" t="s">
        <v>434</v>
      </c>
      <c r="P33" s="1" t="s">
        <v>435</v>
      </c>
      <c r="Q33" s="1" t="s">
        <v>539</v>
      </c>
      <c r="R33" s="1" t="s">
        <v>72</v>
      </c>
      <c r="S33" s="1" t="s">
        <v>34</v>
      </c>
      <c r="T33" s="1" t="s">
        <v>437</v>
      </c>
    </row>
    <row r="34" s="1" customFormat="1" spans="1:20">
      <c r="A34" s="1" t="s">
        <v>276</v>
      </c>
      <c r="B34" s="1" t="s">
        <v>79</v>
      </c>
      <c r="C34" s="1" t="s">
        <v>540</v>
      </c>
      <c r="D34" s="1" t="s">
        <v>541</v>
      </c>
      <c r="E34" s="1" t="s">
        <v>279</v>
      </c>
      <c r="F34" s="1" t="s">
        <v>79</v>
      </c>
      <c r="G34" s="1" t="s">
        <v>80</v>
      </c>
      <c r="H34" s="1" t="s">
        <v>430</v>
      </c>
      <c r="I34" s="1" t="s">
        <v>542</v>
      </c>
      <c r="J34" s="1" t="s">
        <v>432</v>
      </c>
      <c r="K34" s="1" t="s">
        <v>542</v>
      </c>
      <c r="L34" s="1" t="s">
        <v>542</v>
      </c>
      <c r="M34" s="1" t="s">
        <v>433</v>
      </c>
      <c r="N34" s="1" t="s">
        <v>433</v>
      </c>
      <c r="O34" s="1" t="s">
        <v>434</v>
      </c>
      <c r="P34" s="1" t="s">
        <v>435</v>
      </c>
      <c r="Q34" s="1" t="s">
        <v>543</v>
      </c>
      <c r="R34" s="1" t="s">
        <v>72</v>
      </c>
      <c r="S34" s="1" t="s">
        <v>34</v>
      </c>
      <c r="T34" s="1" t="s">
        <v>437</v>
      </c>
    </row>
    <row r="35" s="1" customFormat="1" spans="1:20">
      <c r="A35" s="1" t="s">
        <v>268</v>
      </c>
      <c r="B35" s="1" t="s">
        <v>79</v>
      </c>
      <c r="C35" s="1" t="s">
        <v>544</v>
      </c>
      <c r="D35" s="1" t="s">
        <v>270</v>
      </c>
      <c r="E35" s="1" t="s">
        <v>271</v>
      </c>
      <c r="F35" s="1" t="s">
        <v>79</v>
      </c>
      <c r="G35" s="1" t="s">
        <v>80</v>
      </c>
      <c r="H35" s="1" t="s">
        <v>430</v>
      </c>
      <c r="I35" s="1" t="s">
        <v>545</v>
      </c>
      <c r="J35" s="1" t="s">
        <v>432</v>
      </c>
      <c r="K35" s="1" t="s">
        <v>545</v>
      </c>
      <c r="L35" s="1" t="s">
        <v>545</v>
      </c>
      <c r="M35" s="1" t="s">
        <v>433</v>
      </c>
      <c r="N35" s="1" t="s">
        <v>433</v>
      </c>
      <c r="O35" s="1" t="s">
        <v>434</v>
      </c>
      <c r="P35" s="1" t="s">
        <v>435</v>
      </c>
      <c r="Q35" s="1" t="s">
        <v>546</v>
      </c>
      <c r="R35" s="1" t="s">
        <v>72</v>
      </c>
      <c r="S35" s="1" t="s">
        <v>34</v>
      </c>
      <c r="T35" s="1" t="s">
        <v>437</v>
      </c>
    </row>
    <row r="36" s="1" customFormat="1" spans="1:20">
      <c r="A36" s="1" t="s">
        <v>213</v>
      </c>
      <c r="B36" s="1" t="s">
        <v>79</v>
      </c>
      <c r="C36" s="1" t="s">
        <v>547</v>
      </c>
      <c r="D36" s="1" t="s">
        <v>215</v>
      </c>
      <c r="E36" s="1" t="s">
        <v>216</v>
      </c>
      <c r="F36" s="1" t="s">
        <v>79</v>
      </c>
      <c r="G36" s="1" t="s">
        <v>80</v>
      </c>
      <c r="H36" s="1" t="s">
        <v>430</v>
      </c>
      <c r="I36" s="1" t="s">
        <v>548</v>
      </c>
      <c r="J36" s="1" t="s">
        <v>432</v>
      </c>
      <c r="K36" s="1" t="s">
        <v>548</v>
      </c>
      <c r="L36" s="1" t="s">
        <v>548</v>
      </c>
      <c r="M36" s="1" t="s">
        <v>433</v>
      </c>
      <c r="N36" s="1" t="s">
        <v>433</v>
      </c>
      <c r="O36" s="1" t="s">
        <v>434</v>
      </c>
      <c r="P36" s="1" t="s">
        <v>435</v>
      </c>
      <c r="Q36" s="1" t="s">
        <v>549</v>
      </c>
      <c r="R36" s="1" t="s">
        <v>72</v>
      </c>
      <c r="S36" s="1" t="s">
        <v>34</v>
      </c>
      <c r="T36" s="1" t="s">
        <v>437</v>
      </c>
    </row>
    <row r="37" s="1" customFormat="1" spans="1:20">
      <c r="A37" s="1" t="s">
        <v>243</v>
      </c>
      <c r="B37" s="1" t="s">
        <v>79</v>
      </c>
      <c r="C37" s="1" t="s">
        <v>550</v>
      </c>
      <c r="D37" s="1" t="s">
        <v>245</v>
      </c>
      <c r="E37" s="1" t="s">
        <v>246</v>
      </c>
      <c r="F37" s="1" t="s">
        <v>79</v>
      </c>
      <c r="G37" s="1" t="s">
        <v>80</v>
      </c>
      <c r="H37" s="1" t="s">
        <v>430</v>
      </c>
      <c r="I37" s="1" t="s">
        <v>551</v>
      </c>
      <c r="J37" s="1" t="s">
        <v>432</v>
      </c>
      <c r="K37" s="1" t="s">
        <v>551</v>
      </c>
      <c r="L37" s="1" t="s">
        <v>551</v>
      </c>
      <c r="M37" s="1" t="s">
        <v>433</v>
      </c>
      <c r="N37" s="1" t="s">
        <v>433</v>
      </c>
      <c r="O37" s="1" t="s">
        <v>434</v>
      </c>
      <c r="P37" s="1" t="s">
        <v>435</v>
      </c>
      <c r="Q37" s="1" t="s">
        <v>552</v>
      </c>
      <c r="R37" s="1" t="s">
        <v>72</v>
      </c>
      <c r="S37" s="1" t="s">
        <v>34</v>
      </c>
      <c r="T37" s="1" t="s">
        <v>437</v>
      </c>
    </row>
    <row r="38" s="1" customFormat="1" spans="1:20">
      <c r="A38" s="1" t="s">
        <v>175</v>
      </c>
      <c r="B38" s="1" t="s">
        <v>79</v>
      </c>
      <c r="C38" s="1" t="s">
        <v>553</v>
      </c>
      <c r="D38" s="1" t="s">
        <v>177</v>
      </c>
      <c r="E38" s="1" t="s">
        <v>178</v>
      </c>
      <c r="F38" s="1" t="s">
        <v>79</v>
      </c>
      <c r="G38" s="1" t="s">
        <v>80</v>
      </c>
      <c r="H38" s="1" t="s">
        <v>430</v>
      </c>
      <c r="I38" s="1" t="s">
        <v>554</v>
      </c>
      <c r="J38" s="1" t="s">
        <v>432</v>
      </c>
      <c r="K38" s="1" t="s">
        <v>554</v>
      </c>
      <c r="L38" s="1" t="s">
        <v>554</v>
      </c>
      <c r="M38" s="1" t="s">
        <v>433</v>
      </c>
      <c r="N38" s="1" t="s">
        <v>433</v>
      </c>
      <c r="O38" s="1" t="s">
        <v>434</v>
      </c>
      <c r="P38" s="1" t="s">
        <v>435</v>
      </c>
      <c r="Q38" s="1" t="s">
        <v>555</v>
      </c>
      <c r="R38" s="1" t="s">
        <v>72</v>
      </c>
      <c r="S38" s="1" t="s">
        <v>34</v>
      </c>
      <c r="T38" s="1" t="s">
        <v>437</v>
      </c>
    </row>
    <row r="39" s="1" customFormat="1" spans="1:20">
      <c r="A39" s="1" t="s">
        <v>283</v>
      </c>
      <c r="B39" s="1" t="s">
        <v>79</v>
      </c>
      <c r="C39" s="1" t="s">
        <v>556</v>
      </c>
      <c r="D39" s="1" t="s">
        <v>285</v>
      </c>
      <c r="E39" s="1" t="s">
        <v>286</v>
      </c>
      <c r="F39" s="1" t="s">
        <v>79</v>
      </c>
      <c r="G39" s="1" t="s">
        <v>80</v>
      </c>
      <c r="H39" s="1" t="s">
        <v>430</v>
      </c>
      <c r="I39" s="1" t="s">
        <v>557</v>
      </c>
      <c r="J39" s="1" t="s">
        <v>432</v>
      </c>
      <c r="K39" s="1" t="s">
        <v>557</v>
      </c>
      <c r="L39" s="1" t="s">
        <v>557</v>
      </c>
      <c r="M39" s="1" t="s">
        <v>433</v>
      </c>
      <c r="N39" s="1" t="s">
        <v>433</v>
      </c>
      <c r="O39" s="1" t="s">
        <v>434</v>
      </c>
      <c r="P39" s="1" t="s">
        <v>435</v>
      </c>
      <c r="Q39" s="1" t="s">
        <v>558</v>
      </c>
      <c r="R39" s="1" t="s">
        <v>72</v>
      </c>
      <c r="S39" s="1" t="s">
        <v>34</v>
      </c>
      <c r="T39" s="1" t="s">
        <v>437</v>
      </c>
    </row>
    <row r="40" s="1" customFormat="1" spans="1:20">
      <c r="A40" s="1" t="s">
        <v>354</v>
      </c>
      <c r="B40" s="1" t="s">
        <v>79</v>
      </c>
      <c r="C40" s="1" t="s">
        <v>559</v>
      </c>
      <c r="D40" s="1" t="s">
        <v>356</v>
      </c>
      <c r="E40" s="1" t="s">
        <v>357</v>
      </c>
      <c r="F40" s="1" t="s">
        <v>79</v>
      </c>
      <c r="G40" s="1" t="s">
        <v>80</v>
      </c>
      <c r="H40" s="1" t="s">
        <v>430</v>
      </c>
      <c r="I40" s="1" t="s">
        <v>560</v>
      </c>
      <c r="J40" s="1" t="s">
        <v>432</v>
      </c>
      <c r="K40" s="1" t="s">
        <v>560</v>
      </c>
      <c r="L40" s="1" t="s">
        <v>560</v>
      </c>
      <c r="M40" s="1" t="s">
        <v>433</v>
      </c>
      <c r="N40" s="1" t="s">
        <v>433</v>
      </c>
      <c r="O40" s="1" t="s">
        <v>434</v>
      </c>
      <c r="P40" s="1" t="s">
        <v>435</v>
      </c>
      <c r="Q40" s="1" t="s">
        <v>561</v>
      </c>
      <c r="R40" s="1" t="s">
        <v>72</v>
      </c>
      <c r="S40" s="1" t="s">
        <v>34</v>
      </c>
      <c r="T40" s="1" t="s">
        <v>437</v>
      </c>
    </row>
    <row r="41" s="1" customFormat="1" spans="1:20">
      <c r="A41" s="1" t="s">
        <v>167</v>
      </c>
      <c r="B41" s="1" t="s">
        <v>79</v>
      </c>
      <c r="C41" s="1" t="s">
        <v>562</v>
      </c>
      <c r="D41" s="1" t="s">
        <v>169</v>
      </c>
      <c r="E41" s="1" t="s">
        <v>170</v>
      </c>
      <c r="F41" s="1" t="s">
        <v>79</v>
      </c>
      <c r="G41" s="1" t="s">
        <v>80</v>
      </c>
      <c r="H41" s="1" t="s">
        <v>430</v>
      </c>
      <c r="I41" s="1" t="s">
        <v>532</v>
      </c>
      <c r="J41" s="1" t="s">
        <v>432</v>
      </c>
      <c r="K41" s="1" t="s">
        <v>532</v>
      </c>
      <c r="L41" s="1" t="s">
        <v>532</v>
      </c>
      <c r="M41" s="1" t="s">
        <v>433</v>
      </c>
      <c r="N41" s="1" t="s">
        <v>433</v>
      </c>
      <c r="O41" s="1" t="s">
        <v>434</v>
      </c>
      <c r="P41" s="1" t="s">
        <v>435</v>
      </c>
      <c r="Q41" s="1" t="s">
        <v>563</v>
      </c>
      <c r="R41" s="1" t="s">
        <v>72</v>
      </c>
      <c r="S41" s="1" t="s">
        <v>34</v>
      </c>
      <c r="T41" s="1" t="s">
        <v>437</v>
      </c>
    </row>
    <row r="42" s="1" customFormat="1" spans="1:20">
      <c r="A42" s="1" t="s">
        <v>320</v>
      </c>
      <c r="B42" s="1" t="s">
        <v>79</v>
      </c>
      <c r="C42" s="1" t="s">
        <v>564</v>
      </c>
      <c r="D42" s="1" t="s">
        <v>322</v>
      </c>
      <c r="E42" s="1" t="s">
        <v>323</v>
      </c>
      <c r="F42" s="1" t="s">
        <v>79</v>
      </c>
      <c r="G42" s="1" t="s">
        <v>80</v>
      </c>
      <c r="H42" s="1" t="s">
        <v>430</v>
      </c>
      <c r="I42" s="1" t="s">
        <v>565</v>
      </c>
      <c r="J42" s="1" t="s">
        <v>432</v>
      </c>
      <c r="K42" s="1" t="s">
        <v>565</v>
      </c>
      <c r="L42" s="1" t="s">
        <v>565</v>
      </c>
      <c r="M42" s="1" t="s">
        <v>433</v>
      </c>
      <c r="N42" s="1" t="s">
        <v>433</v>
      </c>
      <c r="O42" s="1" t="s">
        <v>434</v>
      </c>
      <c r="P42" s="1" t="s">
        <v>435</v>
      </c>
      <c r="Q42" s="1" t="s">
        <v>566</v>
      </c>
      <c r="R42" s="1" t="s">
        <v>72</v>
      </c>
      <c r="S42" s="1" t="s">
        <v>34</v>
      </c>
      <c r="T42" s="1" t="s">
        <v>437</v>
      </c>
    </row>
    <row r="43" s="1" customFormat="1" spans="1:20">
      <c r="A43" s="1" t="s">
        <v>250</v>
      </c>
      <c r="B43" s="1" t="s">
        <v>79</v>
      </c>
      <c r="C43" s="1" t="s">
        <v>567</v>
      </c>
      <c r="D43" s="1" t="s">
        <v>252</v>
      </c>
      <c r="E43" s="1" t="s">
        <v>253</v>
      </c>
      <c r="F43" s="1" t="s">
        <v>79</v>
      </c>
      <c r="G43" s="1" t="s">
        <v>80</v>
      </c>
      <c r="H43" s="1" t="s">
        <v>430</v>
      </c>
      <c r="I43" s="1" t="s">
        <v>568</v>
      </c>
      <c r="J43" s="1" t="s">
        <v>432</v>
      </c>
      <c r="K43" s="1" t="s">
        <v>568</v>
      </c>
      <c r="L43" s="1" t="s">
        <v>568</v>
      </c>
      <c r="M43" s="1" t="s">
        <v>433</v>
      </c>
      <c r="N43" s="1" t="s">
        <v>433</v>
      </c>
      <c r="O43" s="1" t="s">
        <v>434</v>
      </c>
      <c r="P43" s="1" t="s">
        <v>435</v>
      </c>
      <c r="Q43" s="1" t="s">
        <v>569</v>
      </c>
      <c r="R43" s="1" t="s">
        <v>72</v>
      </c>
      <c r="S43" s="1" t="s">
        <v>34</v>
      </c>
      <c r="T43" s="1" t="s">
        <v>437</v>
      </c>
    </row>
    <row r="44" s="1" customFormat="1" spans="1:20">
      <c r="A44" s="1" t="s">
        <v>397</v>
      </c>
      <c r="B44" s="1" t="s">
        <v>79</v>
      </c>
      <c r="C44" s="1" t="s">
        <v>570</v>
      </c>
      <c r="D44" s="1" t="s">
        <v>300</v>
      </c>
      <c r="E44" s="1" t="s">
        <v>398</v>
      </c>
      <c r="F44" s="1" t="s">
        <v>79</v>
      </c>
      <c r="G44" s="1" t="s">
        <v>80</v>
      </c>
      <c r="H44" s="1" t="s">
        <v>430</v>
      </c>
      <c r="I44" s="1" t="s">
        <v>571</v>
      </c>
      <c r="J44" s="1" t="s">
        <v>432</v>
      </c>
      <c r="K44" s="1" t="s">
        <v>571</v>
      </c>
      <c r="L44" s="1" t="s">
        <v>571</v>
      </c>
      <c r="M44" s="1" t="s">
        <v>433</v>
      </c>
      <c r="N44" s="1" t="s">
        <v>433</v>
      </c>
      <c r="O44" s="1" t="s">
        <v>434</v>
      </c>
      <c r="P44" s="1" t="s">
        <v>435</v>
      </c>
      <c r="Q44" s="1" t="s">
        <v>572</v>
      </c>
      <c r="R44" s="1" t="s">
        <v>72</v>
      </c>
      <c r="S44" s="1" t="s">
        <v>34</v>
      </c>
      <c r="T44" s="1" t="s">
        <v>437</v>
      </c>
    </row>
    <row r="45" s="1" customFormat="1" spans="1:20">
      <c r="A45" s="1" t="s">
        <v>327</v>
      </c>
      <c r="B45" s="1" t="s">
        <v>79</v>
      </c>
      <c r="C45" s="1" t="s">
        <v>573</v>
      </c>
      <c r="D45" s="1" t="s">
        <v>300</v>
      </c>
      <c r="E45" s="1" t="s">
        <v>328</v>
      </c>
      <c r="F45" s="1" t="s">
        <v>79</v>
      </c>
      <c r="G45" s="1" t="s">
        <v>80</v>
      </c>
      <c r="H45" s="1" t="s">
        <v>430</v>
      </c>
      <c r="I45" s="1" t="s">
        <v>571</v>
      </c>
      <c r="J45" s="1" t="s">
        <v>432</v>
      </c>
      <c r="K45" s="1" t="s">
        <v>571</v>
      </c>
      <c r="L45" s="1" t="s">
        <v>571</v>
      </c>
      <c r="M45" s="1" t="s">
        <v>433</v>
      </c>
      <c r="N45" s="1" t="s">
        <v>433</v>
      </c>
      <c r="O45" s="1" t="s">
        <v>434</v>
      </c>
      <c r="P45" s="1" t="s">
        <v>435</v>
      </c>
      <c r="Q45" s="1" t="s">
        <v>574</v>
      </c>
      <c r="R45" s="1" t="s">
        <v>72</v>
      </c>
      <c r="S45" s="1" t="s">
        <v>34</v>
      </c>
      <c r="T45" s="1" t="s">
        <v>437</v>
      </c>
    </row>
    <row r="46" s="1" customFormat="1" spans="1:20">
      <c r="A46" s="1" t="s">
        <v>361</v>
      </c>
      <c r="B46" s="1" t="s">
        <v>79</v>
      </c>
      <c r="C46" s="1" t="s">
        <v>575</v>
      </c>
      <c r="D46" s="1" t="s">
        <v>349</v>
      </c>
      <c r="E46" s="1" t="s">
        <v>362</v>
      </c>
      <c r="F46" s="1" t="s">
        <v>79</v>
      </c>
      <c r="G46" s="1" t="s">
        <v>80</v>
      </c>
      <c r="H46" s="1" t="s">
        <v>430</v>
      </c>
      <c r="I46" s="1" t="s">
        <v>576</v>
      </c>
      <c r="J46" s="1" t="s">
        <v>432</v>
      </c>
      <c r="K46" s="1" t="s">
        <v>576</v>
      </c>
      <c r="L46" s="1" t="s">
        <v>576</v>
      </c>
      <c r="M46" s="1" t="s">
        <v>433</v>
      </c>
      <c r="N46" s="1" t="s">
        <v>433</v>
      </c>
      <c r="O46" s="1" t="s">
        <v>434</v>
      </c>
      <c r="P46" s="1" t="s">
        <v>435</v>
      </c>
      <c r="Q46" s="1" t="s">
        <v>577</v>
      </c>
      <c r="R46" s="1" t="s">
        <v>72</v>
      </c>
      <c r="S46" s="1" t="s">
        <v>34</v>
      </c>
      <c r="T46" s="1" t="s">
        <v>437</v>
      </c>
    </row>
    <row r="47" s="1" customFormat="1" spans="1:20">
      <c r="A47" s="1" t="s">
        <v>291</v>
      </c>
      <c r="B47" s="1" t="s">
        <v>79</v>
      </c>
      <c r="C47" s="1" t="s">
        <v>578</v>
      </c>
      <c r="D47" s="1" t="s">
        <v>498</v>
      </c>
      <c r="E47" s="1" t="s">
        <v>294</v>
      </c>
      <c r="F47" s="1" t="s">
        <v>79</v>
      </c>
      <c r="G47" s="1" t="s">
        <v>80</v>
      </c>
      <c r="H47" s="1" t="s">
        <v>430</v>
      </c>
      <c r="I47" s="1" t="s">
        <v>579</v>
      </c>
      <c r="J47" s="1" t="s">
        <v>432</v>
      </c>
      <c r="K47" s="1" t="s">
        <v>579</v>
      </c>
      <c r="L47" s="1" t="s">
        <v>579</v>
      </c>
      <c r="M47" s="1" t="s">
        <v>433</v>
      </c>
      <c r="N47" s="1" t="s">
        <v>433</v>
      </c>
      <c r="O47" s="1" t="s">
        <v>434</v>
      </c>
      <c r="P47" s="1" t="s">
        <v>435</v>
      </c>
      <c r="Q47" s="1" t="s">
        <v>580</v>
      </c>
      <c r="R47" s="1" t="s">
        <v>72</v>
      </c>
      <c r="S47" s="1" t="s">
        <v>34</v>
      </c>
      <c r="T47" s="1" t="s">
        <v>437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2021-11-16T02:00:25Z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0F5C9466ABD04E64AA260B1D2408B368</vt:lpwstr>
  </property>
</Properties>
</file>