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<sst xmlns="http://schemas.openxmlformats.org/spreadsheetml/2006/main" count="177" uniqueCount="98">
  <si>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</si>
  <si>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</si>
  <si>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</si>
  <si>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</si>
  <si>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</si>
  <si>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</si>
  <si>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</si>
  <si>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</si>
  <si>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</si>
  <si>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</si>
  <si>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</si>
  <si>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</si>
  <si>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</si>
  <si>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</si>
  <si>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</si>
  <si>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</si>
  <si>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</si>
  <si>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</si>
  <si>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</si>
  <si>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</si>
  <si>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</si>
  <si>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</si>
  <si>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</si>
  <si>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</si>
  <si>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</si>
  <si>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</si>
  <si>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</si>
  <si>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</si>
  <si>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豪华双床房&lt;双人入住&gt;&lt;双早&gt;</t>
  </si>
  <si>
    <t>CNY</t>
  </si>
  <si>
    <t>吴巧莲</t>
  </si>
  <si>
    <t>CA363211116CNY</t>
  </si>
  <si>
    <t>未提现</t>
  </si>
  <si>
    <t>携程开票</t>
  </si>
  <si>
    <t>F121J28087</t>
  </si>
  <si>
    <t>豪华大床房&lt;双人入住&gt;&lt;双早&gt;</t>
  </si>
  <si>
    <t>姚春明,陈丽华</t>
  </si>
  <si>
    <t>F21J290202/208</t>
  </si>
  <si>
    <t>[大连]7天连锁酒店(大连港湾广场客运码头地铁站店)(69319770)</t>
  </si>
  <si>
    <t>自主大床房&lt;双人入住&gt;&lt;内宾&gt;&lt;预付&gt;&lt;无早&gt;</t>
  </si>
  <si>
    <t>范存权</t>
  </si>
  <si>
    <t>[德钦]德钦奔子栏丽世酒店(79656169)</t>
  </si>
  <si>
    <t>尊尚双床房&lt;双人入住&gt;&lt;限量抢购&gt;&lt;双早&gt;&lt;铂金会员&gt;&lt;交叉用户机票，高铁，汽车，船票，用车&gt;</t>
  </si>
  <si>
    <t>陈霞,黄颖琪</t>
  </si>
  <si>
    <t>调整</t>
  </si>
  <si>
    <t>尊尚大床房&lt;双人入住&gt;&lt;限量抢购&gt;&lt;双早&gt;</t>
  </si>
  <si>
    <t>曾子洋,杨沛杰,黄得豪</t>
  </si>
  <si>
    <t>，</t>
  </si>
  <si>
    <t>A211116092701481</t>
  </si>
  <si>
    <t>A211116092735481</t>
  </si>
  <si>
    <t>CNY / HKD 当前参考汇率: 1.220824955</t>
  </si>
  <si>
    <t>总计： 6081.32 CNY/
7424.23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</si>
  <si>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</si>
  <si>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</si>
  <si>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</si>
  <si>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</si>
  <si>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</si>
  <si>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</si>
  <si>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</si>
  <si>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</si>
  <si>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</si>
  <si>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</si>
  <si>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</si>
  <si>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</si>
  <si>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</si>
  <si>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</si>
  <si>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</si>
  <si>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</si>
  <si>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</si>
  <si>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2021-10-28</t>
  </si>
  <si>
    <t>2284361</t>
  </si>
  <si>
    <t>广州白云宾馆</t>
  </si>
  <si>
    <t>2021-11-01</t>
  </si>
  <si>
    <t>退房日周结</t>
  </si>
  <si>
    <t>2264.00</t>
  </si>
  <si>
    <t>RMB</t>
  </si>
  <si>
    <t>0</t>
  </si>
  <si>
    <t>0.00</t>
  </si>
  <si>
    <t>携程国内直连(DD)</t>
  </si>
  <si>
    <t>2021-10-28 10:17:57</t>
  </si>
  <si>
    <t>否</t>
  </si>
  <si>
    <t>汇智国际旅游发展有限公司</t>
  </si>
  <si>
    <t>直采</t>
  </si>
  <si>
    <t>2021-10-29</t>
  </si>
  <si>
    <t>2285329</t>
  </si>
  <si>
    <t>2021-10-31</t>
  </si>
  <si>
    <t>1194.00</t>
  </si>
  <si>
    <t>2021-10-29 19:17:41</t>
  </si>
  <si>
    <t>2021-10-30</t>
  </si>
  <si>
    <t>2285813</t>
  </si>
  <si>
    <t>7天连锁酒店（大连港湾广场客运码头地铁站店）</t>
  </si>
  <si>
    <t>158.32</t>
  </si>
  <si>
    <t>2021-10-30 11:09:23</t>
  </si>
  <si>
    <t>直连</t>
  </si>
  <si>
    <t>2286484</t>
  </si>
  <si>
    <t>茶马道奔子栏丽世酒店</t>
  </si>
  <si>
    <t>2132.00</t>
  </si>
  <si>
    <t>2021-10-31 11:57:51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</si>
</sst>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16680424331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44497</v>
      </c>
      <c r="G2" s="5">
        <v>44501</v>
      </c>
      <c r="H2" s="4">
        <v>1</v>
      </c>
      <c r="I2" s="4">
        <v>4</v>
      </c>
      <c r="J2" s="4">
        <v>4</v>
      </c>
      <c r="K2" s="4" t="s">
        <v>29</v>
      </c>
      <c r="L2" s="4">
        <v>2264</v>
      </c>
      <c r="M2" s="4">
        <v>2264</v>
      </c>
      <c r="N2" s="4" t="s">
        <v>30</v>
      </c>
      <c r="O2" s="4" t="s">
        <v>31</v>
      </c>
      <c r="P2" s="4" t="s">
        <v>32</v>
      </c>
      <c r="Q2" s="4">
        <v>0</v>
      </c>
      <c r="R2" s="6">
        <v>44497</v>
      </c>
      <c r="S2" s="5">
        <v>44516</v>
      </c>
      <c r="T2" s="4" t="s">
        <v>33</v>
      </c>
      <c r="U2" s="4">
        <v>2264</v>
      </c>
      <c r="V2" s="4">
        <v>0</v>
      </c>
      <c r="W2" s="4">
        <v>0</v>
      </c>
      <c r="X2" s="4">
        <v>2284361</v>
      </c>
      <c r="Y2" s="4" t="s">
        <v>34</v>
      </c>
    </row>
    <row r="3" s="4" customFormat="1" spans="1:25">
      <c r="A3" s="4">
        <v>16693804876</v>
      </c>
      <c r="B3" s="4" t="s">
        <v>25</v>
      </c>
      <c r="C3" s="4" t="s">
        <v>26</v>
      </c>
      <c r="D3" s="4" t="s">
        <v>27</v>
      </c>
      <c r="E3" s="4" t="s">
        <v>35</v>
      </c>
      <c r="F3" s="5">
        <v>44500</v>
      </c>
      <c r="G3" s="5">
        <v>44501</v>
      </c>
      <c r="H3" s="4">
        <v>2</v>
      </c>
      <c r="I3" s="4">
        <v>1</v>
      </c>
      <c r="J3" s="4">
        <v>2</v>
      </c>
      <c r="K3" s="4" t="s">
        <v>29</v>
      </c>
      <c r="L3" s="4">
        <v>1194</v>
      </c>
      <c r="M3" s="4">
        <v>1194</v>
      </c>
      <c r="N3" s="4" t="s">
        <v>36</v>
      </c>
      <c r="O3" s="4" t="s">
        <v>31</v>
      </c>
      <c r="P3" s="4" t="s">
        <v>32</v>
      </c>
      <c r="Q3" s="4">
        <v>0</v>
      </c>
      <c r="R3" s="6">
        <v>44498</v>
      </c>
      <c r="S3" s="5">
        <v>44516</v>
      </c>
      <c r="T3" s="4" t="s">
        <v>33</v>
      </c>
      <c r="U3" s="4">
        <v>1194</v>
      </c>
      <c r="V3" s="4">
        <v>0</v>
      </c>
      <c r="W3" s="4">
        <v>0</v>
      </c>
      <c r="X3" s="4">
        <v>2285329</v>
      </c>
      <c r="Y3" s="4" t="s">
        <v>37</v>
      </c>
    </row>
    <row r="4" s="4" customFormat="1" spans="1:24">
      <c r="A4" s="4">
        <v>16702769977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44499</v>
      </c>
      <c r="G4" s="5">
        <v>44501</v>
      </c>
      <c r="H4" s="4">
        <v>1</v>
      </c>
      <c r="I4" s="4">
        <v>2</v>
      </c>
      <c r="J4" s="4">
        <v>2</v>
      </c>
      <c r="K4" s="4" t="s">
        <v>29</v>
      </c>
      <c r="L4" s="4">
        <v>158.32</v>
      </c>
      <c r="M4" s="4">
        <v>158.32</v>
      </c>
      <c r="N4" s="4" t="s">
        <v>40</v>
      </c>
      <c r="O4" s="4" t="s">
        <v>31</v>
      </c>
      <c r="P4" s="4" t="s">
        <v>32</v>
      </c>
      <c r="Q4" s="4">
        <v>0</v>
      </c>
      <c r="R4" s="6">
        <v>44499</v>
      </c>
      <c r="S4" s="5">
        <v>44516</v>
      </c>
      <c r="T4" s="4" t="s">
        <v>33</v>
      </c>
      <c r="U4" s="4">
        <v>158.32</v>
      </c>
      <c r="V4" s="4">
        <v>0</v>
      </c>
      <c r="W4" s="4">
        <v>0</v>
      </c>
      <c r="X4" s="4">
        <v>2285813</v>
      </c>
    </row>
    <row r="5" s="4" customFormat="1" spans="1:25">
      <c r="A5" s="4">
        <v>16708333274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44500</v>
      </c>
      <c r="G5" s="5">
        <v>44501</v>
      </c>
      <c r="H5" s="4">
        <v>2</v>
      </c>
      <c r="I5" s="4">
        <v>1</v>
      </c>
      <c r="J5" s="4">
        <v>2</v>
      </c>
      <c r="K5" s="4" t="s">
        <v>29</v>
      </c>
      <c r="L5" s="4">
        <v>2132</v>
      </c>
      <c r="M5" s="4">
        <v>2132</v>
      </c>
      <c r="N5" s="4" t="s">
        <v>43</v>
      </c>
      <c r="O5" s="4" t="s">
        <v>31</v>
      </c>
      <c r="P5" s="4" t="s">
        <v>32</v>
      </c>
      <c r="Q5" s="4">
        <v>0</v>
      </c>
      <c r="R5" s="6">
        <v>44500</v>
      </c>
      <c r="S5" s="5">
        <v>44516</v>
      </c>
      <c r="T5" s="4" t="s">
        <v>33</v>
      </c>
      <c r="U5" s="4">
        <v>2132</v>
      </c>
      <c r="V5" s="4">
        <v>0</v>
      </c>
      <c r="W5" s="4">
        <v>0</v>
      </c>
      <c r="X5" s="4">
        <v>2286484</v>
      </c>
      <c r="Y5" s="4">
        <v>2110310002</v>
      </c>
    </row>
    <row r="6" s="4" customFormat="1" spans="1:24">
      <c r="A6" s="4">
        <v>16127160491</v>
      </c>
      <c r="B6" s="4" t="s">
        <v>25</v>
      </c>
      <c r="C6" s="4" t="s">
        <v>44</v>
      </c>
      <c r="D6" s="4" t="s">
        <v>41</v>
      </c>
      <c r="E6" s="4" t="s">
        <v>45</v>
      </c>
      <c r="F6" s="5">
        <v>44447</v>
      </c>
      <c r="G6" s="5">
        <v>44448</v>
      </c>
      <c r="H6" s="4">
        <v>3</v>
      </c>
      <c r="I6" s="4">
        <v>1</v>
      </c>
      <c r="J6" s="4">
        <v>3</v>
      </c>
      <c r="K6" s="4" t="s">
        <v>29</v>
      </c>
      <c r="L6" s="4">
        <v>333</v>
      </c>
      <c r="M6" s="4">
        <v>333</v>
      </c>
      <c r="N6" s="4" t="s">
        <v>46</v>
      </c>
      <c r="O6" s="4" t="s">
        <v>31</v>
      </c>
      <c r="P6" s="4" t="s">
        <v>32</v>
      </c>
      <c r="Q6" s="4">
        <v>0</v>
      </c>
      <c r="R6" s="6">
        <v>44432</v>
      </c>
      <c r="S6" s="5">
        <v>44516</v>
      </c>
      <c r="T6" s="4" t="s">
        <v>33</v>
      </c>
      <c r="U6" s="4">
        <v>333</v>
      </c>
      <c r="V6" s="4">
        <v>0</v>
      </c>
      <c r="W6" s="4">
        <v>0</v>
      </c>
      <c r="X6" s="4">
        <v>2231417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A15"/>
    </sheetView>
  </sheetViews>
  <sheetFormatPr defaultColWidth="9" defaultRowHeight="13.5"/>
  <cols>
    <col min="1" max="1" width="11.75" style="4" customWidth="1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4">
        <v>16680424331</v>
      </c>
      <c r="B2" s="5">
        <v>44497</v>
      </c>
      <c r="C2" s="5">
        <v>44501</v>
      </c>
      <c r="D2" s="4">
        <v>2264</v>
      </c>
      <c r="E2" s="4" t="str">
        <f>VLOOKUP(A2,HOP!A:L,12,0)</f>
        <v>2264.00</v>
      </c>
      <c r="F2" s="4" t="str">
        <f>VLOOKUP(A2,HOP!A:C,3,0)</f>
        <v>2284361</v>
      </c>
      <c r="G2" s="4">
        <f>D2-E2</f>
        <v>0</v>
      </c>
      <c r="H2" s="4" t="str">
        <f>$H$1&amp;F2</f>
        <v>，2284361</v>
      </c>
      <c r="I2" s="4" t="str">
        <f>VLOOKUP(A2,HOP!A:T,20,0)</f>
        <v>直采</v>
      </c>
    </row>
    <row r="3" s="4" customFormat="1" spans="1:9">
      <c r="A3" s="4">
        <v>16693804876</v>
      </c>
      <c r="B3" s="5">
        <v>44500</v>
      </c>
      <c r="C3" s="5">
        <v>44501</v>
      </c>
      <c r="D3" s="4">
        <v>1194</v>
      </c>
      <c r="E3" s="4" t="str">
        <f>VLOOKUP(A3,HOP!A:L,12,0)</f>
        <v>1194.00</v>
      </c>
      <c r="F3" s="4" t="str">
        <f>VLOOKUP(A3,HOP!A:C,3,0)</f>
        <v>2285329</v>
      </c>
      <c r="G3" s="4">
        <f>D3-E3</f>
        <v>0</v>
      </c>
      <c r="H3" s="4" t="str">
        <f>$H$1&amp;F3</f>
        <v>，2285329</v>
      </c>
      <c r="I3" s="4" t="str">
        <f>VLOOKUP(A3,HOP!A:T,20,0)</f>
        <v>直采</v>
      </c>
    </row>
    <row r="4" s="4" customFormat="1" spans="1:9">
      <c r="A4" s="4">
        <v>16702769977</v>
      </c>
      <c r="B4" s="5">
        <v>44499</v>
      </c>
      <c r="C4" s="5">
        <v>44501</v>
      </c>
      <c r="D4" s="4">
        <v>158.32</v>
      </c>
      <c r="E4" s="4" t="str">
        <f>VLOOKUP(A4,HOP!A:L,12,0)</f>
        <v>158.32</v>
      </c>
      <c r="F4" s="4" t="str">
        <f>VLOOKUP(A4,HOP!A:C,3,0)</f>
        <v>2285813</v>
      </c>
      <c r="G4" s="4">
        <f>D4-E4</f>
        <v>0</v>
      </c>
      <c r="H4" s="4" t="str">
        <f>$H$1&amp;F4</f>
        <v>，2285813</v>
      </c>
      <c r="I4" s="4" t="str">
        <f>VLOOKUP(A4,HOP!A:T,20,0)</f>
        <v>直连</v>
      </c>
    </row>
    <row r="5" s="4" customFormat="1" spans="1:9">
      <c r="A5" s="4">
        <v>16708333274</v>
      </c>
      <c r="B5" s="5">
        <v>44500</v>
      </c>
      <c r="C5" s="5">
        <v>44501</v>
      </c>
      <c r="D5" s="4">
        <v>2132</v>
      </c>
      <c r="E5" s="4" t="str">
        <f>VLOOKUP(A5,HOP!A:L,12,0)</f>
        <v>2132.00</v>
      </c>
      <c r="F5" s="4" t="str">
        <f>VLOOKUP(A5,HOP!A:C,3,0)</f>
        <v>2286484</v>
      </c>
      <c r="G5" s="4">
        <f>D5-E5</f>
        <v>0</v>
      </c>
      <c r="H5" s="4" t="str">
        <f>$H$1&amp;F5</f>
        <v>，2286484</v>
      </c>
      <c r="I5" s="4" t="str">
        <f>VLOOKUP(A5,HOP!A:T,20,0)</f>
        <v>直采</v>
      </c>
    </row>
    <row r="6" s="4" customFormat="1" spans="1:9">
      <c r="A6" s="4">
        <v>16127160491</v>
      </c>
      <c r="B6" s="5">
        <v>44447</v>
      </c>
      <c r="C6" s="5">
        <v>44448</v>
      </c>
      <c r="D6" s="4">
        <v>333</v>
      </c>
      <c r="E6" s="4">
        <v>333</v>
      </c>
      <c r="F6" s="4">
        <v>2231417</v>
      </c>
      <c r="G6" s="4">
        <f>D6-E6</f>
        <v>0</v>
      </c>
      <c r="H6" s="4" t="str">
        <f>$H$1&amp;F6</f>
        <v>，2231417</v>
      </c>
      <c r="I6" s="4" t="e">
        <f>VLOOKUP(A6,HOP!A:T,20,0)</f>
        <v>#N/A</v>
      </c>
    </row>
    <row r="8" spans="4:4">
      <c r="D8" s="4">
        <f>SUM(D2:D7)</f>
        <v>6081.32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  <row r="15" spans="1:1">
      <c r="A15" s="4" t="s">
        <v>51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B6" sqref="B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16680424331</v>
      </c>
      <c r="B2" s="1" t="s">
        <v>69</v>
      </c>
      <c r="C2" s="1" t="s">
        <v>70</v>
      </c>
      <c r="D2" s="1" t="s">
        <v>71</v>
      </c>
      <c r="E2" s="1" t="s">
        <v>30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</row>
    <row r="3" s="1" customFormat="1" spans="1:20">
      <c r="A3" s="3">
        <v>16693804876</v>
      </c>
      <c r="B3" s="1" t="s">
        <v>83</v>
      </c>
      <c r="C3" s="1" t="s">
        <v>84</v>
      </c>
      <c r="D3" s="1" t="s">
        <v>71</v>
      </c>
      <c r="E3" s="1" t="s">
        <v>36</v>
      </c>
      <c r="F3" s="1" t="s">
        <v>85</v>
      </c>
      <c r="G3" s="1" t="s">
        <v>72</v>
      </c>
      <c r="H3" s="1" t="s">
        <v>73</v>
      </c>
      <c r="I3" s="1" t="s">
        <v>86</v>
      </c>
      <c r="J3" s="1" t="s">
        <v>75</v>
      </c>
      <c r="K3" s="1" t="s">
        <v>86</v>
      </c>
      <c r="L3" s="1" t="s">
        <v>86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87</v>
      </c>
      <c r="R3" s="1" t="s">
        <v>80</v>
      </c>
      <c r="S3" s="1" t="s">
        <v>81</v>
      </c>
      <c r="T3" s="1" t="s">
        <v>82</v>
      </c>
    </row>
    <row r="4" s="1" customFormat="1" spans="1:20">
      <c r="A4" s="3">
        <v>16702769977</v>
      </c>
      <c r="B4" s="1" t="s">
        <v>88</v>
      </c>
      <c r="C4" s="1" t="s">
        <v>89</v>
      </c>
      <c r="D4" s="1" t="s">
        <v>90</v>
      </c>
      <c r="E4" s="1" t="s">
        <v>40</v>
      </c>
      <c r="F4" s="1" t="s">
        <v>88</v>
      </c>
      <c r="G4" s="1" t="s">
        <v>72</v>
      </c>
      <c r="H4" s="1" t="s">
        <v>73</v>
      </c>
      <c r="I4" s="1" t="s">
        <v>91</v>
      </c>
      <c r="J4" s="1" t="s">
        <v>75</v>
      </c>
      <c r="K4" s="1" t="s">
        <v>91</v>
      </c>
      <c r="L4" s="1" t="s">
        <v>91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92</v>
      </c>
      <c r="R4" s="1" t="s">
        <v>80</v>
      </c>
      <c r="S4" s="1" t="s">
        <v>81</v>
      </c>
      <c r="T4" s="1" t="s">
        <v>93</v>
      </c>
    </row>
    <row r="5" s="1" customFormat="1" spans="1:20">
      <c r="A5" s="3">
        <v>16708333274</v>
      </c>
      <c r="B5" s="1" t="s">
        <v>85</v>
      </c>
      <c r="C5" s="1" t="s">
        <v>94</v>
      </c>
      <c r="D5" s="1" t="s">
        <v>95</v>
      </c>
      <c r="E5" s="1" t="s">
        <v>43</v>
      </c>
      <c r="F5" s="1" t="s">
        <v>85</v>
      </c>
      <c r="G5" s="1" t="s">
        <v>72</v>
      </c>
      <c r="H5" s="1" t="s">
        <v>73</v>
      </c>
      <c r="I5" s="1" t="s">
        <v>96</v>
      </c>
      <c r="J5" s="1" t="s">
        <v>75</v>
      </c>
      <c r="K5" s="1" t="s">
        <v>96</v>
      </c>
      <c r="L5" s="1" t="s">
        <v>96</v>
      </c>
      <c r="M5" s="1" t="s">
        <v>76</v>
      </c>
      <c r="N5" s="1" t="s">
        <v>76</v>
      </c>
      <c r="O5" s="1" t="s">
        <v>77</v>
      </c>
      <c r="P5" s="1" t="s">
        <v>78</v>
      </c>
      <c r="Q5" s="1" t="s">
        <v>97</v>
      </c>
      <c r="R5" s="1" t="s">
        <v>80</v>
      </c>
      <c r="S5" s="1" t="s">
        <v>81</v>
      </c>
      <c r="T5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2021-11-16T01:21:32Z</dcterms:created>
  <dcterms:modified xsi:type="dcterms:W3CDTF">2021-11-16T01:28:21Z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6B7456A0694B41A88FD449046AE636CF</vt:lpwstr>
  </property>
  <property fmtid="{D5CDD505-2E9C-101B-9397-08002B2CF9AE}" pid="3" name="KSOProductBuildVer">
    <vt:lpwstr>2052-11.1.0.11045</vt:lpwstr>
  </property>
</Properties>
</file>