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<sst xmlns="http://schemas.openxmlformats.org/spreadsheetml/2006/main" count="716" uniqueCount="272">
  <si>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</si>
  <si>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</si>
  <si>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</si>
  <si>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</si>
  <si>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</si>
  <si>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</si>
  <si>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</si>
  <si>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</si>
  <si>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</si>
  <si>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</si>
  <si>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</si>
  <si>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</si>
  <si>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</si>
  <si>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</si>
  <si>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</si>
  <si>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</si>
  <si>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</si>
  <si>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</si>
  <si>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</si>
  <si>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</si>
  <si>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</si>
  <si>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</si>
  <si>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</si>
  <si>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</si>
  <si>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</si>
  <si>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</si>
  <si>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</si>
  <si>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[阿纳海姆]阿纳海姆万豪费尔菲尔德酒店(Fairfield by Marriott Anaheim Resort)(55478487)</t>
  </si>
  <si>
    <t>主题两张大床房&lt;不退款&gt;&lt;2人入住&gt;</t>
  </si>
  <si>
    <t>HKD</t>
  </si>
  <si>
    <t>Lam/Connie,Gilman/William</t>
  </si>
  <si>
    <t>CA13030211116HKD</t>
  </si>
  <si>
    <t>未提现</t>
  </si>
  <si>
    <t>携程开票</t>
  </si>
  <si>
    <t>[基洛纳]皇家安妮酒店(Royal Anne Hotel)(55745149)</t>
  </si>
  <si>
    <t>2张大床房&lt;不退款&gt;&lt;2人入住&gt;</t>
  </si>
  <si>
    <t>Duggal/Sachin</t>
  </si>
  <si>
    <t>Acknowledged</t>
  </si>
  <si>
    <t>[加济安泰普]加济安泰普酒店(Divan Gaziantep)(55768455)</t>
  </si>
  <si>
    <t>高级城景房&lt;不退款&gt;&lt;2人入住&gt;</t>
  </si>
  <si>
    <t>Narin/Kaan</t>
  </si>
  <si>
    <t>取消</t>
  </si>
  <si>
    <t>[西归浦市]亚内克士酒店(The Annex)(77368984)</t>
  </si>
  <si>
    <t>高级双人床房&lt;2人入住&gt;&lt;不退款&gt;&lt;早餐&gt;</t>
  </si>
  <si>
    <t>KO/DOEUN</t>
  </si>
  <si>
    <t>[彭萨科拉海滩]纳瓦拉海滩万豪春丘酒店(SpringHill Suites by Marriott Navarre Beach)(68026221)</t>
  </si>
  <si>
    <t>海湾景特大床套房带沙发床和阳台&lt;2人入住&gt;&lt;不退款&gt;&lt;早餐&gt;</t>
  </si>
  <si>
    <t>McGovern/Kristine A</t>
  </si>
  <si>
    <t>[伯灵格姆]旧金山机场万豪水岸酒店(San Francisco Airport Marriott Waterfront)(55478209)</t>
  </si>
  <si>
    <t>特大床房&lt;不退款&gt;&lt;2人入住&gt;</t>
  </si>
  <si>
    <t>Hong/Shanjia</t>
  </si>
  <si>
    <t>[新加坡]新加坡瑞吉酒店 (Staycation Approved)(The St. Regis Singapore (Staycation Approved))(55451968)</t>
  </si>
  <si>
    <t>行政豪华特大床房&lt;不退款&gt;&lt;2人入住&gt;</t>
  </si>
  <si>
    <t>LU/KAIBO</t>
  </si>
  <si>
    <t>[布鲁塞尔]勒查特莱兰酒店(Hotel le Châtelain)(56140563)</t>
  </si>
  <si>
    <t>高级双人床房&lt;不退款&gt;&lt;2人入住&gt;</t>
  </si>
  <si>
    <t>BEAUFILS/Melina,CABOT/Corentin</t>
  </si>
  <si>
    <t>[坎昆]坎昆JW万豪水疗度假村(JW Marriott Cancun Resort &amp; Spa)(60467526)</t>
  </si>
  <si>
    <t>海景豪华特大床房(带阳台)&lt;不退款&gt;&lt;2人入住&gt;</t>
  </si>
  <si>
    <t>Rodriguez/Robert</t>
  </si>
  <si>
    <t>[万锦]多伦多马克姆万豪酒店(Toronto Marriott Markham)(60480442)</t>
  </si>
  <si>
    <t>庭景特大床房&lt;不退款&gt;&lt;2人入住&gt;</t>
  </si>
  <si>
    <t>Mok/Charmaine,Cheung/Mark</t>
  </si>
  <si>
    <t>Hendriks/Koen,Ko/Yewon</t>
  </si>
  <si>
    <t>[圣地亚哥]加利福尼亚圣迭戈市中心湾滨希尔顿花园酒店(Hilton Garden Inn San Diego Downtown/Bayside, CA)(56185703)</t>
  </si>
  <si>
    <t>客房(特大床)-带听力无障碍设施&lt;不退款&gt;&lt;2人入住&gt;</t>
  </si>
  <si>
    <t>Pavuluri/Snigda,Chilakamarri/Gokula Krishna</t>
  </si>
  <si>
    <t>[伊斯坦布尔]伊斯坦布尔阿塔图尔克机场希尔顿花园酒店(Hilton Garden Inn Istanbul Atatürk Airport)(55665917)</t>
  </si>
  <si>
    <t>Zaupa/Marco</t>
  </si>
  <si>
    <t>[密西沙加]多伦多机场福朋喜来登酒店(Four Points by Sheraton Toronto Airport)(68028816)</t>
  </si>
  <si>
    <t>Lee/Jennifer koun</t>
  </si>
  <si>
    <t>[日惹]马里奥波洛日惹特级酒店(Top Malioboro Hotel Jogja)(77368819)</t>
  </si>
  <si>
    <t>高级房&lt;不退款&gt;&lt;2人入住&gt;</t>
  </si>
  <si>
    <t>Sulestiawan/Rudy</t>
  </si>
  <si>
    <t>[吉隆坡]吉隆坡棉兰东姑普雷斯科特酒店(Prescott Hotel Kuala Lumpur Medan Tuanku)(68545450)</t>
  </si>
  <si>
    <t>nadzirah/siti noor nadzirah</t>
  </si>
  <si>
    <t>[首尔]江南舒心住宿酒店(Glad Live Gangnam)(78128942)</t>
  </si>
  <si>
    <t>高级大床房&lt;不退款&gt;&lt;2人入住&gt;</t>
  </si>
  <si>
    <t>LEE/HYELAN</t>
  </si>
  <si>
    <t>[曼谷]锆石酒店(Zircon Hotel)(55328923)</t>
  </si>
  <si>
    <t>标准双人床房&lt;不退款&gt;&lt;2人入住&gt;</t>
  </si>
  <si>
    <t>PONGKULA/RATTHAPON</t>
  </si>
  <si>
    <t>[吉隆坡]菲斯酒店(The Face Suites)(57036365)</t>
  </si>
  <si>
    <t>一卧室至尊尊贵房&lt;不退款&gt;&lt;2人入住&gt;</t>
  </si>
  <si>
    <t>Tan/Kuan Gout</t>
  </si>
  <si>
    <t>[Pasar Enam Kuala Namu]瓜拉纳穆地平线天空酒店(Horison Sky Kualanamu)(55572795)</t>
  </si>
  <si>
    <t>豪华房&lt;2人入住&gt;&lt;不退款&gt;&lt;早餐&gt;</t>
  </si>
  <si>
    <t>Supriyanto/Supriyanto</t>
  </si>
  <si>
    <t>[里昂]里昂塞特万豪国际酒店(Lyon Marriott Hotel Cité Internationale)(55299331)</t>
  </si>
  <si>
    <t>标准房&lt;不退款&gt;&lt;2人入住&gt;</t>
  </si>
  <si>
    <t>Djoudi/Karima</t>
  </si>
  <si>
    <t>[全州市]罗尼旅游酒店(Roni Tourist Hotel)(55585831)</t>
  </si>
  <si>
    <t>标准双人房&lt;不退款&gt;&lt;2人入住&gt;</t>
  </si>
  <si>
    <t>Kim/Kwangyong</t>
  </si>
  <si>
    <t>[茂物市]阿斯顿冼都湖度假村和会议中心酒店(Aston Sentul Lake Resort &amp; Conference Center)(56174586)</t>
  </si>
  <si>
    <t>h.arland/RedwanM.</t>
  </si>
  <si>
    <t>[马德里]埃克广场酒店(Exe Plaza Madrid)(55542732)</t>
  </si>
  <si>
    <t>浪漫客房&lt;不退款&gt;&lt;2人入住&gt;</t>
  </si>
  <si>
    <t>Robledo Canas/Alvar</t>
  </si>
  <si>
    <t>，</t>
  </si>
  <si>
    <t>29154 HKD</t>
  </si>
  <si>
    <t>A211116095213481</t>
  </si>
  <si>
    <t>总计：29154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</si>
  <si>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</si>
  <si>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</si>
  <si>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</si>
  <si>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</si>
  <si>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</si>
  <si>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</si>
  <si>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</si>
  <si>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</si>
  <si>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</si>
  <si>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</si>
  <si>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</si>
  <si>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</si>
  <si>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</si>
  <si>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</si>
  <si>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</si>
  <si>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</si>
  <si>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</si>
  <si>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2021-10-24</t>
  </si>
  <si>
    <t>2282555</t>
  </si>
  <si>
    <t>皇家安妮酒店</t>
  </si>
  <si>
    <t>Duggal Sachin</t>
  </si>
  <si>
    <t>2021-11-12</t>
  </si>
  <si>
    <t>2021-11-13</t>
  </si>
  <si>
    <t>退房日周结</t>
  </si>
  <si>
    <t>641.12</t>
  </si>
  <si>
    <t>779.00</t>
  </si>
  <si>
    <t>0</t>
  </si>
  <si>
    <t>0.00</t>
  </si>
  <si>
    <t>携程汇智国际直连</t>
  </si>
  <si>
    <t>2021-10-24 11:31:28</t>
  </si>
  <si>
    <t>否</t>
  </si>
  <si>
    <t>汇智国际旅游发展有限公司</t>
  </si>
  <si>
    <t>直连</t>
  </si>
  <si>
    <t>2282836</t>
  </si>
  <si>
    <t>加济安泰普酒店</t>
  </si>
  <si>
    <t>Narin Kaan</t>
  </si>
  <si>
    <t>2021-11-11</t>
  </si>
  <si>
    <t>1023.81</t>
  </si>
  <si>
    <t>1244.00</t>
  </si>
  <si>
    <t>2021-10-25 08:13:22</t>
  </si>
  <si>
    <t>2021-11-01</t>
  </si>
  <si>
    <t>2287417</t>
  </si>
  <si>
    <t>亚内克士酒店</t>
  </si>
  <si>
    <t>KO DOEUN</t>
  </si>
  <si>
    <t>1616.80</t>
  </si>
  <si>
    <t>1960.00</t>
  </si>
  <si>
    <t>2021-11-01 21:43:32</t>
  </si>
  <si>
    <t>2021-11-02</t>
  </si>
  <si>
    <t>2288080</t>
  </si>
  <si>
    <t>纳瓦拉海滩万豪春丘酒店</t>
  </si>
  <si>
    <t>McGovern Kristine A</t>
  </si>
  <si>
    <t>2021-11-09</t>
  </si>
  <si>
    <t>4424.92</t>
  </si>
  <si>
    <t>5372.00</t>
  </si>
  <si>
    <t>2021-11-02 23:03:39</t>
  </si>
  <si>
    <t>2021-11-03</t>
  </si>
  <si>
    <t>2288233</t>
  </si>
  <si>
    <t>旧金山机场万豪水岸酒店</t>
  </si>
  <si>
    <t>Hong Shanjia</t>
  </si>
  <si>
    <t>2021-11-10</t>
  </si>
  <si>
    <t>1836.70</t>
  </si>
  <si>
    <t>2229.00</t>
  </si>
  <si>
    <t>2021-11-03 12:05:14</t>
  </si>
  <si>
    <t>2021-11-08</t>
  </si>
  <si>
    <t>2293636</t>
  </si>
  <si>
    <t>新加坡瑞吉酒店</t>
  </si>
  <si>
    <t>LU KAIBO</t>
  </si>
  <si>
    <t>2285.50</t>
  </si>
  <si>
    <t>2774.00</t>
  </si>
  <si>
    <t>2021-11-08 22:26:21</t>
  </si>
  <si>
    <t>2293798</t>
  </si>
  <si>
    <t>勒查特莱兰酒店</t>
  </si>
  <si>
    <t>BEAUFILS Melina,CABOT Corentin</t>
  </si>
  <si>
    <t>703.80</t>
  </si>
  <si>
    <t>856.00</t>
  </si>
  <si>
    <t>2021-11-09 05:38:52</t>
  </si>
  <si>
    <t>2293847</t>
  </si>
  <si>
    <t>坎昆 JW 万豪度假酒店及水疗中心</t>
  </si>
  <si>
    <t>Rodriguez Robert</t>
  </si>
  <si>
    <t>2412.33</t>
  </si>
  <si>
    <t>2934.00</t>
  </si>
  <si>
    <t>2021-11-09 07:52:55</t>
  </si>
  <si>
    <t>2293901</t>
  </si>
  <si>
    <t>多伦多马克姆万豪酒店</t>
  </si>
  <si>
    <t>Mok Charmaine,Cheung Mark</t>
  </si>
  <si>
    <t>1672.35</t>
  </si>
  <si>
    <t>2034.00</t>
  </si>
  <si>
    <t>2021-11-09 09:02:32</t>
  </si>
  <si>
    <t>2295003</t>
  </si>
  <si>
    <t>Hendriks Koen,Ko Yewon</t>
  </si>
  <si>
    <t>704.45</t>
  </si>
  <si>
    <t>857.00</t>
  </si>
  <si>
    <t>2021-11-10 02:03:41</t>
  </si>
  <si>
    <t>2295486</t>
  </si>
  <si>
    <t>圣迭戈市中心/湾畔希尔顿花园酒店</t>
  </si>
  <si>
    <t>Pavuluri Snigda,Chilakamarri Gokula Krishna</t>
  </si>
  <si>
    <t>1130.25</t>
  </si>
  <si>
    <t>1375.00</t>
  </si>
  <si>
    <t>2021-11-10 15:33:17</t>
  </si>
  <si>
    <t>2296178</t>
  </si>
  <si>
    <t>伊斯坦布尔阿塔图尔克机场希尔顿花园酒店</t>
  </si>
  <si>
    <t>Zaupa Marco</t>
  </si>
  <si>
    <t>241.67</t>
  </si>
  <si>
    <t>294.00</t>
  </si>
  <si>
    <t>2021-11-11 03:41:03</t>
  </si>
  <si>
    <t>2296694</t>
  </si>
  <si>
    <t>多伦多机场福朋喜来登酒店</t>
  </si>
  <si>
    <t>Lee Jennifer koun</t>
  </si>
  <si>
    <t>754.60</t>
  </si>
  <si>
    <t>918.00</t>
  </si>
  <si>
    <t>2021-11-11 15:43:04</t>
  </si>
  <si>
    <t>2297026</t>
  </si>
  <si>
    <t>马里奥波洛日惹特级酒店</t>
  </si>
  <si>
    <t>Sulestiawan Rudy</t>
  </si>
  <si>
    <t>84.67</t>
  </si>
  <si>
    <t>103.00</t>
  </si>
  <si>
    <t>2021-11-11 19:31:46</t>
  </si>
  <si>
    <t>2297098</t>
  </si>
  <si>
    <t>吉隆坡棉兰东姑普雷斯科特酒店</t>
  </si>
  <si>
    <t>nadzirah siti noor nadzirah</t>
  </si>
  <si>
    <t>292.63</t>
  </si>
  <si>
    <t>356.00</t>
  </si>
  <si>
    <t>2021-11-11 20:23:51</t>
  </si>
  <si>
    <t>2297588</t>
  </si>
  <si>
    <t>江南舒心住宿酒店</t>
  </si>
  <si>
    <t>LEE HYELAN</t>
  </si>
  <si>
    <t>579.91</t>
  </si>
  <si>
    <t>706.00</t>
  </si>
  <si>
    <t>2021-11-12 11:35:40</t>
  </si>
  <si>
    <t>2297918</t>
  </si>
  <si>
    <t>锆石酒店</t>
  </si>
  <si>
    <t>PONGKULA RATTHAPON</t>
  </si>
  <si>
    <t>100.21</t>
  </si>
  <si>
    <t>122.00</t>
  </si>
  <si>
    <t>2021-11-12 16:26:57</t>
  </si>
  <si>
    <t>2297924</t>
  </si>
  <si>
    <t>菲斯酒店</t>
  </si>
  <si>
    <t>Tan Kuan Gout</t>
  </si>
  <si>
    <t>639.87</t>
  </si>
  <si>
    <t>2021-11-12 16:39:51</t>
  </si>
  <si>
    <t>2298065</t>
  </si>
  <si>
    <t>瓜拉纳穆地平线天空酒店</t>
  </si>
  <si>
    <t>Supriyanto Supriyanto</t>
  </si>
  <si>
    <t>199.60</t>
  </si>
  <si>
    <t>243.00</t>
  </si>
  <si>
    <t>2021-11-12 18:04:30</t>
  </si>
  <si>
    <t>2298121</t>
  </si>
  <si>
    <t>里昂塞特万豪国际酒店</t>
  </si>
  <si>
    <t>Djoudi Karima</t>
  </si>
  <si>
    <t>960.22</t>
  </si>
  <si>
    <t>1169.00</t>
  </si>
  <si>
    <t>2021-11-12 19:11:21</t>
  </si>
  <si>
    <t>2298272</t>
  </si>
  <si>
    <t>罗尼旅游酒店</t>
  </si>
  <si>
    <t>Kim Kwangyong</t>
  </si>
  <si>
    <t>418.91</t>
  </si>
  <si>
    <t>510.00</t>
  </si>
  <si>
    <t>2021-11-12 21:57:47</t>
  </si>
  <si>
    <t>2298286</t>
  </si>
  <si>
    <t>阿斯顿冼都湖度假村和会议中心酒店</t>
  </si>
  <si>
    <t>h.arland RedwanM.</t>
  </si>
  <si>
    <t>561.84</t>
  </si>
  <si>
    <t>684.00</t>
  </si>
  <si>
    <t>2021-11-12 22:10:08</t>
  </si>
  <si>
    <t>2298304</t>
  </si>
  <si>
    <t>埃克广场酒店</t>
  </si>
  <si>
    <t>Robledo Canas Alvar</t>
  </si>
  <si>
    <t>703.12</t>
  </si>
  <si>
    <t>2021-11-12 22:43:44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</si>
</sst>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5" borderId="2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16295506094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44510</v>
      </c>
      <c r="G2" s="5">
        <v>44513</v>
      </c>
      <c r="H2" s="4">
        <v>1</v>
      </c>
      <c r="I2" s="4">
        <v>3</v>
      </c>
      <c r="J2" s="4">
        <v>3</v>
      </c>
      <c r="K2" s="4" t="s">
        <v>29</v>
      </c>
      <c r="L2" s="4">
        <v>5268</v>
      </c>
      <c r="M2" s="4">
        <v>5268</v>
      </c>
      <c r="N2" s="4" t="s">
        <v>30</v>
      </c>
      <c r="O2" s="4" t="s">
        <v>31</v>
      </c>
      <c r="P2" s="4" t="s">
        <v>32</v>
      </c>
      <c r="Q2" s="4">
        <v>0</v>
      </c>
      <c r="R2" s="6">
        <v>44455</v>
      </c>
      <c r="S2" s="5">
        <v>44516</v>
      </c>
      <c r="T2" s="4" t="s">
        <v>33</v>
      </c>
      <c r="U2" s="4">
        <v>5268</v>
      </c>
      <c r="V2" s="4">
        <v>0</v>
      </c>
      <c r="W2" s="4">
        <v>0</v>
      </c>
      <c r="X2" s="4"/>
      <c r="Y2" s="4">
        <v>85846492</v>
      </c>
    </row>
    <row r="3" s="4" customFormat="1" spans="1:25">
      <c r="A3" s="4">
        <v>16648189211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44512</v>
      </c>
      <c r="G3" s="5">
        <v>44513</v>
      </c>
      <c r="H3" s="4">
        <v>1</v>
      </c>
      <c r="I3" s="4">
        <v>1</v>
      </c>
      <c r="J3" s="4">
        <v>1</v>
      </c>
      <c r="K3" s="4" t="s">
        <v>29</v>
      </c>
      <c r="L3" s="4">
        <v>779</v>
      </c>
      <c r="M3" s="4">
        <v>779</v>
      </c>
      <c r="N3" s="4" t="s">
        <v>36</v>
      </c>
      <c r="O3" s="4" t="s">
        <v>31</v>
      </c>
      <c r="P3" s="4" t="s">
        <v>32</v>
      </c>
      <c r="Q3" s="4">
        <v>0</v>
      </c>
      <c r="R3" s="6">
        <v>44493</v>
      </c>
      <c r="S3" s="5">
        <v>44516</v>
      </c>
      <c r="T3" s="4" t="s">
        <v>33</v>
      </c>
      <c r="U3" s="4">
        <v>779</v>
      </c>
      <c r="V3" s="4">
        <v>0</v>
      </c>
      <c r="W3" s="4">
        <v>0</v>
      </c>
      <c r="X3" s="4"/>
      <c r="Y3" s="4" t="s">
        <v>37</v>
      </c>
    </row>
    <row r="4" s="4" customFormat="1" spans="1:25">
      <c r="A4" s="4">
        <v>16655487563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44511</v>
      </c>
      <c r="G4" s="5">
        <v>44513</v>
      </c>
      <c r="H4" s="4">
        <v>1</v>
      </c>
      <c r="I4" s="4">
        <v>2</v>
      </c>
      <c r="J4" s="4">
        <v>2</v>
      </c>
      <c r="K4" s="4" t="s">
        <v>29</v>
      </c>
      <c r="L4" s="4">
        <v>1244</v>
      </c>
      <c r="M4" s="4">
        <v>1244</v>
      </c>
      <c r="N4" s="4" t="s">
        <v>40</v>
      </c>
      <c r="O4" s="4" t="s">
        <v>31</v>
      </c>
      <c r="P4" s="4" t="s">
        <v>32</v>
      </c>
      <c r="Q4" s="4">
        <v>0</v>
      </c>
      <c r="R4" s="6">
        <v>44493</v>
      </c>
      <c r="S4" s="5">
        <v>44516</v>
      </c>
      <c r="T4" s="4" t="s">
        <v>33</v>
      </c>
      <c r="U4" s="4">
        <v>1244</v>
      </c>
      <c r="V4" s="4">
        <v>0</v>
      </c>
      <c r="W4" s="4">
        <v>0</v>
      </c>
      <c r="X4" s="4">
        <v>2282836</v>
      </c>
      <c r="Y4" s="4">
        <v>1904590</v>
      </c>
    </row>
    <row r="5" s="4" customFormat="1" spans="1:25">
      <c r="A5" s="4">
        <v>16295506094</v>
      </c>
      <c r="B5" s="4" t="s">
        <v>25</v>
      </c>
      <c r="C5" s="4" t="s">
        <v>41</v>
      </c>
      <c r="D5" s="4" t="s">
        <v>27</v>
      </c>
      <c r="E5" s="4" t="s">
        <v>28</v>
      </c>
      <c r="F5" s="5">
        <v>44510</v>
      </c>
      <c r="G5" s="5">
        <v>44513</v>
      </c>
      <c r="H5" s="4">
        <v>1</v>
      </c>
      <c r="I5" s="4">
        <v>3</v>
      </c>
      <c r="J5" s="4">
        <v>3</v>
      </c>
      <c r="K5" s="4" t="s">
        <v>29</v>
      </c>
      <c r="L5" s="4">
        <v>-5268</v>
      </c>
      <c r="M5" s="4">
        <v>-5268</v>
      </c>
      <c r="N5" s="4" t="s">
        <v>30</v>
      </c>
      <c r="O5" s="4" t="s">
        <v>31</v>
      </c>
      <c r="P5" s="4" t="s">
        <v>32</v>
      </c>
      <c r="Q5" s="4">
        <v>0</v>
      </c>
      <c r="R5" s="6">
        <v>44455</v>
      </c>
      <c r="S5" s="5">
        <v>44516</v>
      </c>
      <c r="T5" s="4" t="s">
        <v>33</v>
      </c>
      <c r="U5" s="4">
        <v>-5268</v>
      </c>
      <c r="V5" s="4">
        <v>0</v>
      </c>
      <c r="W5" s="4">
        <v>0</v>
      </c>
      <c r="X5" s="4"/>
      <c r="Y5" s="4">
        <v>85846492</v>
      </c>
    </row>
    <row r="6" s="4" customFormat="1" spans="1:25">
      <c r="A6" s="4">
        <v>16724192055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44512</v>
      </c>
      <c r="G6" s="5">
        <v>44513</v>
      </c>
      <c r="H6" s="4">
        <v>1</v>
      </c>
      <c r="I6" s="4">
        <v>1</v>
      </c>
      <c r="J6" s="4">
        <v>1</v>
      </c>
      <c r="K6" s="4" t="s">
        <v>29</v>
      </c>
      <c r="L6" s="4">
        <v>1960</v>
      </c>
      <c r="M6" s="4">
        <v>1960</v>
      </c>
      <c r="N6" s="4" t="s">
        <v>44</v>
      </c>
      <c r="O6" s="4" t="s">
        <v>31</v>
      </c>
      <c r="P6" s="4" t="s">
        <v>32</v>
      </c>
      <c r="Q6" s="4">
        <v>0</v>
      </c>
      <c r="R6" s="6">
        <v>44501</v>
      </c>
      <c r="S6" s="5">
        <v>44516</v>
      </c>
      <c r="T6" s="4" t="s">
        <v>33</v>
      </c>
      <c r="U6" s="4">
        <v>1960</v>
      </c>
      <c r="V6" s="4">
        <v>0</v>
      </c>
      <c r="W6" s="4">
        <v>0</v>
      </c>
      <c r="X6" s="4">
        <v>2287417</v>
      </c>
      <c r="Y6" s="4">
        <v>2132921</v>
      </c>
    </row>
    <row r="7" s="4" customFormat="1" spans="1:23">
      <c r="A7" s="4">
        <v>16728370801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44509</v>
      </c>
      <c r="G7" s="5">
        <v>44513</v>
      </c>
      <c r="H7" s="4">
        <v>1</v>
      </c>
      <c r="I7" s="4">
        <v>4</v>
      </c>
      <c r="J7" s="4">
        <v>4</v>
      </c>
      <c r="K7" s="4" t="s">
        <v>29</v>
      </c>
      <c r="L7" s="4">
        <v>5372</v>
      </c>
      <c r="M7" s="4">
        <v>5372</v>
      </c>
      <c r="N7" s="4" t="s">
        <v>47</v>
      </c>
      <c r="O7" s="4" t="s">
        <v>31</v>
      </c>
      <c r="P7" s="4" t="s">
        <v>32</v>
      </c>
      <c r="Q7" s="4">
        <v>0</v>
      </c>
      <c r="R7" s="6">
        <v>44502</v>
      </c>
      <c r="S7" s="5">
        <v>44516</v>
      </c>
      <c r="T7" s="4" t="s">
        <v>33</v>
      </c>
      <c r="U7" s="4">
        <v>5372</v>
      </c>
      <c r="V7" s="4">
        <v>0</v>
      </c>
      <c r="W7" s="4">
        <v>0</v>
      </c>
    </row>
    <row r="8" s="4" customFormat="1" spans="1:25">
      <c r="A8" s="4">
        <v>16729524327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44510</v>
      </c>
      <c r="G8" s="5">
        <v>44513</v>
      </c>
      <c r="H8" s="4">
        <v>1</v>
      </c>
      <c r="I8" s="4">
        <v>3</v>
      </c>
      <c r="J8" s="4">
        <v>3</v>
      </c>
      <c r="K8" s="4" t="s">
        <v>29</v>
      </c>
      <c r="L8" s="4">
        <v>2229</v>
      </c>
      <c r="M8" s="4">
        <v>2229</v>
      </c>
      <c r="N8" s="4" t="s">
        <v>50</v>
      </c>
      <c r="O8" s="4" t="s">
        <v>31</v>
      </c>
      <c r="P8" s="4" t="s">
        <v>32</v>
      </c>
      <c r="Q8" s="4">
        <v>0</v>
      </c>
      <c r="R8" s="6">
        <v>44503</v>
      </c>
      <c r="S8" s="5">
        <v>44516</v>
      </c>
      <c r="T8" s="4" t="s">
        <v>33</v>
      </c>
      <c r="U8" s="4">
        <v>2229</v>
      </c>
      <c r="V8" s="4">
        <v>0</v>
      </c>
      <c r="W8" s="4">
        <v>0</v>
      </c>
      <c r="X8" s="4"/>
      <c r="Y8" s="4">
        <v>99977928</v>
      </c>
    </row>
    <row r="9" s="4" customFormat="1" spans="1:25">
      <c r="A9" s="4">
        <v>16758870951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44512</v>
      </c>
      <c r="G9" s="5">
        <v>44513</v>
      </c>
      <c r="H9" s="4">
        <v>1</v>
      </c>
      <c r="I9" s="4">
        <v>1</v>
      </c>
      <c r="J9" s="4">
        <v>1</v>
      </c>
      <c r="K9" s="4" t="s">
        <v>29</v>
      </c>
      <c r="L9" s="4">
        <v>2774</v>
      </c>
      <c r="M9" s="4">
        <v>2774</v>
      </c>
      <c r="N9" s="4" t="s">
        <v>53</v>
      </c>
      <c r="O9" s="4" t="s">
        <v>31</v>
      </c>
      <c r="P9" s="4" t="s">
        <v>32</v>
      </c>
      <c r="Q9" s="4">
        <v>0</v>
      </c>
      <c r="R9" s="6">
        <v>44508</v>
      </c>
      <c r="S9" s="5">
        <v>44516</v>
      </c>
      <c r="T9" s="4" t="s">
        <v>33</v>
      </c>
      <c r="U9" s="4">
        <v>2774</v>
      </c>
      <c r="V9" s="4">
        <v>0</v>
      </c>
      <c r="W9" s="4">
        <v>0</v>
      </c>
      <c r="X9" s="4">
        <v>2293636</v>
      </c>
      <c r="Y9" s="4">
        <v>74103223</v>
      </c>
    </row>
    <row r="10" s="4" customFormat="1" spans="1:23">
      <c r="A10" s="4">
        <v>16759329927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44512</v>
      </c>
      <c r="G10" s="5">
        <v>44513</v>
      </c>
      <c r="H10" s="4">
        <v>1</v>
      </c>
      <c r="I10" s="4">
        <v>1</v>
      </c>
      <c r="J10" s="4">
        <v>1</v>
      </c>
      <c r="K10" s="4" t="s">
        <v>29</v>
      </c>
      <c r="L10" s="4">
        <v>856</v>
      </c>
      <c r="M10" s="4">
        <v>856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44509</v>
      </c>
      <c r="S10" s="5">
        <v>44516</v>
      </c>
      <c r="T10" s="4" t="s">
        <v>33</v>
      </c>
      <c r="U10" s="4">
        <v>856</v>
      </c>
      <c r="V10" s="4">
        <v>0</v>
      </c>
      <c r="W10" s="4">
        <v>0</v>
      </c>
    </row>
    <row r="11" s="4" customFormat="1" spans="1:25">
      <c r="A11" s="4">
        <v>16759387505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44511</v>
      </c>
      <c r="G11" s="5">
        <v>44513</v>
      </c>
      <c r="H11" s="4">
        <v>1</v>
      </c>
      <c r="I11" s="4">
        <v>2</v>
      </c>
      <c r="J11" s="4">
        <v>2</v>
      </c>
      <c r="K11" s="4" t="s">
        <v>29</v>
      </c>
      <c r="L11" s="4">
        <v>2934</v>
      </c>
      <c r="M11" s="4">
        <v>2934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44509</v>
      </c>
      <c r="S11" s="5">
        <v>44516</v>
      </c>
      <c r="T11" s="4" t="s">
        <v>33</v>
      </c>
      <c r="U11" s="4">
        <v>2934</v>
      </c>
      <c r="V11" s="4">
        <v>0</v>
      </c>
      <c r="W11" s="4">
        <v>0</v>
      </c>
      <c r="X11" s="4">
        <v>2293847</v>
      </c>
      <c r="Y11" s="4">
        <v>74660066</v>
      </c>
    </row>
    <row r="12" s="4" customFormat="1" spans="1:25">
      <c r="A12" s="4">
        <v>16759493418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44510</v>
      </c>
      <c r="G12" s="5">
        <v>44513</v>
      </c>
      <c r="H12" s="4">
        <v>1</v>
      </c>
      <c r="I12" s="4">
        <v>3</v>
      </c>
      <c r="J12" s="4">
        <v>3</v>
      </c>
      <c r="K12" s="4" t="s">
        <v>29</v>
      </c>
      <c r="L12" s="4">
        <v>2034</v>
      </c>
      <c r="M12" s="4">
        <v>2034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44509</v>
      </c>
      <c r="S12" s="5">
        <v>44516</v>
      </c>
      <c r="T12" s="4" t="s">
        <v>33</v>
      </c>
      <c r="U12" s="4">
        <v>2034</v>
      </c>
      <c r="V12" s="4">
        <v>0</v>
      </c>
      <c r="W12" s="4">
        <v>0</v>
      </c>
      <c r="X12" s="4">
        <v>2293901</v>
      </c>
      <c r="Y12" s="4">
        <v>74715427</v>
      </c>
    </row>
    <row r="13" s="4" customFormat="1" spans="1:23">
      <c r="A13" s="4">
        <v>16765025616</v>
      </c>
      <c r="B13" s="4" t="s">
        <v>25</v>
      </c>
      <c r="C13" s="4" t="s">
        <v>26</v>
      </c>
      <c r="D13" s="4" t="s">
        <v>54</v>
      </c>
      <c r="E13" s="4" t="s">
        <v>55</v>
      </c>
      <c r="F13" s="5">
        <v>44512</v>
      </c>
      <c r="G13" s="5">
        <v>44513</v>
      </c>
      <c r="H13" s="4">
        <v>1</v>
      </c>
      <c r="I13" s="4">
        <v>1</v>
      </c>
      <c r="J13" s="4">
        <v>1</v>
      </c>
      <c r="K13" s="4" t="s">
        <v>29</v>
      </c>
      <c r="L13" s="4">
        <v>857</v>
      </c>
      <c r="M13" s="4">
        <v>857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44510</v>
      </c>
      <c r="S13" s="5">
        <v>44516</v>
      </c>
      <c r="T13" s="4" t="s">
        <v>33</v>
      </c>
      <c r="U13" s="4">
        <v>857</v>
      </c>
      <c r="V13" s="4">
        <v>0</v>
      </c>
      <c r="W13" s="4">
        <v>0</v>
      </c>
    </row>
    <row r="14" s="4" customFormat="1" spans="1:25">
      <c r="A14" s="4">
        <v>16766969863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44512</v>
      </c>
      <c r="G14" s="5">
        <v>44513</v>
      </c>
      <c r="H14" s="4">
        <v>1</v>
      </c>
      <c r="I14" s="4">
        <v>1</v>
      </c>
      <c r="J14" s="4">
        <v>1</v>
      </c>
      <c r="K14" s="4" t="s">
        <v>29</v>
      </c>
      <c r="L14" s="4">
        <v>1375</v>
      </c>
      <c r="M14" s="4">
        <v>1375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44510</v>
      </c>
      <c r="S14" s="5">
        <v>44516</v>
      </c>
      <c r="T14" s="4" t="s">
        <v>33</v>
      </c>
      <c r="U14" s="4">
        <v>1375</v>
      </c>
      <c r="V14" s="4">
        <v>0</v>
      </c>
      <c r="W14" s="4">
        <v>0</v>
      </c>
      <c r="X14" s="4">
        <v>2295486</v>
      </c>
      <c r="Y14" s="4">
        <v>3203667687</v>
      </c>
    </row>
    <row r="15" s="4" customFormat="1" spans="1:24">
      <c r="A15" s="4">
        <v>16769087212</v>
      </c>
      <c r="B15" s="4" t="s">
        <v>25</v>
      </c>
      <c r="C15" s="4" t="s">
        <v>26</v>
      </c>
      <c r="D15" s="4" t="s">
        <v>67</v>
      </c>
      <c r="E15" s="4" t="s">
        <v>49</v>
      </c>
      <c r="F15" s="5">
        <v>44512</v>
      </c>
      <c r="G15" s="5">
        <v>44513</v>
      </c>
      <c r="H15" s="4">
        <v>1</v>
      </c>
      <c r="I15" s="4">
        <v>1</v>
      </c>
      <c r="J15" s="4">
        <v>1</v>
      </c>
      <c r="K15" s="4" t="s">
        <v>29</v>
      </c>
      <c r="L15" s="4">
        <v>294</v>
      </c>
      <c r="M15" s="4">
        <v>294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44511</v>
      </c>
      <c r="S15" s="5">
        <v>44516</v>
      </c>
      <c r="T15" s="4" t="s">
        <v>33</v>
      </c>
      <c r="U15" s="4">
        <v>294</v>
      </c>
      <c r="V15" s="4">
        <v>0</v>
      </c>
      <c r="W15" s="4">
        <v>0</v>
      </c>
      <c r="X15" s="4">
        <v>2296178</v>
      </c>
    </row>
    <row r="16" s="4" customFormat="1" spans="1:25">
      <c r="A16" s="4">
        <v>16773640973</v>
      </c>
      <c r="B16" s="4" t="s">
        <v>25</v>
      </c>
      <c r="C16" s="4" t="s">
        <v>26</v>
      </c>
      <c r="D16" s="4" t="s">
        <v>69</v>
      </c>
      <c r="E16" s="4" t="s">
        <v>49</v>
      </c>
      <c r="F16" s="5">
        <v>44512</v>
      </c>
      <c r="G16" s="5">
        <v>44513</v>
      </c>
      <c r="H16" s="4">
        <v>1</v>
      </c>
      <c r="I16" s="4">
        <v>1</v>
      </c>
      <c r="J16" s="4">
        <v>1</v>
      </c>
      <c r="K16" s="4" t="s">
        <v>29</v>
      </c>
      <c r="L16" s="4">
        <v>918</v>
      </c>
      <c r="M16" s="4">
        <v>918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44511</v>
      </c>
      <c r="S16" s="5">
        <v>44516</v>
      </c>
      <c r="T16" s="4" t="s">
        <v>33</v>
      </c>
      <c r="U16" s="4">
        <v>918</v>
      </c>
      <c r="V16" s="4">
        <v>0</v>
      </c>
      <c r="W16" s="4">
        <v>0</v>
      </c>
      <c r="X16" s="4">
        <v>2296694</v>
      </c>
      <c r="Y16" s="4">
        <v>76848767</v>
      </c>
    </row>
    <row r="17" s="4" customFormat="1" spans="1:24">
      <c r="A17" s="4">
        <v>16775262772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44512</v>
      </c>
      <c r="G17" s="5">
        <v>44513</v>
      </c>
      <c r="H17" s="4">
        <v>1</v>
      </c>
      <c r="I17" s="4">
        <v>1</v>
      </c>
      <c r="J17" s="4">
        <v>1</v>
      </c>
      <c r="K17" s="4" t="s">
        <v>29</v>
      </c>
      <c r="L17" s="4">
        <v>103</v>
      </c>
      <c r="M17" s="4">
        <v>103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44511</v>
      </c>
      <c r="S17" s="5">
        <v>44516</v>
      </c>
      <c r="T17" s="4" t="s">
        <v>33</v>
      </c>
      <c r="U17" s="4">
        <v>103</v>
      </c>
      <c r="V17" s="4">
        <v>0</v>
      </c>
      <c r="W17" s="4">
        <v>0</v>
      </c>
      <c r="X17" s="4">
        <v>2297026</v>
      </c>
    </row>
    <row r="18" s="4" customFormat="1" spans="1:23">
      <c r="A18" s="4">
        <v>16775566519</v>
      </c>
      <c r="B18" s="4" t="s">
        <v>25</v>
      </c>
      <c r="C18" s="4" t="s">
        <v>26</v>
      </c>
      <c r="D18" s="4" t="s">
        <v>74</v>
      </c>
      <c r="E18" s="4" t="s">
        <v>72</v>
      </c>
      <c r="F18" s="5">
        <v>44511</v>
      </c>
      <c r="G18" s="5">
        <v>44513</v>
      </c>
      <c r="H18" s="4">
        <v>1</v>
      </c>
      <c r="I18" s="4">
        <v>2</v>
      </c>
      <c r="J18" s="4">
        <v>2</v>
      </c>
      <c r="K18" s="4" t="s">
        <v>29</v>
      </c>
      <c r="L18" s="4">
        <v>356</v>
      </c>
      <c r="M18" s="4">
        <v>356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44511</v>
      </c>
      <c r="S18" s="5">
        <v>44516</v>
      </c>
      <c r="T18" s="4" t="s">
        <v>33</v>
      </c>
      <c r="U18" s="4">
        <v>356</v>
      </c>
      <c r="V18" s="4">
        <v>0</v>
      </c>
      <c r="W18" s="4">
        <v>0</v>
      </c>
    </row>
    <row r="19" s="4" customFormat="1" spans="1:25">
      <c r="A19" s="4">
        <v>16777164004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44512</v>
      </c>
      <c r="G19" s="5">
        <v>44513</v>
      </c>
      <c r="H19" s="4">
        <v>1</v>
      </c>
      <c r="I19" s="4">
        <v>1</v>
      </c>
      <c r="J19" s="4">
        <v>1</v>
      </c>
      <c r="K19" s="4" t="s">
        <v>29</v>
      </c>
      <c r="L19" s="4">
        <v>706</v>
      </c>
      <c r="M19" s="4">
        <v>706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44512</v>
      </c>
      <c r="S19" s="5">
        <v>44516</v>
      </c>
      <c r="T19" s="4" t="s">
        <v>33</v>
      </c>
      <c r="U19" s="4">
        <v>706</v>
      </c>
      <c r="V19" s="4">
        <v>0</v>
      </c>
      <c r="W19" s="4">
        <v>0</v>
      </c>
      <c r="X19" s="4"/>
      <c r="Y19" s="4">
        <v>73448021</v>
      </c>
    </row>
    <row r="20" s="4" customFormat="1" spans="1:23">
      <c r="A20" s="4">
        <v>16778291582</v>
      </c>
      <c r="B20" s="4" t="s">
        <v>25</v>
      </c>
      <c r="C20" s="4" t="s">
        <v>26</v>
      </c>
      <c r="D20" s="4" t="s">
        <v>79</v>
      </c>
      <c r="E20" s="4" t="s">
        <v>80</v>
      </c>
      <c r="F20" s="5">
        <v>44512</v>
      </c>
      <c r="G20" s="5">
        <v>44513</v>
      </c>
      <c r="H20" s="4">
        <v>1</v>
      </c>
      <c r="I20" s="4">
        <v>1</v>
      </c>
      <c r="J20" s="4">
        <v>1</v>
      </c>
      <c r="K20" s="4" t="s">
        <v>29</v>
      </c>
      <c r="L20" s="4">
        <v>122</v>
      </c>
      <c r="M20" s="4">
        <v>122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44512</v>
      </c>
      <c r="S20" s="5">
        <v>44516</v>
      </c>
      <c r="T20" s="4" t="s">
        <v>33</v>
      </c>
      <c r="U20" s="4">
        <v>122</v>
      </c>
      <c r="V20" s="4">
        <v>0</v>
      </c>
      <c r="W20" s="4">
        <v>0</v>
      </c>
    </row>
    <row r="21" s="4" customFormat="1" spans="1:25">
      <c r="A21" s="4">
        <v>16778324765</v>
      </c>
      <c r="B21" s="4" t="s">
        <v>25</v>
      </c>
      <c r="C21" s="4" t="s">
        <v>26</v>
      </c>
      <c r="D21" s="4" t="s">
        <v>82</v>
      </c>
      <c r="E21" s="4" t="s">
        <v>83</v>
      </c>
      <c r="F21" s="5">
        <v>44512</v>
      </c>
      <c r="G21" s="5">
        <v>44513</v>
      </c>
      <c r="H21" s="4">
        <v>1</v>
      </c>
      <c r="I21" s="4">
        <v>1</v>
      </c>
      <c r="J21" s="4">
        <v>1</v>
      </c>
      <c r="K21" s="4" t="s">
        <v>29</v>
      </c>
      <c r="L21" s="4">
        <v>779</v>
      </c>
      <c r="M21" s="4">
        <v>779</v>
      </c>
      <c r="N21" s="4" t="s">
        <v>84</v>
      </c>
      <c r="O21" s="4" t="s">
        <v>31</v>
      </c>
      <c r="P21" s="4" t="s">
        <v>32</v>
      </c>
      <c r="Q21" s="4">
        <v>0</v>
      </c>
      <c r="R21" s="6">
        <v>44512</v>
      </c>
      <c r="S21" s="5">
        <v>44516</v>
      </c>
      <c r="T21" s="4" t="s">
        <v>33</v>
      </c>
      <c r="U21" s="4">
        <v>779</v>
      </c>
      <c r="V21" s="4">
        <v>0</v>
      </c>
      <c r="W21" s="4">
        <v>0</v>
      </c>
      <c r="X21" s="4"/>
      <c r="Y21" s="4">
        <v>5762664</v>
      </c>
    </row>
    <row r="22" s="4" customFormat="1" spans="1:23">
      <c r="A22" s="4">
        <v>16778720957</v>
      </c>
      <c r="B22" s="4" t="s">
        <v>25</v>
      </c>
      <c r="C22" s="4" t="s">
        <v>26</v>
      </c>
      <c r="D22" s="4" t="s">
        <v>85</v>
      </c>
      <c r="E22" s="4" t="s">
        <v>86</v>
      </c>
      <c r="F22" s="5">
        <v>44512</v>
      </c>
      <c r="G22" s="5">
        <v>44513</v>
      </c>
      <c r="H22" s="4">
        <v>1</v>
      </c>
      <c r="I22" s="4">
        <v>1</v>
      </c>
      <c r="J22" s="4">
        <v>1</v>
      </c>
      <c r="K22" s="4" t="s">
        <v>29</v>
      </c>
      <c r="L22" s="4">
        <v>243</v>
      </c>
      <c r="M22" s="4">
        <v>243</v>
      </c>
      <c r="N22" s="4" t="s">
        <v>87</v>
      </c>
      <c r="O22" s="4" t="s">
        <v>31</v>
      </c>
      <c r="P22" s="4" t="s">
        <v>32</v>
      </c>
      <c r="Q22" s="4">
        <v>0</v>
      </c>
      <c r="R22" s="6">
        <v>44512</v>
      </c>
      <c r="S22" s="5">
        <v>44516</v>
      </c>
      <c r="T22" s="4" t="s">
        <v>33</v>
      </c>
      <c r="U22" s="4">
        <v>243</v>
      </c>
      <c r="V22" s="4">
        <v>0</v>
      </c>
      <c r="W22" s="4">
        <v>0</v>
      </c>
    </row>
    <row r="23" s="4" customFormat="1" spans="1:25">
      <c r="A23" s="4">
        <v>16779010005</v>
      </c>
      <c r="B23" s="4" t="s">
        <v>25</v>
      </c>
      <c r="C23" s="4" t="s">
        <v>26</v>
      </c>
      <c r="D23" s="4" t="s">
        <v>88</v>
      </c>
      <c r="E23" s="4" t="s">
        <v>89</v>
      </c>
      <c r="F23" s="5">
        <v>44512</v>
      </c>
      <c r="G23" s="5">
        <v>44513</v>
      </c>
      <c r="H23" s="4">
        <v>1</v>
      </c>
      <c r="I23" s="4">
        <v>1</v>
      </c>
      <c r="J23" s="4">
        <v>1</v>
      </c>
      <c r="K23" s="4" t="s">
        <v>29</v>
      </c>
      <c r="L23" s="4">
        <v>1169</v>
      </c>
      <c r="M23" s="4">
        <v>1169</v>
      </c>
      <c r="N23" s="4" t="s">
        <v>90</v>
      </c>
      <c r="O23" s="4" t="s">
        <v>31</v>
      </c>
      <c r="P23" s="4" t="s">
        <v>32</v>
      </c>
      <c r="Q23" s="4">
        <v>0</v>
      </c>
      <c r="R23" s="6">
        <v>44512</v>
      </c>
      <c r="S23" s="5">
        <v>44516</v>
      </c>
      <c r="T23" s="4" t="s">
        <v>33</v>
      </c>
      <c r="U23" s="4">
        <v>1169</v>
      </c>
      <c r="V23" s="4">
        <v>0</v>
      </c>
      <c r="W23" s="4">
        <v>0</v>
      </c>
      <c r="X23" s="4"/>
      <c r="Y23" s="4">
        <v>77812344</v>
      </c>
    </row>
    <row r="24" s="4" customFormat="1" spans="1:24">
      <c r="A24" s="4">
        <v>16784001159</v>
      </c>
      <c r="B24" s="4" t="s">
        <v>25</v>
      </c>
      <c r="C24" s="4" t="s">
        <v>26</v>
      </c>
      <c r="D24" s="4" t="s">
        <v>91</v>
      </c>
      <c r="E24" s="4" t="s">
        <v>92</v>
      </c>
      <c r="F24" s="5">
        <v>44512</v>
      </c>
      <c r="G24" s="5">
        <v>44513</v>
      </c>
      <c r="H24" s="4">
        <v>1</v>
      </c>
      <c r="I24" s="4">
        <v>1</v>
      </c>
      <c r="J24" s="4">
        <v>1</v>
      </c>
      <c r="K24" s="4" t="s">
        <v>29</v>
      </c>
      <c r="L24" s="4">
        <v>510</v>
      </c>
      <c r="M24" s="4">
        <v>510</v>
      </c>
      <c r="N24" s="4" t="s">
        <v>93</v>
      </c>
      <c r="O24" s="4" t="s">
        <v>31</v>
      </c>
      <c r="P24" s="4" t="s">
        <v>32</v>
      </c>
      <c r="Q24" s="4">
        <v>0</v>
      </c>
      <c r="R24" s="6">
        <v>44512</v>
      </c>
      <c r="S24" s="5">
        <v>44516</v>
      </c>
      <c r="T24" s="4" t="s">
        <v>33</v>
      </c>
      <c r="U24" s="4">
        <v>510</v>
      </c>
      <c r="V24" s="4">
        <v>0</v>
      </c>
      <c r="W24" s="4">
        <v>0</v>
      </c>
      <c r="X24" s="4">
        <v>2298272</v>
      </c>
    </row>
    <row r="25" s="4" customFormat="1" spans="1:23">
      <c r="A25" s="4">
        <v>16784121130</v>
      </c>
      <c r="B25" s="4" t="s">
        <v>25</v>
      </c>
      <c r="C25" s="4" t="s">
        <v>26</v>
      </c>
      <c r="D25" s="4" t="s">
        <v>94</v>
      </c>
      <c r="E25" s="4" t="s">
        <v>86</v>
      </c>
      <c r="F25" s="5">
        <v>44512</v>
      </c>
      <c r="G25" s="5">
        <v>44513</v>
      </c>
      <c r="H25" s="4">
        <v>1</v>
      </c>
      <c r="I25" s="4">
        <v>1</v>
      </c>
      <c r="J25" s="4">
        <v>1</v>
      </c>
      <c r="K25" s="4" t="s">
        <v>29</v>
      </c>
      <c r="L25" s="4">
        <v>684</v>
      </c>
      <c r="M25" s="4">
        <v>684</v>
      </c>
      <c r="N25" s="4" t="s">
        <v>95</v>
      </c>
      <c r="O25" s="4" t="s">
        <v>31</v>
      </c>
      <c r="P25" s="4" t="s">
        <v>32</v>
      </c>
      <c r="Q25" s="4">
        <v>0</v>
      </c>
      <c r="R25" s="6">
        <v>44512</v>
      </c>
      <c r="S25" s="5">
        <v>44516</v>
      </c>
      <c r="T25" s="4" t="s">
        <v>33</v>
      </c>
      <c r="U25" s="4">
        <v>684</v>
      </c>
      <c r="V25" s="4">
        <v>0</v>
      </c>
      <c r="W25" s="4">
        <v>0</v>
      </c>
    </row>
    <row r="26" s="4" customFormat="1" spans="1:24">
      <c r="A26" s="4">
        <v>16784352197</v>
      </c>
      <c r="B26" s="4" t="s">
        <v>25</v>
      </c>
      <c r="C26" s="4" t="s">
        <v>26</v>
      </c>
      <c r="D26" s="4" t="s">
        <v>96</v>
      </c>
      <c r="E26" s="4" t="s">
        <v>97</v>
      </c>
      <c r="F26" s="5">
        <v>44512</v>
      </c>
      <c r="G26" s="5">
        <v>44513</v>
      </c>
      <c r="H26" s="4">
        <v>1</v>
      </c>
      <c r="I26" s="4">
        <v>1</v>
      </c>
      <c r="J26" s="4">
        <v>1</v>
      </c>
      <c r="K26" s="4" t="s">
        <v>29</v>
      </c>
      <c r="L26" s="4">
        <v>856</v>
      </c>
      <c r="M26" s="4">
        <v>856</v>
      </c>
      <c r="N26" s="4" t="s">
        <v>98</v>
      </c>
      <c r="O26" s="4" t="s">
        <v>31</v>
      </c>
      <c r="P26" s="4" t="s">
        <v>32</v>
      </c>
      <c r="Q26" s="4">
        <v>0</v>
      </c>
      <c r="R26" s="6">
        <v>44512</v>
      </c>
      <c r="S26" s="5">
        <v>44516</v>
      </c>
      <c r="T26" s="4" t="s">
        <v>33</v>
      </c>
      <c r="U26" s="4">
        <v>856</v>
      </c>
      <c r="V26" s="4">
        <v>0</v>
      </c>
      <c r="W26" s="4">
        <v>0</v>
      </c>
      <c r="X26" s="4">
        <v>2298304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workbookViewId="0">
      <selection activeCell="A32" sqref="A32:A33"/>
    </sheetView>
  </sheetViews>
  <sheetFormatPr defaultColWidth="9" defaultRowHeight="13.5"/>
  <cols>
    <col min="1" max="1" width="14" style="4" customWidth="1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99</v>
      </c>
    </row>
    <row r="2" s="4" customFormat="1" hidden="1" spans="1:9">
      <c r="A2" s="4">
        <v>16295506094</v>
      </c>
      <c r="B2" s="5">
        <v>44510</v>
      </c>
      <c r="C2" s="5">
        <v>44513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16648189211</v>
      </c>
      <c r="B3" s="5">
        <v>44512</v>
      </c>
      <c r="C3" s="5">
        <v>44513</v>
      </c>
      <c r="D3" s="4">
        <v>779</v>
      </c>
      <c r="E3" s="4" t="str">
        <f>VLOOKUP(A3,HOP!A:L,12,0)</f>
        <v>779.00</v>
      </c>
      <c r="F3" s="4" t="str">
        <f>VLOOKUP(A3,HOP!A:C,3,0)</f>
        <v>2282555</v>
      </c>
      <c r="G3" s="4">
        <f t="shared" ref="G3:G25" si="0">D3-E3</f>
        <v>0</v>
      </c>
      <c r="H3" s="4" t="str">
        <f t="shared" ref="H3:H25" si="1">$H$1&amp;F3</f>
        <v>，2282555</v>
      </c>
      <c r="I3" s="4" t="str">
        <f>VLOOKUP(A3,HOP!A:T,20,0)</f>
        <v>直连</v>
      </c>
    </row>
    <row r="4" s="4" customFormat="1" spans="1:9">
      <c r="A4" s="4">
        <v>16655487563</v>
      </c>
      <c r="B4" s="5">
        <v>44511</v>
      </c>
      <c r="C4" s="5">
        <v>44513</v>
      </c>
      <c r="D4" s="4">
        <v>1244</v>
      </c>
      <c r="E4" s="4" t="str">
        <f>VLOOKUP(A4,HOP!A:L,12,0)</f>
        <v>1244.00</v>
      </c>
      <c r="F4" s="4" t="str">
        <f>VLOOKUP(A4,HOP!A:C,3,0)</f>
        <v>2282836</v>
      </c>
      <c r="G4" s="4">
        <f t="shared" si="0"/>
        <v>0</v>
      </c>
      <c r="H4" s="4" t="str">
        <f t="shared" si="1"/>
        <v>，2282836</v>
      </c>
      <c r="I4" s="4" t="str">
        <f>VLOOKUP(A4,HOP!A:T,20,0)</f>
        <v>直连</v>
      </c>
    </row>
    <row r="5" s="4" customFormat="1" spans="1:9">
      <c r="A5" s="4">
        <v>16724192055</v>
      </c>
      <c r="B5" s="5">
        <v>44512</v>
      </c>
      <c r="C5" s="5">
        <v>44513</v>
      </c>
      <c r="D5" s="4">
        <v>1960</v>
      </c>
      <c r="E5" s="4" t="str">
        <f>VLOOKUP(A5,HOP!A:L,12,0)</f>
        <v>1960.00</v>
      </c>
      <c r="F5" s="4" t="str">
        <f>VLOOKUP(A5,HOP!A:C,3,0)</f>
        <v>2287417</v>
      </c>
      <c r="G5" s="4">
        <f t="shared" si="0"/>
        <v>0</v>
      </c>
      <c r="H5" s="4" t="str">
        <f t="shared" si="1"/>
        <v>，2287417</v>
      </c>
      <c r="I5" s="4" t="str">
        <f>VLOOKUP(A5,HOP!A:T,20,0)</f>
        <v>直连</v>
      </c>
    </row>
    <row r="6" s="4" customFormat="1" spans="1:9">
      <c r="A6" s="4">
        <v>16728370801</v>
      </c>
      <c r="B6" s="5">
        <v>44509</v>
      </c>
      <c r="C6" s="5">
        <v>44513</v>
      </c>
      <c r="D6" s="4">
        <v>5372</v>
      </c>
      <c r="E6" s="4" t="str">
        <f>VLOOKUP(A6,HOP!A:L,12,0)</f>
        <v>5372.00</v>
      </c>
      <c r="F6" s="4" t="str">
        <f>VLOOKUP(A6,HOP!A:C,3,0)</f>
        <v>2288080</v>
      </c>
      <c r="G6" s="4">
        <f t="shared" si="0"/>
        <v>0</v>
      </c>
      <c r="H6" s="4" t="str">
        <f t="shared" si="1"/>
        <v>，2288080</v>
      </c>
      <c r="I6" s="4" t="str">
        <f>VLOOKUP(A6,HOP!A:T,20,0)</f>
        <v>直连</v>
      </c>
    </row>
    <row r="7" s="4" customFormat="1" spans="1:9">
      <c r="A7" s="4">
        <v>16729524327</v>
      </c>
      <c r="B7" s="5">
        <v>44510</v>
      </c>
      <c r="C7" s="5">
        <v>44513</v>
      </c>
      <c r="D7" s="4">
        <v>2229</v>
      </c>
      <c r="E7" s="4" t="str">
        <f>VLOOKUP(A7,HOP!A:L,12,0)</f>
        <v>2229.00</v>
      </c>
      <c r="F7" s="4" t="str">
        <f>VLOOKUP(A7,HOP!A:C,3,0)</f>
        <v>2288233</v>
      </c>
      <c r="G7" s="4">
        <f t="shared" si="0"/>
        <v>0</v>
      </c>
      <c r="H7" s="4" t="str">
        <f t="shared" si="1"/>
        <v>，2288233</v>
      </c>
      <c r="I7" s="4" t="str">
        <f>VLOOKUP(A7,HOP!A:T,20,0)</f>
        <v>直连</v>
      </c>
    </row>
    <row r="8" s="4" customFormat="1" spans="1:9">
      <c r="A8" s="4">
        <v>16758870951</v>
      </c>
      <c r="B8" s="5">
        <v>44512</v>
      </c>
      <c r="C8" s="5">
        <v>44513</v>
      </c>
      <c r="D8" s="4">
        <v>2774</v>
      </c>
      <c r="E8" s="4" t="str">
        <f>VLOOKUP(A8,HOP!A:L,12,0)</f>
        <v>2774.00</v>
      </c>
      <c r="F8" s="4" t="str">
        <f>VLOOKUP(A8,HOP!A:C,3,0)</f>
        <v>2293636</v>
      </c>
      <c r="G8" s="4">
        <f t="shared" si="0"/>
        <v>0</v>
      </c>
      <c r="H8" s="4" t="str">
        <f t="shared" si="1"/>
        <v>，2293636</v>
      </c>
      <c r="I8" s="4" t="str">
        <f>VLOOKUP(A8,HOP!A:T,20,0)</f>
        <v>直连</v>
      </c>
    </row>
    <row r="9" s="4" customFormat="1" spans="1:9">
      <c r="A9" s="4">
        <v>16759329927</v>
      </c>
      <c r="B9" s="5">
        <v>44512</v>
      </c>
      <c r="C9" s="5">
        <v>44513</v>
      </c>
      <c r="D9" s="4">
        <v>856</v>
      </c>
      <c r="E9" s="4" t="str">
        <f>VLOOKUP(A9,HOP!A:L,12,0)</f>
        <v>856.00</v>
      </c>
      <c r="F9" s="4" t="str">
        <f>VLOOKUP(A9,HOP!A:C,3,0)</f>
        <v>2293798</v>
      </c>
      <c r="G9" s="4">
        <f t="shared" si="0"/>
        <v>0</v>
      </c>
      <c r="H9" s="4" t="str">
        <f t="shared" si="1"/>
        <v>，2293798</v>
      </c>
      <c r="I9" s="4" t="str">
        <f>VLOOKUP(A9,HOP!A:T,20,0)</f>
        <v>直连</v>
      </c>
    </row>
    <row r="10" s="4" customFormat="1" spans="1:9">
      <c r="A10" s="4">
        <v>16759387505</v>
      </c>
      <c r="B10" s="5">
        <v>44511</v>
      </c>
      <c r="C10" s="5">
        <v>44513</v>
      </c>
      <c r="D10" s="4">
        <v>2934</v>
      </c>
      <c r="E10" s="4" t="str">
        <f>VLOOKUP(A10,HOP!A:L,12,0)</f>
        <v>2934.00</v>
      </c>
      <c r="F10" s="4" t="str">
        <f>VLOOKUP(A10,HOP!A:C,3,0)</f>
        <v>2293847</v>
      </c>
      <c r="G10" s="4">
        <f t="shared" si="0"/>
        <v>0</v>
      </c>
      <c r="H10" s="4" t="str">
        <f t="shared" si="1"/>
        <v>，2293847</v>
      </c>
      <c r="I10" s="4" t="str">
        <f>VLOOKUP(A10,HOP!A:T,20,0)</f>
        <v>直连</v>
      </c>
    </row>
    <row r="11" s="4" customFormat="1" spans="1:9">
      <c r="A11" s="4">
        <v>16759493418</v>
      </c>
      <c r="B11" s="5">
        <v>44510</v>
      </c>
      <c r="C11" s="5">
        <v>44513</v>
      </c>
      <c r="D11" s="4">
        <v>2034</v>
      </c>
      <c r="E11" s="4" t="str">
        <f>VLOOKUP(A11,HOP!A:L,12,0)</f>
        <v>2034.00</v>
      </c>
      <c r="F11" s="4" t="str">
        <f>VLOOKUP(A11,HOP!A:C,3,0)</f>
        <v>2293901</v>
      </c>
      <c r="G11" s="4">
        <f t="shared" si="0"/>
        <v>0</v>
      </c>
      <c r="H11" s="4" t="str">
        <f t="shared" si="1"/>
        <v>，2293901</v>
      </c>
      <c r="I11" s="4" t="str">
        <f>VLOOKUP(A11,HOP!A:T,20,0)</f>
        <v>直连</v>
      </c>
    </row>
    <row r="12" s="4" customFormat="1" spans="1:9">
      <c r="A12" s="4">
        <v>16765025616</v>
      </c>
      <c r="B12" s="5">
        <v>44512</v>
      </c>
      <c r="C12" s="5">
        <v>44513</v>
      </c>
      <c r="D12" s="4">
        <v>857</v>
      </c>
      <c r="E12" s="4" t="str">
        <f>VLOOKUP(A12,HOP!A:L,12,0)</f>
        <v>857.00</v>
      </c>
      <c r="F12" s="4" t="str">
        <f>VLOOKUP(A12,HOP!A:C,3,0)</f>
        <v>2295003</v>
      </c>
      <c r="G12" s="4">
        <f t="shared" si="0"/>
        <v>0</v>
      </c>
      <c r="H12" s="4" t="str">
        <f t="shared" si="1"/>
        <v>，2295003</v>
      </c>
      <c r="I12" s="4" t="str">
        <f>VLOOKUP(A12,HOP!A:T,20,0)</f>
        <v>直连</v>
      </c>
    </row>
    <row r="13" s="4" customFormat="1" spans="1:9">
      <c r="A13" s="4">
        <v>16766969863</v>
      </c>
      <c r="B13" s="5">
        <v>44512</v>
      </c>
      <c r="C13" s="5">
        <v>44513</v>
      </c>
      <c r="D13" s="4">
        <v>1375</v>
      </c>
      <c r="E13" s="4" t="str">
        <f>VLOOKUP(A13,HOP!A:L,12,0)</f>
        <v>1375.00</v>
      </c>
      <c r="F13" s="4" t="str">
        <f>VLOOKUP(A13,HOP!A:C,3,0)</f>
        <v>2295486</v>
      </c>
      <c r="G13" s="4">
        <f t="shared" si="0"/>
        <v>0</v>
      </c>
      <c r="H13" s="4" t="str">
        <f t="shared" si="1"/>
        <v>，2295486</v>
      </c>
      <c r="I13" s="4" t="str">
        <f>VLOOKUP(A13,HOP!A:T,20,0)</f>
        <v>直连</v>
      </c>
    </row>
    <row r="14" s="4" customFormat="1" spans="1:9">
      <c r="A14" s="4">
        <v>16769087212</v>
      </c>
      <c r="B14" s="5">
        <v>44512</v>
      </c>
      <c r="C14" s="5">
        <v>44513</v>
      </c>
      <c r="D14" s="4">
        <v>294</v>
      </c>
      <c r="E14" s="4" t="str">
        <f>VLOOKUP(A14,HOP!A:L,12,0)</f>
        <v>294.00</v>
      </c>
      <c r="F14" s="4" t="str">
        <f>VLOOKUP(A14,HOP!A:C,3,0)</f>
        <v>2296178</v>
      </c>
      <c r="G14" s="4">
        <f t="shared" si="0"/>
        <v>0</v>
      </c>
      <c r="H14" s="4" t="str">
        <f t="shared" si="1"/>
        <v>，2296178</v>
      </c>
      <c r="I14" s="4" t="str">
        <f>VLOOKUP(A14,HOP!A:T,20,0)</f>
        <v>直连</v>
      </c>
    </row>
    <row r="15" s="4" customFormat="1" spans="1:9">
      <c r="A15" s="4">
        <v>16773640973</v>
      </c>
      <c r="B15" s="5">
        <v>44512</v>
      </c>
      <c r="C15" s="5">
        <v>44513</v>
      </c>
      <c r="D15" s="4">
        <v>918</v>
      </c>
      <c r="E15" s="4" t="str">
        <f>VLOOKUP(A15,HOP!A:L,12,0)</f>
        <v>918.00</v>
      </c>
      <c r="F15" s="4" t="str">
        <f>VLOOKUP(A15,HOP!A:C,3,0)</f>
        <v>2296694</v>
      </c>
      <c r="G15" s="4">
        <f t="shared" si="0"/>
        <v>0</v>
      </c>
      <c r="H15" s="4" t="str">
        <f t="shared" si="1"/>
        <v>，2296694</v>
      </c>
      <c r="I15" s="4" t="str">
        <f>VLOOKUP(A15,HOP!A:T,20,0)</f>
        <v>直连</v>
      </c>
    </row>
    <row r="16" s="4" customFormat="1" spans="1:9">
      <c r="A16" s="4">
        <v>16775262772</v>
      </c>
      <c r="B16" s="5">
        <v>44512</v>
      </c>
      <c r="C16" s="5">
        <v>44513</v>
      </c>
      <c r="D16" s="4">
        <v>103</v>
      </c>
      <c r="E16" s="4" t="str">
        <f>VLOOKUP(A16,HOP!A:L,12,0)</f>
        <v>103.00</v>
      </c>
      <c r="F16" s="4" t="str">
        <f>VLOOKUP(A16,HOP!A:C,3,0)</f>
        <v>2297026</v>
      </c>
      <c r="G16" s="4">
        <f t="shared" si="0"/>
        <v>0</v>
      </c>
      <c r="H16" s="4" t="str">
        <f t="shared" si="1"/>
        <v>，2297026</v>
      </c>
      <c r="I16" s="4" t="str">
        <f>VLOOKUP(A16,HOP!A:T,20,0)</f>
        <v>直连</v>
      </c>
    </row>
    <row r="17" s="4" customFormat="1" spans="1:9">
      <c r="A17" s="4">
        <v>16775566519</v>
      </c>
      <c r="B17" s="5">
        <v>44511</v>
      </c>
      <c r="C17" s="5">
        <v>44513</v>
      </c>
      <c r="D17" s="4">
        <v>356</v>
      </c>
      <c r="E17" s="4" t="str">
        <f>VLOOKUP(A17,HOP!A:L,12,0)</f>
        <v>356.00</v>
      </c>
      <c r="F17" s="4" t="str">
        <f>VLOOKUP(A17,HOP!A:C,3,0)</f>
        <v>2297098</v>
      </c>
      <c r="G17" s="4">
        <f t="shared" si="0"/>
        <v>0</v>
      </c>
      <c r="H17" s="4" t="str">
        <f t="shared" si="1"/>
        <v>，2297098</v>
      </c>
      <c r="I17" s="4" t="str">
        <f>VLOOKUP(A17,HOP!A:T,20,0)</f>
        <v>直连</v>
      </c>
    </row>
    <row r="18" s="4" customFormat="1" spans="1:9">
      <c r="A18" s="4">
        <v>16777164004</v>
      </c>
      <c r="B18" s="5">
        <v>44512</v>
      </c>
      <c r="C18" s="5">
        <v>44513</v>
      </c>
      <c r="D18" s="4">
        <v>706</v>
      </c>
      <c r="E18" s="4" t="str">
        <f>VLOOKUP(A18,HOP!A:L,12,0)</f>
        <v>706.00</v>
      </c>
      <c r="F18" s="4" t="str">
        <f>VLOOKUP(A18,HOP!A:C,3,0)</f>
        <v>2297588</v>
      </c>
      <c r="G18" s="4">
        <f t="shared" si="0"/>
        <v>0</v>
      </c>
      <c r="H18" s="4" t="str">
        <f t="shared" si="1"/>
        <v>，2297588</v>
      </c>
      <c r="I18" s="4" t="str">
        <f>VLOOKUP(A18,HOP!A:T,20,0)</f>
        <v>直连</v>
      </c>
    </row>
    <row r="19" s="4" customFormat="1" spans="1:9">
      <c r="A19" s="4">
        <v>16778291582</v>
      </c>
      <c r="B19" s="5">
        <v>44512</v>
      </c>
      <c r="C19" s="5">
        <v>44513</v>
      </c>
      <c r="D19" s="4">
        <v>122</v>
      </c>
      <c r="E19" s="4" t="str">
        <f>VLOOKUP(A19,HOP!A:L,12,0)</f>
        <v>122.00</v>
      </c>
      <c r="F19" s="4" t="str">
        <f>VLOOKUP(A19,HOP!A:C,3,0)</f>
        <v>2297918</v>
      </c>
      <c r="G19" s="4">
        <f t="shared" si="0"/>
        <v>0</v>
      </c>
      <c r="H19" s="4" t="str">
        <f t="shared" si="1"/>
        <v>，2297918</v>
      </c>
      <c r="I19" s="4" t="str">
        <f>VLOOKUP(A19,HOP!A:T,20,0)</f>
        <v>直连</v>
      </c>
    </row>
    <row r="20" s="4" customFormat="1" spans="1:9">
      <c r="A20" s="4">
        <v>16778324765</v>
      </c>
      <c r="B20" s="5">
        <v>44512</v>
      </c>
      <c r="C20" s="5">
        <v>44513</v>
      </c>
      <c r="D20" s="4">
        <v>779</v>
      </c>
      <c r="E20" s="4" t="str">
        <f>VLOOKUP(A20,HOP!A:L,12,0)</f>
        <v>779.00</v>
      </c>
      <c r="F20" s="4" t="str">
        <f>VLOOKUP(A20,HOP!A:C,3,0)</f>
        <v>2297924</v>
      </c>
      <c r="G20" s="4">
        <f t="shared" si="0"/>
        <v>0</v>
      </c>
      <c r="H20" s="4" t="str">
        <f t="shared" si="1"/>
        <v>，2297924</v>
      </c>
      <c r="I20" s="4" t="str">
        <f>VLOOKUP(A20,HOP!A:T,20,0)</f>
        <v>直连</v>
      </c>
    </row>
    <row r="21" s="4" customFormat="1" spans="1:9">
      <c r="A21" s="4">
        <v>16778720957</v>
      </c>
      <c r="B21" s="5">
        <v>44512</v>
      </c>
      <c r="C21" s="5">
        <v>44513</v>
      </c>
      <c r="D21" s="4">
        <v>243</v>
      </c>
      <c r="E21" s="4" t="str">
        <f>VLOOKUP(A21,HOP!A:L,12,0)</f>
        <v>243.00</v>
      </c>
      <c r="F21" s="4" t="str">
        <f>VLOOKUP(A21,HOP!A:C,3,0)</f>
        <v>2298065</v>
      </c>
      <c r="G21" s="4">
        <f t="shared" si="0"/>
        <v>0</v>
      </c>
      <c r="H21" s="4" t="str">
        <f t="shared" si="1"/>
        <v>，2298065</v>
      </c>
      <c r="I21" s="4" t="str">
        <f>VLOOKUP(A21,HOP!A:T,20,0)</f>
        <v>直连</v>
      </c>
    </row>
    <row r="22" s="4" customFormat="1" spans="1:9">
      <c r="A22" s="4">
        <v>16779010005</v>
      </c>
      <c r="B22" s="5">
        <v>44512</v>
      </c>
      <c r="C22" s="5">
        <v>44513</v>
      </c>
      <c r="D22" s="4">
        <v>1169</v>
      </c>
      <c r="E22" s="4" t="str">
        <f>VLOOKUP(A22,HOP!A:L,12,0)</f>
        <v>1169.00</v>
      </c>
      <c r="F22" s="4" t="str">
        <f>VLOOKUP(A22,HOP!A:C,3,0)</f>
        <v>2298121</v>
      </c>
      <c r="G22" s="4">
        <f t="shared" si="0"/>
        <v>0</v>
      </c>
      <c r="H22" s="4" t="str">
        <f t="shared" si="1"/>
        <v>，2298121</v>
      </c>
      <c r="I22" s="4" t="str">
        <f>VLOOKUP(A22,HOP!A:T,20,0)</f>
        <v>直连</v>
      </c>
    </row>
    <row r="23" s="4" customFormat="1" spans="1:9">
      <c r="A23" s="4">
        <v>16784001159</v>
      </c>
      <c r="B23" s="5">
        <v>44512</v>
      </c>
      <c r="C23" s="5">
        <v>44513</v>
      </c>
      <c r="D23" s="4">
        <v>510</v>
      </c>
      <c r="E23" s="4" t="str">
        <f>VLOOKUP(A23,HOP!A:L,12,0)</f>
        <v>510.00</v>
      </c>
      <c r="F23" s="4" t="str">
        <f>VLOOKUP(A23,HOP!A:C,3,0)</f>
        <v>2298272</v>
      </c>
      <c r="G23" s="4">
        <f t="shared" si="0"/>
        <v>0</v>
      </c>
      <c r="H23" s="4" t="str">
        <f t="shared" si="1"/>
        <v>，2298272</v>
      </c>
      <c r="I23" s="4" t="str">
        <f>VLOOKUP(A23,HOP!A:T,20,0)</f>
        <v>直连</v>
      </c>
    </row>
    <row r="24" s="4" customFormat="1" spans="1:9">
      <c r="A24" s="4">
        <v>16784121130</v>
      </c>
      <c r="B24" s="5">
        <v>44512</v>
      </c>
      <c r="C24" s="5">
        <v>44513</v>
      </c>
      <c r="D24" s="4">
        <v>684</v>
      </c>
      <c r="E24" s="4" t="str">
        <f>VLOOKUP(A24,HOP!A:L,12,0)</f>
        <v>684.00</v>
      </c>
      <c r="F24" s="4" t="str">
        <f>VLOOKUP(A24,HOP!A:C,3,0)</f>
        <v>2298286</v>
      </c>
      <c r="G24" s="4">
        <f t="shared" si="0"/>
        <v>0</v>
      </c>
      <c r="H24" s="4" t="str">
        <f t="shared" si="1"/>
        <v>，2298286</v>
      </c>
      <c r="I24" s="4" t="str">
        <f>VLOOKUP(A24,HOP!A:T,20,0)</f>
        <v>直连</v>
      </c>
    </row>
    <row r="25" s="4" customFormat="1" spans="1:9">
      <c r="A25" s="4">
        <v>16784352197</v>
      </c>
      <c r="B25" s="5">
        <v>44512</v>
      </c>
      <c r="C25" s="5">
        <v>44513</v>
      </c>
      <c r="D25" s="4">
        <v>856</v>
      </c>
      <c r="E25" s="4" t="str">
        <f>VLOOKUP(A25,HOP!A:L,12,0)</f>
        <v>856.00</v>
      </c>
      <c r="F25" s="4" t="str">
        <f>VLOOKUP(A25,HOP!A:C,3,0)</f>
        <v>2298304</v>
      </c>
      <c r="G25" s="4">
        <f t="shared" si="0"/>
        <v>0</v>
      </c>
      <c r="H25" s="4" t="str">
        <f t="shared" si="1"/>
        <v>，2298304</v>
      </c>
      <c r="I25" s="4" t="str">
        <f>VLOOKUP(A25,HOP!A:T,20,0)</f>
        <v>直连</v>
      </c>
    </row>
    <row r="27" spans="4:4">
      <c r="D27" s="4">
        <f>SUM(D2:D26)</f>
        <v>29154</v>
      </c>
    </row>
    <row r="28" spans="4:4">
      <c r="D28" s="4" t="s">
        <v>100</v>
      </c>
    </row>
    <row r="32" spans="1:1">
      <c r="A32" s="4" t="s">
        <v>101</v>
      </c>
    </row>
    <row r="33" spans="1:1">
      <c r="A33" s="4" t="s">
        <v>102</v>
      </c>
    </row>
  </sheetData>
  <autoFilter ref="A1:XFD28">
    <filterColumn colId="3">
      <filters blank="1">
        <filter val="510"/>
        <filter val="294"/>
        <filter val="29154"/>
        <filter val="356"/>
        <filter val="856"/>
        <filter val="857"/>
        <filter val="918"/>
        <filter val="1960"/>
        <filter val="122"/>
        <filter val="1169"/>
        <filter val="2229"/>
        <filter val="5372"/>
        <filter val="2034"/>
        <filter val="2774"/>
        <filter val="2934"/>
        <filter val="1375"/>
        <filter val="779"/>
        <filter val="103"/>
        <filter val="243"/>
        <filter val="684"/>
        <filter val="1244"/>
        <filter val="29154 HKD"/>
        <filter val="7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103</v>
      </c>
      <c r="B1" s="2" t="s">
        <v>104</v>
      </c>
      <c r="C1" s="2" t="s">
        <v>105</v>
      </c>
      <c r="D1" s="2" t="s">
        <v>106</v>
      </c>
      <c r="E1" s="2" t="s">
        <v>13</v>
      </c>
      <c r="F1" s="2" t="s">
        <v>5</v>
      </c>
      <c r="G1" s="2" t="s">
        <v>6</v>
      </c>
      <c r="H1" s="2" t="s">
        <v>107</v>
      </c>
      <c r="I1" s="2" t="s">
        <v>108</v>
      </c>
      <c r="J1" s="2" t="s">
        <v>109</v>
      </c>
      <c r="K1" s="2" t="s">
        <v>110</v>
      </c>
      <c r="L1" s="2" t="s">
        <v>111</v>
      </c>
      <c r="M1" s="2" t="s">
        <v>112</v>
      </c>
      <c r="N1" s="2" t="s">
        <v>113</v>
      </c>
      <c r="O1" s="2" t="s">
        <v>114</v>
      </c>
      <c r="P1" s="2" t="s">
        <v>115</v>
      </c>
      <c r="Q1" s="2" t="s">
        <v>116</v>
      </c>
      <c r="R1" s="2" t="s">
        <v>117</v>
      </c>
      <c r="S1" s="2" t="s">
        <v>118</v>
      </c>
      <c r="T1" s="2" t="s">
        <v>119</v>
      </c>
    </row>
    <row r="2" s="1" customFormat="1" spans="1:20">
      <c r="A2" s="3">
        <v>16648189211</v>
      </c>
      <c r="B2" s="1" t="s">
        <v>120</v>
      </c>
      <c r="C2" s="1" t="s">
        <v>121</v>
      </c>
      <c r="D2" s="1" t="s">
        <v>122</v>
      </c>
      <c r="E2" s="1" t="s">
        <v>123</v>
      </c>
      <c r="F2" s="1" t="s">
        <v>124</v>
      </c>
      <c r="G2" s="1" t="s">
        <v>125</v>
      </c>
      <c r="H2" s="1" t="s">
        <v>126</v>
      </c>
      <c r="I2" s="1" t="s">
        <v>127</v>
      </c>
      <c r="J2" s="1" t="s">
        <v>29</v>
      </c>
      <c r="K2" s="1" t="s">
        <v>128</v>
      </c>
      <c r="L2" s="1" t="s">
        <v>128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134</v>
      </c>
      <c r="T2" s="1" t="s">
        <v>135</v>
      </c>
    </row>
    <row r="3" s="1" customFormat="1" spans="1:20">
      <c r="A3" s="3">
        <v>16655487563</v>
      </c>
      <c r="B3" s="1" t="s">
        <v>120</v>
      </c>
      <c r="C3" s="1" t="s">
        <v>136</v>
      </c>
      <c r="D3" s="1" t="s">
        <v>137</v>
      </c>
      <c r="E3" s="1" t="s">
        <v>138</v>
      </c>
      <c r="F3" s="1" t="s">
        <v>139</v>
      </c>
      <c r="G3" s="1" t="s">
        <v>125</v>
      </c>
      <c r="H3" s="1" t="s">
        <v>126</v>
      </c>
      <c r="I3" s="1" t="s">
        <v>140</v>
      </c>
      <c r="J3" s="1" t="s">
        <v>29</v>
      </c>
      <c r="K3" s="1" t="s">
        <v>141</v>
      </c>
      <c r="L3" s="1" t="s">
        <v>141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142</v>
      </c>
      <c r="R3" s="1" t="s">
        <v>133</v>
      </c>
      <c r="S3" s="1" t="s">
        <v>134</v>
      </c>
      <c r="T3" s="1" t="s">
        <v>135</v>
      </c>
    </row>
    <row r="4" s="1" customFormat="1" spans="1:20">
      <c r="A4" s="3">
        <v>16724192055</v>
      </c>
      <c r="B4" s="1" t="s">
        <v>143</v>
      </c>
      <c r="C4" s="1" t="s">
        <v>144</v>
      </c>
      <c r="D4" s="1" t="s">
        <v>145</v>
      </c>
      <c r="E4" s="1" t="s">
        <v>146</v>
      </c>
      <c r="F4" s="1" t="s">
        <v>124</v>
      </c>
      <c r="G4" s="1" t="s">
        <v>125</v>
      </c>
      <c r="H4" s="1" t="s">
        <v>126</v>
      </c>
      <c r="I4" s="1" t="s">
        <v>147</v>
      </c>
      <c r="J4" s="1" t="s">
        <v>29</v>
      </c>
      <c r="K4" s="1" t="s">
        <v>148</v>
      </c>
      <c r="L4" s="1" t="s">
        <v>148</v>
      </c>
      <c r="M4" s="1" t="s">
        <v>129</v>
      </c>
      <c r="N4" s="1" t="s">
        <v>129</v>
      </c>
      <c r="O4" s="1" t="s">
        <v>130</v>
      </c>
      <c r="P4" s="1" t="s">
        <v>131</v>
      </c>
      <c r="Q4" s="1" t="s">
        <v>149</v>
      </c>
      <c r="R4" s="1" t="s">
        <v>133</v>
      </c>
      <c r="S4" s="1" t="s">
        <v>134</v>
      </c>
      <c r="T4" s="1" t="s">
        <v>135</v>
      </c>
    </row>
    <row r="5" s="1" customFormat="1" spans="1:20">
      <c r="A5" s="3">
        <v>16728370801</v>
      </c>
      <c r="B5" s="1" t="s">
        <v>150</v>
      </c>
      <c r="C5" s="1" t="s">
        <v>151</v>
      </c>
      <c r="D5" s="1" t="s">
        <v>152</v>
      </c>
      <c r="E5" s="1" t="s">
        <v>153</v>
      </c>
      <c r="F5" s="1" t="s">
        <v>154</v>
      </c>
      <c r="G5" s="1" t="s">
        <v>125</v>
      </c>
      <c r="H5" s="1" t="s">
        <v>126</v>
      </c>
      <c r="I5" s="1" t="s">
        <v>155</v>
      </c>
      <c r="J5" s="1" t="s">
        <v>29</v>
      </c>
      <c r="K5" s="1" t="s">
        <v>156</v>
      </c>
      <c r="L5" s="1" t="s">
        <v>156</v>
      </c>
      <c r="M5" s="1" t="s">
        <v>129</v>
      </c>
      <c r="N5" s="1" t="s">
        <v>129</v>
      </c>
      <c r="O5" s="1" t="s">
        <v>130</v>
      </c>
      <c r="P5" s="1" t="s">
        <v>131</v>
      </c>
      <c r="Q5" s="1" t="s">
        <v>157</v>
      </c>
      <c r="R5" s="1" t="s">
        <v>133</v>
      </c>
      <c r="S5" s="1" t="s">
        <v>134</v>
      </c>
      <c r="T5" s="1" t="s">
        <v>135</v>
      </c>
    </row>
    <row r="6" s="1" customFormat="1" spans="1:20">
      <c r="A6" s="3">
        <v>16729524327</v>
      </c>
      <c r="B6" s="1" t="s">
        <v>158</v>
      </c>
      <c r="C6" s="1" t="s">
        <v>159</v>
      </c>
      <c r="D6" s="1" t="s">
        <v>160</v>
      </c>
      <c r="E6" s="1" t="s">
        <v>161</v>
      </c>
      <c r="F6" s="1" t="s">
        <v>162</v>
      </c>
      <c r="G6" s="1" t="s">
        <v>125</v>
      </c>
      <c r="H6" s="1" t="s">
        <v>126</v>
      </c>
      <c r="I6" s="1" t="s">
        <v>163</v>
      </c>
      <c r="J6" s="1" t="s">
        <v>29</v>
      </c>
      <c r="K6" s="1" t="s">
        <v>164</v>
      </c>
      <c r="L6" s="1" t="s">
        <v>164</v>
      </c>
      <c r="M6" s="1" t="s">
        <v>129</v>
      </c>
      <c r="N6" s="1" t="s">
        <v>129</v>
      </c>
      <c r="O6" s="1" t="s">
        <v>130</v>
      </c>
      <c r="P6" s="1" t="s">
        <v>131</v>
      </c>
      <c r="Q6" s="1" t="s">
        <v>165</v>
      </c>
      <c r="R6" s="1" t="s">
        <v>133</v>
      </c>
      <c r="S6" s="1" t="s">
        <v>134</v>
      </c>
      <c r="T6" s="1" t="s">
        <v>135</v>
      </c>
    </row>
    <row r="7" s="1" customFormat="1" spans="1:20">
      <c r="A7" s="3">
        <v>16758870951</v>
      </c>
      <c r="B7" s="1" t="s">
        <v>166</v>
      </c>
      <c r="C7" s="1" t="s">
        <v>167</v>
      </c>
      <c r="D7" s="1" t="s">
        <v>168</v>
      </c>
      <c r="E7" s="1" t="s">
        <v>169</v>
      </c>
      <c r="F7" s="1" t="s">
        <v>124</v>
      </c>
      <c r="G7" s="1" t="s">
        <v>125</v>
      </c>
      <c r="H7" s="1" t="s">
        <v>126</v>
      </c>
      <c r="I7" s="1" t="s">
        <v>170</v>
      </c>
      <c r="J7" s="1" t="s">
        <v>29</v>
      </c>
      <c r="K7" s="1" t="s">
        <v>171</v>
      </c>
      <c r="L7" s="1" t="s">
        <v>171</v>
      </c>
      <c r="M7" s="1" t="s">
        <v>129</v>
      </c>
      <c r="N7" s="1" t="s">
        <v>129</v>
      </c>
      <c r="O7" s="1" t="s">
        <v>130</v>
      </c>
      <c r="P7" s="1" t="s">
        <v>131</v>
      </c>
      <c r="Q7" s="1" t="s">
        <v>172</v>
      </c>
      <c r="R7" s="1" t="s">
        <v>133</v>
      </c>
      <c r="S7" s="1" t="s">
        <v>134</v>
      </c>
      <c r="T7" s="1" t="s">
        <v>135</v>
      </c>
    </row>
    <row r="8" s="1" customFormat="1" spans="1:20">
      <c r="A8" s="3">
        <v>16759329927</v>
      </c>
      <c r="B8" s="1" t="s">
        <v>154</v>
      </c>
      <c r="C8" s="1" t="s">
        <v>173</v>
      </c>
      <c r="D8" s="1" t="s">
        <v>174</v>
      </c>
      <c r="E8" s="1" t="s">
        <v>175</v>
      </c>
      <c r="F8" s="1" t="s">
        <v>124</v>
      </c>
      <c r="G8" s="1" t="s">
        <v>125</v>
      </c>
      <c r="H8" s="1" t="s">
        <v>126</v>
      </c>
      <c r="I8" s="1" t="s">
        <v>176</v>
      </c>
      <c r="J8" s="1" t="s">
        <v>29</v>
      </c>
      <c r="K8" s="1" t="s">
        <v>177</v>
      </c>
      <c r="L8" s="1" t="s">
        <v>177</v>
      </c>
      <c r="M8" s="1" t="s">
        <v>129</v>
      </c>
      <c r="N8" s="1" t="s">
        <v>129</v>
      </c>
      <c r="O8" s="1" t="s">
        <v>130</v>
      </c>
      <c r="P8" s="1" t="s">
        <v>131</v>
      </c>
      <c r="Q8" s="1" t="s">
        <v>178</v>
      </c>
      <c r="R8" s="1" t="s">
        <v>133</v>
      </c>
      <c r="S8" s="1" t="s">
        <v>134</v>
      </c>
      <c r="T8" s="1" t="s">
        <v>135</v>
      </c>
    </row>
    <row r="9" s="1" customFormat="1" spans="1:20">
      <c r="A9" s="3">
        <v>16759387505</v>
      </c>
      <c r="B9" s="1" t="s">
        <v>154</v>
      </c>
      <c r="C9" s="1" t="s">
        <v>179</v>
      </c>
      <c r="D9" s="1" t="s">
        <v>180</v>
      </c>
      <c r="E9" s="1" t="s">
        <v>181</v>
      </c>
      <c r="F9" s="1" t="s">
        <v>139</v>
      </c>
      <c r="G9" s="1" t="s">
        <v>125</v>
      </c>
      <c r="H9" s="1" t="s">
        <v>126</v>
      </c>
      <c r="I9" s="1" t="s">
        <v>182</v>
      </c>
      <c r="J9" s="1" t="s">
        <v>29</v>
      </c>
      <c r="K9" s="1" t="s">
        <v>183</v>
      </c>
      <c r="L9" s="1" t="s">
        <v>183</v>
      </c>
      <c r="M9" s="1" t="s">
        <v>129</v>
      </c>
      <c r="N9" s="1" t="s">
        <v>129</v>
      </c>
      <c r="O9" s="1" t="s">
        <v>130</v>
      </c>
      <c r="P9" s="1" t="s">
        <v>131</v>
      </c>
      <c r="Q9" s="1" t="s">
        <v>184</v>
      </c>
      <c r="R9" s="1" t="s">
        <v>133</v>
      </c>
      <c r="S9" s="1" t="s">
        <v>134</v>
      </c>
      <c r="T9" s="1" t="s">
        <v>135</v>
      </c>
    </row>
    <row r="10" s="1" customFormat="1" spans="1:20">
      <c r="A10" s="3">
        <v>16759493418</v>
      </c>
      <c r="B10" s="1" t="s">
        <v>154</v>
      </c>
      <c r="C10" s="1" t="s">
        <v>185</v>
      </c>
      <c r="D10" s="1" t="s">
        <v>186</v>
      </c>
      <c r="E10" s="1" t="s">
        <v>187</v>
      </c>
      <c r="F10" s="1" t="s">
        <v>162</v>
      </c>
      <c r="G10" s="1" t="s">
        <v>125</v>
      </c>
      <c r="H10" s="1" t="s">
        <v>126</v>
      </c>
      <c r="I10" s="1" t="s">
        <v>188</v>
      </c>
      <c r="J10" s="1" t="s">
        <v>29</v>
      </c>
      <c r="K10" s="1" t="s">
        <v>189</v>
      </c>
      <c r="L10" s="1" t="s">
        <v>189</v>
      </c>
      <c r="M10" s="1" t="s">
        <v>129</v>
      </c>
      <c r="N10" s="1" t="s">
        <v>129</v>
      </c>
      <c r="O10" s="1" t="s">
        <v>130</v>
      </c>
      <c r="P10" s="1" t="s">
        <v>131</v>
      </c>
      <c r="Q10" s="1" t="s">
        <v>190</v>
      </c>
      <c r="R10" s="1" t="s">
        <v>133</v>
      </c>
      <c r="S10" s="1" t="s">
        <v>134</v>
      </c>
      <c r="T10" s="1" t="s">
        <v>135</v>
      </c>
    </row>
    <row r="11" s="1" customFormat="1" spans="1:20">
      <c r="A11" s="3">
        <v>16765025616</v>
      </c>
      <c r="B11" s="1" t="s">
        <v>162</v>
      </c>
      <c r="C11" s="1" t="s">
        <v>191</v>
      </c>
      <c r="D11" s="1" t="s">
        <v>174</v>
      </c>
      <c r="E11" s="1" t="s">
        <v>192</v>
      </c>
      <c r="F11" s="1" t="s">
        <v>124</v>
      </c>
      <c r="G11" s="1" t="s">
        <v>125</v>
      </c>
      <c r="H11" s="1" t="s">
        <v>126</v>
      </c>
      <c r="I11" s="1" t="s">
        <v>193</v>
      </c>
      <c r="J11" s="1" t="s">
        <v>29</v>
      </c>
      <c r="K11" s="1" t="s">
        <v>194</v>
      </c>
      <c r="L11" s="1" t="s">
        <v>194</v>
      </c>
      <c r="M11" s="1" t="s">
        <v>129</v>
      </c>
      <c r="N11" s="1" t="s">
        <v>129</v>
      </c>
      <c r="O11" s="1" t="s">
        <v>130</v>
      </c>
      <c r="P11" s="1" t="s">
        <v>131</v>
      </c>
      <c r="Q11" s="1" t="s">
        <v>195</v>
      </c>
      <c r="R11" s="1" t="s">
        <v>133</v>
      </c>
      <c r="S11" s="1" t="s">
        <v>134</v>
      </c>
      <c r="T11" s="1" t="s">
        <v>135</v>
      </c>
    </row>
    <row r="12" s="1" customFormat="1" spans="1:20">
      <c r="A12" s="3">
        <v>16766969863</v>
      </c>
      <c r="B12" s="1" t="s">
        <v>162</v>
      </c>
      <c r="C12" s="1" t="s">
        <v>196</v>
      </c>
      <c r="D12" s="1" t="s">
        <v>197</v>
      </c>
      <c r="E12" s="1" t="s">
        <v>198</v>
      </c>
      <c r="F12" s="1" t="s">
        <v>124</v>
      </c>
      <c r="G12" s="1" t="s">
        <v>125</v>
      </c>
      <c r="H12" s="1" t="s">
        <v>126</v>
      </c>
      <c r="I12" s="1" t="s">
        <v>199</v>
      </c>
      <c r="J12" s="1" t="s">
        <v>29</v>
      </c>
      <c r="K12" s="1" t="s">
        <v>200</v>
      </c>
      <c r="L12" s="1" t="s">
        <v>200</v>
      </c>
      <c r="M12" s="1" t="s">
        <v>129</v>
      </c>
      <c r="N12" s="1" t="s">
        <v>129</v>
      </c>
      <c r="O12" s="1" t="s">
        <v>130</v>
      </c>
      <c r="P12" s="1" t="s">
        <v>131</v>
      </c>
      <c r="Q12" s="1" t="s">
        <v>201</v>
      </c>
      <c r="R12" s="1" t="s">
        <v>133</v>
      </c>
      <c r="S12" s="1" t="s">
        <v>134</v>
      </c>
      <c r="T12" s="1" t="s">
        <v>135</v>
      </c>
    </row>
    <row r="13" s="1" customFormat="1" spans="1:20">
      <c r="A13" s="3">
        <v>16769087212</v>
      </c>
      <c r="B13" s="1" t="s">
        <v>139</v>
      </c>
      <c r="C13" s="1" t="s">
        <v>202</v>
      </c>
      <c r="D13" s="1" t="s">
        <v>203</v>
      </c>
      <c r="E13" s="1" t="s">
        <v>204</v>
      </c>
      <c r="F13" s="1" t="s">
        <v>124</v>
      </c>
      <c r="G13" s="1" t="s">
        <v>125</v>
      </c>
      <c r="H13" s="1" t="s">
        <v>126</v>
      </c>
      <c r="I13" s="1" t="s">
        <v>205</v>
      </c>
      <c r="J13" s="1" t="s">
        <v>29</v>
      </c>
      <c r="K13" s="1" t="s">
        <v>206</v>
      </c>
      <c r="L13" s="1" t="s">
        <v>206</v>
      </c>
      <c r="M13" s="1" t="s">
        <v>129</v>
      </c>
      <c r="N13" s="1" t="s">
        <v>129</v>
      </c>
      <c r="O13" s="1" t="s">
        <v>130</v>
      </c>
      <c r="P13" s="1" t="s">
        <v>131</v>
      </c>
      <c r="Q13" s="1" t="s">
        <v>207</v>
      </c>
      <c r="R13" s="1" t="s">
        <v>133</v>
      </c>
      <c r="S13" s="1" t="s">
        <v>134</v>
      </c>
      <c r="T13" s="1" t="s">
        <v>135</v>
      </c>
    </row>
    <row r="14" s="1" customFormat="1" spans="1:20">
      <c r="A14" s="3">
        <v>16773640973</v>
      </c>
      <c r="B14" s="1" t="s">
        <v>139</v>
      </c>
      <c r="C14" s="1" t="s">
        <v>208</v>
      </c>
      <c r="D14" s="1" t="s">
        <v>209</v>
      </c>
      <c r="E14" s="1" t="s">
        <v>210</v>
      </c>
      <c r="F14" s="1" t="s">
        <v>124</v>
      </c>
      <c r="G14" s="1" t="s">
        <v>125</v>
      </c>
      <c r="H14" s="1" t="s">
        <v>126</v>
      </c>
      <c r="I14" s="1" t="s">
        <v>211</v>
      </c>
      <c r="J14" s="1" t="s">
        <v>29</v>
      </c>
      <c r="K14" s="1" t="s">
        <v>212</v>
      </c>
      <c r="L14" s="1" t="s">
        <v>212</v>
      </c>
      <c r="M14" s="1" t="s">
        <v>129</v>
      </c>
      <c r="N14" s="1" t="s">
        <v>129</v>
      </c>
      <c r="O14" s="1" t="s">
        <v>130</v>
      </c>
      <c r="P14" s="1" t="s">
        <v>131</v>
      </c>
      <c r="Q14" s="1" t="s">
        <v>213</v>
      </c>
      <c r="R14" s="1" t="s">
        <v>133</v>
      </c>
      <c r="S14" s="1" t="s">
        <v>134</v>
      </c>
      <c r="T14" s="1" t="s">
        <v>135</v>
      </c>
    </row>
    <row r="15" s="1" customFormat="1" spans="1:20">
      <c r="A15" s="3">
        <v>16775262772</v>
      </c>
      <c r="B15" s="1" t="s">
        <v>139</v>
      </c>
      <c r="C15" s="1" t="s">
        <v>214</v>
      </c>
      <c r="D15" s="1" t="s">
        <v>215</v>
      </c>
      <c r="E15" s="1" t="s">
        <v>216</v>
      </c>
      <c r="F15" s="1" t="s">
        <v>124</v>
      </c>
      <c r="G15" s="1" t="s">
        <v>125</v>
      </c>
      <c r="H15" s="1" t="s">
        <v>126</v>
      </c>
      <c r="I15" s="1" t="s">
        <v>217</v>
      </c>
      <c r="J15" s="1" t="s">
        <v>29</v>
      </c>
      <c r="K15" s="1" t="s">
        <v>218</v>
      </c>
      <c r="L15" s="1" t="s">
        <v>218</v>
      </c>
      <c r="M15" s="1" t="s">
        <v>129</v>
      </c>
      <c r="N15" s="1" t="s">
        <v>129</v>
      </c>
      <c r="O15" s="1" t="s">
        <v>130</v>
      </c>
      <c r="P15" s="1" t="s">
        <v>131</v>
      </c>
      <c r="Q15" s="1" t="s">
        <v>219</v>
      </c>
      <c r="R15" s="1" t="s">
        <v>133</v>
      </c>
      <c r="S15" s="1" t="s">
        <v>134</v>
      </c>
      <c r="T15" s="1" t="s">
        <v>135</v>
      </c>
    </row>
    <row r="16" s="1" customFormat="1" spans="1:20">
      <c r="A16" s="3">
        <v>16775566519</v>
      </c>
      <c r="B16" s="1" t="s">
        <v>139</v>
      </c>
      <c r="C16" s="1" t="s">
        <v>220</v>
      </c>
      <c r="D16" s="1" t="s">
        <v>221</v>
      </c>
      <c r="E16" s="1" t="s">
        <v>222</v>
      </c>
      <c r="F16" s="1" t="s">
        <v>139</v>
      </c>
      <c r="G16" s="1" t="s">
        <v>125</v>
      </c>
      <c r="H16" s="1" t="s">
        <v>126</v>
      </c>
      <c r="I16" s="1" t="s">
        <v>223</v>
      </c>
      <c r="J16" s="1" t="s">
        <v>29</v>
      </c>
      <c r="K16" s="1" t="s">
        <v>224</v>
      </c>
      <c r="L16" s="1" t="s">
        <v>224</v>
      </c>
      <c r="M16" s="1" t="s">
        <v>129</v>
      </c>
      <c r="N16" s="1" t="s">
        <v>129</v>
      </c>
      <c r="O16" s="1" t="s">
        <v>130</v>
      </c>
      <c r="P16" s="1" t="s">
        <v>131</v>
      </c>
      <c r="Q16" s="1" t="s">
        <v>225</v>
      </c>
      <c r="R16" s="1" t="s">
        <v>133</v>
      </c>
      <c r="S16" s="1" t="s">
        <v>134</v>
      </c>
      <c r="T16" s="1" t="s">
        <v>135</v>
      </c>
    </row>
    <row r="17" s="1" customFormat="1" spans="1:20">
      <c r="A17" s="3">
        <v>16777164004</v>
      </c>
      <c r="B17" s="1" t="s">
        <v>124</v>
      </c>
      <c r="C17" s="1" t="s">
        <v>226</v>
      </c>
      <c r="D17" s="1" t="s">
        <v>227</v>
      </c>
      <c r="E17" s="1" t="s">
        <v>228</v>
      </c>
      <c r="F17" s="1" t="s">
        <v>124</v>
      </c>
      <c r="G17" s="1" t="s">
        <v>125</v>
      </c>
      <c r="H17" s="1" t="s">
        <v>126</v>
      </c>
      <c r="I17" s="1" t="s">
        <v>229</v>
      </c>
      <c r="J17" s="1" t="s">
        <v>29</v>
      </c>
      <c r="K17" s="1" t="s">
        <v>230</v>
      </c>
      <c r="L17" s="1" t="s">
        <v>230</v>
      </c>
      <c r="M17" s="1" t="s">
        <v>129</v>
      </c>
      <c r="N17" s="1" t="s">
        <v>129</v>
      </c>
      <c r="O17" s="1" t="s">
        <v>130</v>
      </c>
      <c r="P17" s="1" t="s">
        <v>131</v>
      </c>
      <c r="Q17" s="1" t="s">
        <v>231</v>
      </c>
      <c r="R17" s="1" t="s">
        <v>133</v>
      </c>
      <c r="S17" s="1" t="s">
        <v>134</v>
      </c>
      <c r="T17" s="1" t="s">
        <v>135</v>
      </c>
    </row>
    <row r="18" s="1" customFormat="1" spans="1:20">
      <c r="A18" s="3">
        <v>16778291582</v>
      </c>
      <c r="B18" s="1" t="s">
        <v>124</v>
      </c>
      <c r="C18" s="1" t="s">
        <v>232</v>
      </c>
      <c r="D18" s="1" t="s">
        <v>233</v>
      </c>
      <c r="E18" s="1" t="s">
        <v>234</v>
      </c>
      <c r="F18" s="1" t="s">
        <v>124</v>
      </c>
      <c r="G18" s="1" t="s">
        <v>125</v>
      </c>
      <c r="H18" s="1" t="s">
        <v>126</v>
      </c>
      <c r="I18" s="1" t="s">
        <v>235</v>
      </c>
      <c r="J18" s="1" t="s">
        <v>29</v>
      </c>
      <c r="K18" s="1" t="s">
        <v>236</v>
      </c>
      <c r="L18" s="1" t="s">
        <v>236</v>
      </c>
      <c r="M18" s="1" t="s">
        <v>129</v>
      </c>
      <c r="N18" s="1" t="s">
        <v>129</v>
      </c>
      <c r="O18" s="1" t="s">
        <v>130</v>
      </c>
      <c r="P18" s="1" t="s">
        <v>131</v>
      </c>
      <c r="Q18" s="1" t="s">
        <v>237</v>
      </c>
      <c r="R18" s="1" t="s">
        <v>133</v>
      </c>
      <c r="S18" s="1" t="s">
        <v>134</v>
      </c>
      <c r="T18" s="1" t="s">
        <v>135</v>
      </c>
    </row>
    <row r="19" s="1" customFormat="1" spans="1:20">
      <c r="A19" s="3">
        <v>16778324765</v>
      </c>
      <c r="B19" s="1" t="s">
        <v>124</v>
      </c>
      <c r="C19" s="1" t="s">
        <v>238</v>
      </c>
      <c r="D19" s="1" t="s">
        <v>239</v>
      </c>
      <c r="E19" s="1" t="s">
        <v>240</v>
      </c>
      <c r="F19" s="1" t="s">
        <v>124</v>
      </c>
      <c r="G19" s="1" t="s">
        <v>125</v>
      </c>
      <c r="H19" s="1" t="s">
        <v>126</v>
      </c>
      <c r="I19" s="1" t="s">
        <v>241</v>
      </c>
      <c r="J19" s="1" t="s">
        <v>29</v>
      </c>
      <c r="K19" s="1" t="s">
        <v>128</v>
      </c>
      <c r="L19" s="1" t="s">
        <v>128</v>
      </c>
      <c r="M19" s="1" t="s">
        <v>129</v>
      </c>
      <c r="N19" s="1" t="s">
        <v>129</v>
      </c>
      <c r="O19" s="1" t="s">
        <v>130</v>
      </c>
      <c r="P19" s="1" t="s">
        <v>131</v>
      </c>
      <c r="Q19" s="1" t="s">
        <v>242</v>
      </c>
      <c r="R19" s="1" t="s">
        <v>133</v>
      </c>
      <c r="S19" s="1" t="s">
        <v>134</v>
      </c>
      <c r="T19" s="1" t="s">
        <v>135</v>
      </c>
    </row>
    <row r="20" s="1" customFormat="1" spans="1:20">
      <c r="A20" s="3">
        <v>16778720957</v>
      </c>
      <c r="B20" s="1" t="s">
        <v>124</v>
      </c>
      <c r="C20" s="1" t="s">
        <v>243</v>
      </c>
      <c r="D20" s="1" t="s">
        <v>244</v>
      </c>
      <c r="E20" s="1" t="s">
        <v>245</v>
      </c>
      <c r="F20" s="1" t="s">
        <v>124</v>
      </c>
      <c r="G20" s="1" t="s">
        <v>125</v>
      </c>
      <c r="H20" s="1" t="s">
        <v>126</v>
      </c>
      <c r="I20" s="1" t="s">
        <v>246</v>
      </c>
      <c r="J20" s="1" t="s">
        <v>29</v>
      </c>
      <c r="K20" s="1" t="s">
        <v>247</v>
      </c>
      <c r="L20" s="1" t="s">
        <v>247</v>
      </c>
      <c r="M20" s="1" t="s">
        <v>129</v>
      </c>
      <c r="N20" s="1" t="s">
        <v>129</v>
      </c>
      <c r="O20" s="1" t="s">
        <v>130</v>
      </c>
      <c r="P20" s="1" t="s">
        <v>131</v>
      </c>
      <c r="Q20" s="1" t="s">
        <v>248</v>
      </c>
      <c r="R20" s="1" t="s">
        <v>133</v>
      </c>
      <c r="S20" s="1" t="s">
        <v>134</v>
      </c>
      <c r="T20" s="1" t="s">
        <v>135</v>
      </c>
    </row>
    <row r="21" s="1" customFormat="1" spans="1:20">
      <c r="A21" s="3">
        <v>16779010005</v>
      </c>
      <c r="B21" s="1" t="s">
        <v>124</v>
      </c>
      <c r="C21" s="1" t="s">
        <v>249</v>
      </c>
      <c r="D21" s="1" t="s">
        <v>250</v>
      </c>
      <c r="E21" s="1" t="s">
        <v>251</v>
      </c>
      <c r="F21" s="1" t="s">
        <v>124</v>
      </c>
      <c r="G21" s="1" t="s">
        <v>125</v>
      </c>
      <c r="H21" s="1" t="s">
        <v>126</v>
      </c>
      <c r="I21" s="1" t="s">
        <v>252</v>
      </c>
      <c r="J21" s="1" t="s">
        <v>29</v>
      </c>
      <c r="K21" s="1" t="s">
        <v>253</v>
      </c>
      <c r="L21" s="1" t="s">
        <v>253</v>
      </c>
      <c r="M21" s="1" t="s">
        <v>129</v>
      </c>
      <c r="N21" s="1" t="s">
        <v>129</v>
      </c>
      <c r="O21" s="1" t="s">
        <v>130</v>
      </c>
      <c r="P21" s="1" t="s">
        <v>131</v>
      </c>
      <c r="Q21" s="1" t="s">
        <v>254</v>
      </c>
      <c r="R21" s="1" t="s">
        <v>133</v>
      </c>
      <c r="S21" s="1" t="s">
        <v>134</v>
      </c>
      <c r="T21" s="1" t="s">
        <v>135</v>
      </c>
    </row>
    <row r="22" s="1" customFormat="1" spans="1:20">
      <c r="A22" s="3">
        <v>16784001159</v>
      </c>
      <c r="B22" s="1" t="s">
        <v>124</v>
      </c>
      <c r="C22" s="1" t="s">
        <v>255</v>
      </c>
      <c r="D22" s="1" t="s">
        <v>256</v>
      </c>
      <c r="E22" s="1" t="s">
        <v>257</v>
      </c>
      <c r="F22" s="1" t="s">
        <v>124</v>
      </c>
      <c r="G22" s="1" t="s">
        <v>125</v>
      </c>
      <c r="H22" s="1" t="s">
        <v>126</v>
      </c>
      <c r="I22" s="1" t="s">
        <v>258</v>
      </c>
      <c r="J22" s="1" t="s">
        <v>29</v>
      </c>
      <c r="K22" s="1" t="s">
        <v>259</v>
      </c>
      <c r="L22" s="1" t="s">
        <v>259</v>
      </c>
      <c r="M22" s="1" t="s">
        <v>129</v>
      </c>
      <c r="N22" s="1" t="s">
        <v>129</v>
      </c>
      <c r="O22" s="1" t="s">
        <v>130</v>
      </c>
      <c r="P22" s="1" t="s">
        <v>131</v>
      </c>
      <c r="Q22" s="1" t="s">
        <v>260</v>
      </c>
      <c r="R22" s="1" t="s">
        <v>133</v>
      </c>
      <c r="S22" s="1" t="s">
        <v>134</v>
      </c>
      <c r="T22" s="1" t="s">
        <v>135</v>
      </c>
    </row>
    <row r="23" s="1" customFormat="1" spans="1:20">
      <c r="A23" s="3">
        <v>16784121130</v>
      </c>
      <c r="B23" s="1" t="s">
        <v>124</v>
      </c>
      <c r="C23" s="1" t="s">
        <v>261</v>
      </c>
      <c r="D23" s="1" t="s">
        <v>262</v>
      </c>
      <c r="E23" s="1" t="s">
        <v>263</v>
      </c>
      <c r="F23" s="1" t="s">
        <v>124</v>
      </c>
      <c r="G23" s="1" t="s">
        <v>125</v>
      </c>
      <c r="H23" s="1" t="s">
        <v>126</v>
      </c>
      <c r="I23" s="1" t="s">
        <v>264</v>
      </c>
      <c r="J23" s="1" t="s">
        <v>29</v>
      </c>
      <c r="K23" s="1" t="s">
        <v>265</v>
      </c>
      <c r="L23" s="1" t="s">
        <v>265</v>
      </c>
      <c r="M23" s="1" t="s">
        <v>129</v>
      </c>
      <c r="N23" s="1" t="s">
        <v>129</v>
      </c>
      <c r="O23" s="1" t="s">
        <v>130</v>
      </c>
      <c r="P23" s="1" t="s">
        <v>131</v>
      </c>
      <c r="Q23" s="1" t="s">
        <v>266</v>
      </c>
      <c r="R23" s="1" t="s">
        <v>133</v>
      </c>
      <c r="S23" s="1" t="s">
        <v>134</v>
      </c>
      <c r="T23" s="1" t="s">
        <v>135</v>
      </c>
    </row>
    <row r="24" s="1" customFormat="1" spans="1:20">
      <c r="A24" s="3">
        <v>16784352197</v>
      </c>
      <c r="B24" s="1" t="s">
        <v>124</v>
      </c>
      <c r="C24" s="1" t="s">
        <v>267</v>
      </c>
      <c r="D24" s="1" t="s">
        <v>268</v>
      </c>
      <c r="E24" s="1" t="s">
        <v>269</v>
      </c>
      <c r="F24" s="1" t="s">
        <v>124</v>
      </c>
      <c r="G24" s="1" t="s">
        <v>125</v>
      </c>
      <c r="H24" s="1" t="s">
        <v>126</v>
      </c>
      <c r="I24" s="1" t="s">
        <v>270</v>
      </c>
      <c r="J24" s="1" t="s">
        <v>29</v>
      </c>
      <c r="K24" s="1" t="s">
        <v>177</v>
      </c>
      <c r="L24" s="1" t="s">
        <v>177</v>
      </c>
      <c r="M24" s="1" t="s">
        <v>129</v>
      </c>
      <c r="N24" s="1" t="s">
        <v>129</v>
      </c>
      <c r="O24" s="1" t="s">
        <v>130</v>
      </c>
      <c r="P24" s="1" t="s">
        <v>131</v>
      </c>
      <c r="Q24" s="1" t="s">
        <v>271</v>
      </c>
      <c r="R24" s="1" t="s">
        <v>133</v>
      </c>
      <c r="S24" s="1" t="s">
        <v>134</v>
      </c>
      <c r="T24" s="1" t="s">
        <v>135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2021-11-16T01:47:55Z</dcterms:created>
  <dcterms:modified xsi:type="dcterms:W3CDTF">2021-11-16T01:52:47Z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482CA2CEF9724C5E8AA058F4FBA7E836</vt:lpwstr>
  </property>
  <property fmtid="{D5CDD505-2E9C-101B-9397-08002B2CF9AE}" pid="3" name="KSOProductBuildVer">
    <vt:lpwstr>2052-11.1.0.11045</vt:lpwstr>
  </property>
</Properties>
</file>