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<sst xmlns="http://schemas.openxmlformats.org/spreadsheetml/2006/main" count="1337" uniqueCount="470">
  <si>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</si>
  <si>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</si>
  <si>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</si>
  <si>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</si>
  <si>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</si>
  <si>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</si>
  <si>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</si>
  <si>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</si>
  <si>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</si>
  <si>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</si>
  <si>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</si>
  <si>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</si>
  <si>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</si>
  <si>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</si>
  <si>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</si>
  <si>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</si>
  <si>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</si>
  <si>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</si>
  <si>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</si>
  <si>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</si>
  <si>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</si>
  <si>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</si>
  <si>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</si>
  <si>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</si>
  <si>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</si>
  <si>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</si>
  <si>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</si>
  <si>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[夏律第镇]夏洛茨维尔北万豪费尔菲尔德酒店(Fairfield Inn &amp; Suites by Marriott Charlottesville North)(44702981)</t>
  </si>
  <si>
    <t>2张双人床房&lt;2人入住&gt;&lt;IBU黄金会员专享&gt;&lt;不退款&gt;</t>
  </si>
  <si>
    <t>USD</t>
  </si>
  <si>
    <t>Vankirk/Evan Morgan</t>
  </si>
  <si>
    <t>CA5326211116USD</t>
  </si>
  <si>
    <t>未提现</t>
  </si>
  <si>
    <t>携程开票</t>
  </si>
  <si>
    <t>[辛辛那提]辛辛那提21C博物馆酒店(21c Museum Hotel Cincinnati - MGallery)(44790273)</t>
  </si>
  <si>
    <t>豪华特大床房&lt;不退款&gt;&lt;2人入住&gt;</t>
  </si>
  <si>
    <t>LaHood/Darin</t>
  </si>
  <si>
    <t>Moyer/Erin David,Pardoe/Jordan Dallas</t>
  </si>
  <si>
    <t>Ruggles/Wesley</t>
  </si>
  <si>
    <t>[斯克内克塔迪]兰丁河滨赌场度假村酒店(The Landing Hotel at Rivers Casino &amp; Resort)(40309129)</t>
  </si>
  <si>
    <t>标准间1特大床&lt;不退款&gt;&lt;2人入住&gt;</t>
  </si>
  <si>
    <t>shilling/alexandra</t>
  </si>
  <si>
    <t>78996SC038242</t>
  </si>
  <si>
    <t>[比洛克西]比洛克西 IP 赌场度假村及水疗中心(IP Casino Resort Spa-Biloxi)(40001801)</t>
  </si>
  <si>
    <t>豪华客房1张特大床&lt;不退款&gt;&lt;2人入住&gt;</t>
  </si>
  <si>
    <t>Bowman/Megan Michelle,Bowman/Ryan Clark</t>
  </si>
  <si>
    <t>[纽波特海滩]多里曼斯海滨酒店(Dorymans Oceanfront Inn)(48152999)</t>
  </si>
  <si>
    <t>客房2&lt;2人入住&gt;&lt;不退款&gt;&lt;早餐&gt;</t>
  </si>
  <si>
    <t>King/Ryan Patrick,Breland/Kierra BreeAnn</t>
  </si>
  <si>
    <t>[旧金山]渔人码头智选假日酒店(Holiday Inn Express Hotel &amp; Suites Fisherman's Wharf, an Ihg Hotel)(37220965)</t>
  </si>
  <si>
    <t>特大床房&lt;1&gt;&lt;2人入住&gt;&lt;不退款&gt;&lt;早餐&gt;</t>
  </si>
  <si>
    <t>Estrada/Elvia</t>
  </si>
  <si>
    <t>[纽约]梦幻市区酒店(Dream Downtown)(39047687)</t>
  </si>
  <si>
    <t>客房, 1 张特大床, 阳台 (Bronze)&lt;1&gt;&lt;不退款&gt;&lt;2人入住&gt;</t>
  </si>
  <si>
    <t>Demos/Nickie,DiMenna/Joan</t>
  </si>
  <si>
    <t>63084SC044334</t>
  </si>
  <si>
    <t>[博兹曼]云雀酒店(The Lark)(39666455)</t>
  </si>
  <si>
    <t>百灵鸟房间&lt;不退款&gt;&lt;2人入住&gt;</t>
  </si>
  <si>
    <t>Otteson/Kevin lee</t>
  </si>
  <si>
    <t>63602SC024927</t>
  </si>
  <si>
    <t>[沃思堡]艾什顿酒店(The Ashton Hotel)(39974664)</t>
  </si>
  <si>
    <t>签名室&lt;不退款&gt;&lt;2人入住&gt;</t>
  </si>
  <si>
    <t>Jobes/Jason,Oliphint/Beverly</t>
  </si>
  <si>
    <t>[华沙]华沙万豪酒店(Warsaw Marriott Hotel)(47471671)</t>
  </si>
  <si>
    <t>豪华特大床客房&lt;2人入住&gt;&lt;不退款&gt;&lt;早餐&gt;</t>
  </si>
  <si>
    <t>Furtok/Artur,Piotrowska/Klaudia</t>
  </si>
  <si>
    <t>[安塔利亚]优雅东方酒店 - 精品级(Elegance East Hotel - Boutique Class)(44699123)</t>
  </si>
  <si>
    <t>标准房&lt;不退款&gt;&lt;2人入住&gt;</t>
  </si>
  <si>
    <t>MANFALOUTI/WAIEL</t>
  </si>
  <si>
    <t>客房, 1 张特大床 (Bronze)&lt;1&gt;&lt;不退款&gt;&lt;2人入住&gt;</t>
  </si>
  <si>
    <t>Schneider/Dan</t>
  </si>
  <si>
    <t>63084SC045427</t>
  </si>
  <si>
    <t>[山打根]拉卜酒店(Labuk Hotel)(48318077)</t>
  </si>
  <si>
    <t>标准房&lt;1&gt;&lt;不退款&gt;&lt;2人入住&gt;</t>
  </si>
  <si>
    <t>BIN MUSTAFFA/NAZARUDDIN,BIN MUSTAFFA/NAZARUDDIN</t>
  </si>
  <si>
    <t>[吉隆坡]吉隆坡宾乐雅服务公寓(PARKROYAL Serviced Suites Kuala Lumpur)(37195991)</t>
  </si>
  <si>
    <t>三卧套房&lt;2人入住&gt;&lt;不退款&gt;&lt;早餐&gt;</t>
  </si>
  <si>
    <t>Johari/Nor Adila</t>
  </si>
  <si>
    <t>[威斯巴登]威斯巴登潘塔酒店(Pentahotel Wiesbaden)(37234486)</t>
  </si>
  <si>
    <t>贝尔特标准客房&lt;不退款&gt;&lt;2人入住&gt;</t>
  </si>
  <si>
    <t>Meyer/Michaela</t>
  </si>
  <si>
    <t>[底特律]底特律米高梅酒店(MGM Grand Detroit)(46883179)</t>
  </si>
  <si>
    <t>奢华特大床房&lt;不退款&gt;&lt;2人入住&gt;</t>
  </si>
  <si>
    <t>Wiltzer/Kate</t>
  </si>
  <si>
    <t>[阿瓦图基]凤凰南山福朋喜来登酒店(Four Points by Sheraton Phoenix South Mountain)(37236594)</t>
  </si>
  <si>
    <t>特大床房&lt;2人入住&gt;&lt;IBU黄金会员专享&gt;&lt;不退款&gt;&lt;普通会员&gt;</t>
  </si>
  <si>
    <t>Sullivan/Martin</t>
  </si>
  <si>
    <t>[丹那拉打]曼提吉旅馆(Mentigi Guesthouse)(48446328)</t>
  </si>
  <si>
    <t>三人房&lt;1&gt;&lt;不退款&gt;&lt;2人入住&gt;</t>
  </si>
  <si>
    <t>Abdol Razak/Norfaizah</t>
  </si>
  <si>
    <t>[七岩]斑斓苏安度假酒店(Banlansuan Resort)(39621859)</t>
  </si>
  <si>
    <t>高级房间&lt;不退款&gt;&lt;2人入住&gt;</t>
  </si>
  <si>
    <t>Pinakasa/Radchada,Pinakasa/Radchada</t>
  </si>
  <si>
    <t>A81120211734</t>
  </si>
  <si>
    <t>[伯恩仓]金马仑高原国敦度假村(Copthorne Cameron Highlands)(39039353)</t>
  </si>
  <si>
    <t>两卧室公寓&lt;不退款&gt;&lt;2人入住&gt;</t>
  </si>
  <si>
    <t>Jin Eng/Ooi,Jin Eng/Ooi</t>
  </si>
  <si>
    <t>RZ-1854775612</t>
  </si>
  <si>
    <t>[迪拜]阿拉伯公园酒店(Arabian Park Hotel)(47467859)</t>
  </si>
  <si>
    <t>豪华房（特大床）&lt;早餐&gt;&lt;不退款&gt;&lt;2人入住&gt;</t>
  </si>
  <si>
    <t>Kausar/Camellia,Magray/Naveed</t>
  </si>
  <si>
    <t>[波苏埃洛-德阿拉尔孔]欧洲之星马德里酒店(Eurostars I-Hotel Madrid)(37222658)</t>
  </si>
  <si>
    <t>双人床房&lt;不退款&gt;&lt;2人入住&gt;</t>
  </si>
  <si>
    <t>SANCHEZ  MARIN/FRANCISCO</t>
  </si>
  <si>
    <t>Haymore/Dean</t>
  </si>
  <si>
    <t>[贝尔维尤]希尔顿贝尔维尤酒店(Hilton Bellevue)(37235234)</t>
  </si>
  <si>
    <t>客房, 1 张特大床&lt;不退款&gt;&lt;2人入住&gt;</t>
  </si>
  <si>
    <t>Ni/Nick</t>
  </si>
  <si>
    <t>[迈阿密]迈阿密YVE酒店(YVE Hotel Miami)(44701136)</t>
  </si>
  <si>
    <t>Savvy Room with King Bed&lt;不退款&gt;&lt;2人入住&gt;</t>
  </si>
  <si>
    <t>Winig/Eric</t>
  </si>
  <si>
    <t>[哥打巴鲁]水晶旅馆(Crystal Lodge)(48386962)</t>
  </si>
  <si>
    <t>标准双人房&lt;2人入住&gt;&lt;不退款&gt;&lt;早餐&gt;</t>
  </si>
  <si>
    <t>Lien Chin/Siew,Lien Chin/Siew</t>
  </si>
  <si>
    <t>取消</t>
  </si>
  <si>
    <t>[约翰内斯堡]迈尔帕克花园庭院酒店(Garden Court Milpark)(37209707)</t>
  </si>
  <si>
    <t>标准房 (Surcharge)&lt;不退款&gt;&lt;2人入住&gt;</t>
  </si>
  <si>
    <t>Mpe/Pontsho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</si>
  <si>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</si>
  <si>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</si>
  <si>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Hulihee/Christopher Charles</t>
  </si>
  <si>
    <t>[奥斯汀]奥斯汀机场万怡酒店(Courtyard Austin Airport)(37213384)</t>
  </si>
  <si>
    <t>特大床房(带沙发床)&lt;不退款&gt;&lt;2人入住&gt;</t>
  </si>
  <si>
    <t>Gonzales/Katielyn</t>
  </si>
  <si>
    <t>[莱纳姆]悠瓦尼乡村俱乐部酒店(Yowani Country Club)(37223340)</t>
  </si>
  <si>
    <t>BROOKS/ROSLYN</t>
  </si>
  <si>
    <t>[劳伦斯]劳伦斯市中心万豪唐普雷斯酒店(TownePlace Suites by Marriott Lawrence Downtown)(40743766)</t>
  </si>
  <si>
    <t>特大床一室房带沙发床&lt;2人入住&gt;&lt;IBU黄金会员专享&gt;&lt;不退款&gt;</t>
  </si>
  <si>
    <t>Riley/Brian</t>
  </si>
  <si>
    <t>[大山脚]槟城阿尔马科斯莫伊莱德酒店(E-Red Hotel Alma Cosmo Penang)(48367391)</t>
  </si>
  <si>
    <t>豪华房(特大床)&lt;不退款&gt;&lt;2人入住&gt;</t>
  </si>
  <si>
    <t>Tan/Ei lynn,Tan/Ei lynn</t>
  </si>
  <si>
    <t>[乔治市]槟城亚美尼亚街传统酒店(Armenian Street Heritage Hotel Penang)(37230017)</t>
  </si>
  <si>
    <t>高级双人床房&lt;不退款&gt;&lt;2人入住&gt;</t>
  </si>
  <si>
    <t>merah/cahaya</t>
  </si>
  <si>
    <t>[纽约]墨水 48 酒店(Ink 48 Hotel)(37252153)</t>
  </si>
  <si>
    <t>特大床房&lt;不退款&gt;&lt;2人入住&gt;</t>
  </si>
  <si>
    <t>WILLIAMS/JAMES</t>
  </si>
  <si>
    <t>特大床房&lt;2人入住&gt;&lt;IBU黄金会员专享&gt;&lt;不退款&gt;</t>
  </si>
  <si>
    <t>Uzun/Dumitru</t>
  </si>
  <si>
    <t>Yip/Michael</t>
  </si>
  <si>
    <t>Ali/Barkat</t>
  </si>
  <si>
    <t>[哈默史密斯-富勒姆区]百合酒店(Hotel Lily)(37223809)</t>
  </si>
  <si>
    <t>标准双人床房&lt;不退款&gt;&lt;2人入住&gt;</t>
  </si>
  <si>
    <t>Sasson/Dani</t>
  </si>
  <si>
    <t>[格伦伍德温泉]科罗拉多酒店(Hotel Colorado)(48433517)</t>
  </si>
  <si>
    <t>经典大床房&lt;不退款&gt;&lt;2人入住&gt;</t>
  </si>
  <si>
    <t>Carr/Travis</t>
  </si>
  <si>
    <t>[吉隆坡]吉隆坡海豚俱乐部酒店(Hotel Club Dolphin Kuala Lumpur)(39037600)</t>
  </si>
  <si>
    <t>豪华双床房&lt;不退款&gt;&lt;2人入住&gt;</t>
  </si>
  <si>
    <t>Hazlan Abdullah/Nik,Hazlan Abdullah/Nik</t>
  </si>
  <si>
    <t>[盖拉德]阿讷马斯尊贵级别酒店 - 日内瓦(Kyriad Direct Annemasse - Genève)(39684604)</t>
  </si>
  <si>
    <t>3张单人床房&lt;不退款&gt;&lt;2人入住&gt;</t>
  </si>
  <si>
    <t>Engeli/Alexandre</t>
  </si>
  <si>
    <t>[马德里]埃克广场酒店(Exe Plaza Madrid)(37225103)</t>
  </si>
  <si>
    <t>MONTANER  MORA/VICENTE</t>
  </si>
  <si>
    <t>[博亚勒克]伊斯坦布尔机场杜鲁苏俱乐部酒店(Istanbul Airport Durusu Club Hotel)(39589013)</t>
  </si>
  <si>
    <t>标准间（花园景观）&lt;不退款&gt;&lt;2人入住&gt;</t>
  </si>
  <si>
    <t>Oner/Serkan</t>
  </si>
  <si>
    <t>[北海]T巴特沃斯酒店(T+ Hotel Butterworth)(44790746)</t>
  </si>
  <si>
    <t>双人房&lt;不退款&gt;&lt;2人入住&gt;</t>
  </si>
  <si>
    <t>Abd Razak/Rahimuddin,Syed Yasin/Syed Zain</t>
  </si>
  <si>
    <t>，</t>
  </si>
  <si>
    <t>A211116094647481</t>
  </si>
  <si>
    <t>USD / HKD 当前参考汇率: 7.78973</t>
  </si>
  <si>
    <t>总计：8308 USD/
64717.08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</si>
  <si>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</si>
  <si>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</si>
  <si>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</si>
  <si>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</si>
  <si>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</si>
  <si>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</si>
  <si>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</si>
  <si>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</si>
  <si>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</si>
  <si>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</si>
  <si>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</si>
  <si>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</si>
  <si>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</si>
  <si>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</si>
  <si>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</si>
  <si>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</si>
  <si>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</si>
  <si>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2021-08-08</t>
  </si>
  <si>
    <t>2219532</t>
  </si>
  <si>
    <t>夏洛茨维尔北费尔菲尔德酒店</t>
  </si>
  <si>
    <t>Vankirk Evan Morgan</t>
  </si>
  <si>
    <t>2021-11-12</t>
  </si>
  <si>
    <t>2021-11-13</t>
  </si>
  <si>
    <t>退房日周结</t>
  </si>
  <si>
    <t>662.66</t>
  </si>
  <si>
    <t>102.00</t>
  </si>
  <si>
    <t>0</t>
  </si>
  <si>
    <t>0.00</t>
  </si>
  <si>
    <t>携程盛景国际直连</t>
  </si>
  <si>
    <t>2021-08-08 23:40:07</t>
  </si>
  <si>
    <t>否</t>
  </si>
  <si>
    <t>汇智国际旅游发展有限公司</t>
  </si>
  <si>
    <t>直连</t>
  </si>
  <si>
    <t>2021-09-08</t>
  </si>
  <si>
    <t>2246817</t>
  </si>
  <si>
    <t>辛辛那提21C博物馆酒店</t>
  </si>
  <si>
    <t>LaHood Darin</t>
  </si>
  <si>
    <t>2021-11-11</t>
  </si>
  <si>
    <t>2317.05</t>
  </si>
  <si>
    <t>358.00</t>
  </si>
  <si>
    <t>2021-09-08 00:42:48</t>
  </si>
  <si>
    <t>2021-10-05</t>
  </si>
  <si>
    <t>2273015</t>
  </si>
  <si>
    <t>Moyer Erin David,Pardoe Jordan Dallas</t>
  </si>
  <si>
    <t>1208.62</t>
  </si>
  <si>
    <t>187.00</t>
  </si>
  <si>
    <t>2021-10-05 09:25:20</t>
  </si>
  <si>
    <t>2021-10-06</t>
  </si>
  <si>
    <t>2273546</t>
  </si>
  <si>
    <t>Ruggles Wesley</t>
  </si>
  <si>
    <t>2417.24</t>
  </si>
  <si>
    <t>374.00</t>
  </si>
  <si>
    <t>2021-10-06 09:20:24</t>
  </si>
  <si>
    <t>2021-10-09</t>
  </si>
  <si>
    <t>2274693</t>
  </si>
  <si>
    <t>兰丁河滨赌场度假村酒店</t>
  </si>
  <si>
    <t>shilling alexandra</t>
  </si>
  <si>
    <t>936.42</t>
  </si>
  <si>
    <t>145.00</t>
  </si>
  <si>
    <t>2021-10-09 03:45:02</t>
  </si>
  <si>
    <t>2021-10-16</t>
  </si>
  <si>
    <t>2278239</t>
  </si>
  <si>
    <t>IP 娱乐场温泉度假村</t>
  </si>
  <si>
    <t>Bowman Megan Michelle,Bowman Ryan Clark</t>
  </si>
  <si>
    <t>1297.17</t>
  </si>
  <si>
    <t>201.00</t>
  </si>
  <si>
    <t>2021-10-16 00:31:34</t>
  </si>
  <si>
    <t>2021-10-21</t>
  </si>
  <si>
    <t>2281111</t>
  </si>
  <si>
    <t>多里曼斯海滨酒店</t>
  </si>
  <si>
    <t>King Ryan Patrick,Breland Kierra BreeAnn</t>
  </si>
  <si>
    <t>4452.87</t>
  </si>
  <si>
    <t>695.00</t>
  </si>
  <si>
    <t>2021-10-21 10:45:28</t>
  </si>
  <si>
    <t>2021-10-23</t>
  </si>
  <si>
    <t>2282078</t>
  </si>
  <si>
    <t>渔人码头智选假日酒店</t>
  </si>
  <si>
    <t>Estrada Elvia</t>
  </si>
  <si>
    <t>819.07</t>
  </si>
  <si>
    <t>128.00</t>
  </si>
  <si>
    <t>2021-10-23 08:46:07</t>
  </si>
  <si>
    <t>2021-10-26</t>
  </si>
  <si>
    <t>2283407</t>
  </si>
  <si>
    <t>梦幻市区酒店</t>
  </si>
  <si>
    <t>Demos Nickie,DiMenna Joan</t>
  </si>
  <si>
    <t>2259.20</t>
  </si>
  <si>
    <t>353.00</t>
  </si>
  <si>
    <t>2021-10-26 10:51:05</t>
  </si>
  <si>
    <t>2021-10-28</t>
  </si>
  <si>
    <t>2284358</t>
  </si>
  <si>
    <t>拉克酒店</t>
  </si>
  <si>
    <t>Otteson Kevin lee</t>
  </si>
  <si>
    <t>2735.36</t>
  </si>
  <si>
    <t>427.00</t>
  </si>
  <si>
    <t>2021-10-28 09:26:52</t>
  </si>
  <si>
    <t>2021-10-29</t>
  </si>
  <si>
    <t>2285414</t>
  </si>
  <si>
    <t>艾什顿酒店</t>
  </si>
  <si>
    <t>Jobes Jason,Oliphint Beverly</t>
  </si>
  <si>
    <t>928.87</t>
  </si>
  <si>
    <t>2021-10-29 20:35:09</t>
  </si>
  <si>
    <t>2021-10-30</t>
  </si>
  <si>
    <t>2285616</t>
  </si>
  <si>
    <t>华沙万豪酒店</t>
  </si>
  <si>
    <t>Furtok Artur,Piotrowska Klaudia</t>
  </si>
  <si>
    <t>763.74</t>
  </si>
  <si>
    <t>119.00</t>
  </si>
  <si>
    <t>2021-10-30 01:24:52</t>
  </si>
  <si>
    <t>2285644</t>
  </si>
  <si>
    <t>优雅东方酒店</t>
  </si>
  <si>
    <t>MANFALOUTI WAIEL</t>
  </si>
  <si>
    <t>2021-11-09</t>
  </si>
  <si>
    <t>1514.65</t>
  </si>
  <si>
    <t>236.00</t>
  </si>
  <si>
    <t>2021-10-30 03:41:36</t>
  </si>
  <si>
    <t>2021-11-02</t>
  </si>
  <si>
    <t>2287539</t>
  </si>
  <si>
    <t>Schneider Dan</t>
  </si>
  <si>
    <t>2201.37</t>
  </si>
  <si>
    <t>343.00</t>
  </si>
  <si>
    <t>2021-11-02 02:08:51</t>
  </si>
  <si>
    <t>2021-11-03</t>
  </si>
  <si>
    <t>2288365</t>
  </si>
  <si>
    <t>拉卜酒店</t>
  </si>
  <si>
    <t>BIN MUSTAFFA NAZARUDDIN,BIN MUSTAFFA NAZARUDDIN</t>
  </si>
  <si>
    <t>128.29</t>
  </si>
  <si>
    <t>20.00</t>
  </si>
  <si>
    <t>2021-11-03 15:48:30</t>
  </si>
  <si>
    <t>2021-11-05</t>
  </si>
  <si>
    <t>2290846</t>
  </si>
  <si>
    <t>吉隆坡宾乐雅服务公寓</t>
  </si>
  <si>
    <t>Johari Nor Adila</t>
  </si>
  <si>
    <t>2021-11-10</t>
  </si>
  <si>
    <t>2461.44</t>
  </si>
  <si>
    <t>384.00</t>
  </si>
  <si>
    <t>2021-11-05 22:41:41</t>
  </si>
  <si>
    <t>2021-11-06</t>
  </si>
  <si>
    <t>2291064</t>
  </si>
  <si>
    <t>Pentahotel Wiesbaden</t>
  </si>
  <si>
    <t>Meyer Michaela</t>
  </si>
  <si>
    <t>705.54</t>
  </si>
  <si>
    <t>110.00</t>
  </si>
  <si>
    <t>2021-11-06 09:59:46</t>
  </si>
  <si>
    <t>2291067</t>
  </si>
  <si>
    <t>底特律米高梅酒店</t>
  </si>
  <si>
    <t>Wiltzer Kate</t>
  </si>
  <si>
    <t>2456.56</t>
  </si>
  <si>
    <t>383.00</t>
  </si>
  <si>
    <t>2021-11-06 10:05:34</t>
  </si>
  <si>
    <t>2021-11-07</t>
  </si>
  <si>
    <t>2291807</t>
  </si>
  <si>
    <t>凤凰城南山福朋喜来登酒店</t>
  </si>
  <si>
    <t>Sullivan Martin</t>
  </si>
  <si>
    <t>711.95</t>
  </si>
  <si>
    <t>111.00</t>
  </si>
  <si>
    <t>2021-11-07 00:55:42</t>
  </si>
  <si>
    <t>2292360</t>
  </si>
  <si>
    <t>Mentigi Guesthouse</t>
  </si>
  <si>
    <t>Abdol Razak Norfaizah</t>
  </si>
  <si>
    <t>186.01</t>
  </si>
  <si>
    <t>29.00</t>
  </si>
  <si>
    <t>2021-11-07 19:22:30</t>
  </si>
  <si>
    <t>2021-11-08</t>
  </si>
  <si>
    <t>2293255</t>
  </si>
  <si>
    <t>斑斓苏安度假酒店</t>
  </si>
  <si>
    <t>Pinakasa Radchada,Pinakasa Radchada</t>
  </si>
  <si>
    <t>218.08</t>
  </si>
  <si>
    <t>34.00</t>
  </si>
  <si>
    <t>2021-11-08 18:01:06</t>
  </si>
  <si>
    <t>2293582</t>
  </si>
  <si>
    <t>金马仑高原国敦度假村</t>
  </si>
  <si>
    <t>Jin Eng Ooi,Jin Eng Ooi</t>
  </si>
  <si>
    <t>654.23</t>
  </si>
  <si>
    <t>2021-11-08 21:55:45</t>
  </si>
  <si>
    <t>2293682</t>
  </si>
  <si>
    <t>阿拉伯公园酒店</t>
  </si>
  <si>
    <t>Kausar Camellia,Magray Naveed</t>
  </si>
  <si>
    <t>423.32</t>
  </si>
  <si>
    <t>66.00</t>
  </si>
  <si>
    <t>2021-11-08 23:18:13</t>
  </si>
  <si>
    <t>2293704</t>
  </si>
  <si>
    <t>欧洲之星马德里酒店</t>
  </si>
  <si>
    <t>SANCHEZ  MARIN FRANCISCO</t>
  </si>
  <si>
    <t>474.64</t>
  </si>
  <si>
    <t>74.00</t>
  </si>
  <si>
    <t>2021-11-09 00:02:56</t>
  </si>
  <si>
    <t>2293710</t>
  </si>
  <si>
    <t>Haymore Dean</t>
  </si>
  <si>
    <t>1353.35</t>
  </si>
  <si>
    <t>211.00</t>
  </si>
  <si>
    <t>2021-11-09 00:16:18</t>
  </si>
  <si>
    <t>2293810</t>
  </si>
  <si>
    <t>希尔顿贝尔维尤酒店</t>
  </si>
  <si>
    <t>Ni Nick</t>
  </si>
  <si>
    <t>1614.44</t>
  </si>
  <si>
    <t>252.00</t>
  </si>
  <si>
    <t>2021-11-09 06:20:28</t>
  </si>
  <si>
    <t>2293811</t>
  </si>
  <si>
    <t>迈阿密YVE酒店</t>
  </si>
  <si>
    <t>Winig Eric</t>
  </si>
  <si>
    <t>3023.87</t>
  </si>
  <si>
    <t>472.00</t>
  </si>
  <si>
    <t>2021-11-09 06:21:37</t>
  </si>
  <si>
    <t>2294411</t>
  </si>
  <si>
    <t>Garden Court Milpark</t>
  </si>
  <si>
    <t>Mpe Pontsho</t>
  </si>
  <si>
    <t>557.37</t>
  </si>
  <si>
    <t>87.00</t>
  </si>
  <si>
    <t>2021-11-09 15:43:28</t>
  </si>
  <si>
    <t>2295010</t>
  </si>
  <si>
    <t>塞瓦斯托波尔圣罗莎费尔菲尔德套房酒店</t>
  </si>
  <si>
    <t>Hulihee Christopher Charles</t>
  </si>
  <si>
    <t>1057.07</t>
  </si>
  <si>
    <t>165.00</t>
  </si>
  <si>
    <t>2021-11-10 03:06:11</t>
  </si>
  <si>
    <t>2295015</t>
  </si>
  <si>
    <t>奥斯汀机场万怡酒店</t>
  </si>
  <si>
    <t>Gonzales Katielyn</t>
  </si>
  <si>
    <t>1435.06</t>
  </si>
  <si>
    <t>224.00</t>
  </si>
  <si>
    <t>2021-11-10 03:19:14</t>
  </si>
  <si>
    <t>2295069</t>
  </si>
  <si>
    <t>悠瓦尼乡村俱乐部酒店</t>
  </si>
  <si>
    <t>BROOKS ROSLYN</t>
  </si>
  <si>
    <t>1114.73</t>
  </si>
  <si>
    <t>174.00</t>
  </si>
  <si>
    <t>2021-11-10 08:07:38</t>
  </si>
  <si>
    <t>2295208</t>
  </si>
  <si>
    <t>劳伦斯市中心万豪唐普雷斯酒店</t>
  </si>
  <si>
    <t>Riley Brian</t>
  </si>
  <si>
    <t>1121.14</t>
  </si>
  <si>
    <t>175.00</t>
  </si>
  <si>
    <t>2021-11-10 10:38:32</t>
  </si>
  <si>
    <t>2295274</t>
  </si>
  <si>
    <t>槟城阿尔马科斯莫伊莱德酒店</t>
  </si>
  <si>
    <t>Tan Ei lynn,Tan Ei lynn</t>
  </si>
  <si>
    <t>140.94</t>
  </si>
  <si>
    <t>22.00</t>
  </si>
  <si>
    <t>2021-11-10 11:54:41</t>
  </si>
  <si>
    <t>2295577</t>
  </si>
  <si>
    <t>槟城亚美尼亚街传统酒店</t>
  </si>
  <si>
    <t>merah cahaya</t>
  </si>
  <si>
    <t>172.98</t>
  </si>
  <si>
    <t>27.00</t>
  </si>
  <si>
    <t>2021-11-10 16:32:12</t>
  </si>
  <si>
    <t>2297342</t>
  </si>
  <si>
    <t>墨水 48 酒店</t>
  </si>
  <si>
    <t>WILLIAMS JAMES</t>
  </si>
  <si>
    <t>1690.92</t>
  </si>
  <si>
    <t>264.00</t>
  </si>
  <si>
    <t>2021-11-12 00:36:04</t>
  </si>
  <si>
    <t>2297377</t>
  </si>
  <si>
    <t>Uzun Dumitru</t>
  </si>
  <si>
    <t>710.84</t>
  </si>
  <si>
    <t>2021-11-12 02:43:23</t>
  </si>
  <si>
    <t>2297395</t>
  </si>
  <si>
    <t>Yip Michael</t>
  </si>
  <si>
    <t>1690.66</t>
  </si>
  <si>
    <t>2021-11-12 04:01:44</t>
  </si>
  <si>
    <t>2297404</t>
  </si>
  <si>
    <t>Ali Barkat</t>
  </si>
  <si>
    <t>1338.44</t>
  </si>
  <si>
    <t>209.00</t>
  </si>
  <si>
    <t>2021-11-12 04:59:31</t>
  </si>
  <si>
    <t>2297421</t>
  </si>
  <si>
    <t>百合酒店</t>
  </si>
  <si>
    <t>Sasson Dani</t>
  </si>
  <si>
    <t>473.90</t>
  </si>
  <si>
    <t>2021-11-12 06:09:44</t>
  </si>
  <si>
    <t>2297481</t>
  </si>
  <si>
    <t>科罗拉多酒店</t>
  </si>
  <si>
    <t>Carr Travis</t>
  </si>
  <si>
    <t>1325.63</t>
  </si>
  <si>
    <t>207.00</t>
  </si>
  <si>
    <t>2021-11-12 09:01:37</t>
  </si>
  <si>
    <t>2297781</t>
  </si>
  <si>
    <t>海豚俱乐部酒店</t>
  </si>
  <si>
    <t>Hazlan Abdullah Nik,Hazlan Abdullah Nik</t>
  </si>
  <si>
    <t>96.06</t>
  </si>
  <si>
    <t>15.00</t>
  </si>
  <si>
    <t>2021-11-12 14:14:45</t>
  </si>
  <si>
    <t>2297830</t>
  </si>
  <si>
    <t>阿讷马斯普瑞米尔级别酒店 - 日内瓦</t>
  </si>
  <si>
    <t>Engeli Alexandre</t>
  </si>
  <si>
    <t>320.20</t>
  </si>
  <si>
    <t>50.00</t>
  </si>
  <si>
    <t>2021-11-12 15:05:30</t>
  </si>
  <si>
    <t>2298035</t>
  </si>
  <si>
    <t>埃克广场酒店</t>
  </si>
  <si>
    <t>MONTANER  MORA VICENTE</t>
  </si>
  <si>
    <t>621.19</t>
  </si>
  <si>
    <t>97.00</t>
  </si>
  <si>
    <t>2021-11-12 17:46:03</t>
  </si>
  <si>
    <t>2298145</t>
  </si>
  <si>
    <t>伊斯坦布尔机场杜鲁苏俱乐部酒店</t>
  </si>
  <si>
    <t>Oner Serkan</t>
  </si>
  <si>
    <t>140.89</t>
  </si>
  <si>
    <t>2021-11-12 19:32:42</t>
  </si>
  <si>
    <t>2298208</t>
  </si>
  <si>
    <t>T巴特沃斯酒店</t>
  </si>
  <si>
    <t>Abd Razak Rahimuddin,Syed Yasin Syed Zain</t>
  </si>
  <si>
    <t>384.24</t>
  </si>
  <si>
    <t>60.00</t>
  </si>
  <si>
    <t>2021-11-12 20:44:53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</si>
</sst>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16038152428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44512</v>
      </c>
      <c r="G2" s="5">
        <v>44513</v>
      </c>
      <c r="H2" s="4">
        <v>1</v>
      </c>
      <c r="I2" s="4">
        <v>1</v>
      </c>
      <c r="J2" s="4">
        <v>1</v>
      </c>
      <c r="K2" s="4" t="s">
        <v>29</v>
      </c>
      <c r="L2" s="4">
        <v>102</v>
      </c>
      <c r="M2" s="4">
        <v>102</v>
      </c>
      <c r="N2" s="4" t="s">
        <v>30</v>
      </c>
      <c r="O2" s="4" t="s">
        <v>31</v>
      </c>
      <c r="P2" s="4" t="s">
        <v>32</v>
      </c>
      <c r="Q2" s="4">
        <v>0</v>
      </c>
      <c r="R2" s="6">
        <v>44416</v>
      </c>
      <c r="S2" s="5">
        <v>44516</v>
      </c>
      <c r="T2" s="4" t="s">
        <v>33</v>
      </c>
      <c r="U2" s="4">
        <v>102</v>
      </c>
      <c r="V2" s="4">
        <v>0</v>
      </c>
      <c r="W2" s="4">
        <v>0</v>
      </c>
      <c r="X2" s="4">
        <v>2219532</v>
      </c>
    </row>
    <row r="3" s="4" customFormat="1" spans="1:24">
      <c r="A3" s="4">
        <v>16231623722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44511</v>
      </c>
      <c r="G3" s="5">
        <v>44513</v>
      </c>
      <c r="H3" s="4">
        <v>1</v>
      </c>
      <c r="I3" s="4">
        <v>2</v>
      </c>
      <c r="J3" s="4">
        <v>2</v>
      </c>
      <c r="K3" s="4" t="s">
        <v>29</v>
      </c>
      <c r="L3" s="4">
        <v>358</v>
      </c>
      <c r="M3" s="4">
        <v>358</v>
      </c>
      <c r="N3" s="4" t="s">
        <v>36</v>
      </c>
      <c r="O3" s="4" t="s">
        <v>31</v>
      </c>
      <c r="P3" s="4" t="s">
        <v>32</v>
      </c>
      <c r="Q3" s="4">
        <v>0</v>
      </c>
      <c r="R3" s="6">
        <v>44447</v>
      </c>
      <c r="S3" s="5">
        <v>44516</v>
      </c>
      <c r="T3" s="4" t="s">
        <v>33</v>
      </c>
      <c r="U3" s="4">
        <v>358</v>
      </c>
      <c r="V3" s="4">
        <v>0</v>
      </c>
      <c r="W3" s="4">
        <v>0</v>
      </c>
      <c r="X3" s="4">
        <v>2246817</v>
      </c>
    </row>
    <row r="4" s="4" customFormat="1" spans="1:24">
      <c r="A4" s="4">
        <v>16470157018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44512</v>
      </c>
      <c r="G4" s="5">
        <v>44513</v>
      </c>
      <c r="H4" s="4">
        <v>1</v>
      </c>
      <c r="I4" s="4">
        <v>1</v>
      </c>
      <c r="J4" s="4">
        <v>1</v>
      </c>
      <c r="K4" s="4" t="s">
        <v>29</v>
      </c>
      <c r="L4" s="4">
        <v>187</v>
      </c>
      <c r="M4" s="4">
        <v>187</v>
      </c>
      <c r="N4" s="4" t="s">
        <v>37</v>
      </c>
      <c r="O4" s="4" t="s">
        <v>31</v>
      </c>
      <c r="P4" s="4" t="s">
        <v>32</v>
      </c>
      <c r="Q4" s="4">
        <v>0</v>
      </c>
      <c r="R4" s="6">
        <v>44474</v>
      </c>
      <c r="S4" s="5">
        <v>44516</v>
      </c>
      <c r="T4" s="4" t="s">
        <v>33</v>
      </c>
      <c r="U4" s="4">
        <v>187</v>
      </c>
      <c r="V4" s="4">
        <v>0</v>
      </c>
      <c r="W4" s="4">
        <v>0</v>
      </c>
      <c r="X4" s="4">
        <v>2273015</v>
      </c>
    </row>
    <row r="5" s="4" customFormat="1" spans="1:24">
      <c r="A5" s="4">
        <v>16479034203</v>
      </c>
      <c r="B5" s="4" t="s">
        <v>25</v>
      </c>
      <c r="C5" s="4" t="s">
        <v>26</v>
      </c>
      <c r="D5" s="4" t="s">
        <v>34</v>
      </c>
      <c r="E5" s="4" t="s">
        <v>35</v>
      </c>
      <c r="F5" s="5">
        <v>44511</v>
      </c>
      <c r="G5" s="5">
        <v>44513</v>
      </c>
      <c r="H5" s="4">
        <v>1</v>
      </c>
      <c r="I5" s="4">
        <v>2</v>
      </c>
      <c r="J5" s="4">
        <v>2</v>
      </c>
      <c r="K5" s="4" t="s">
        <v>29</v>
      </c>
      <c r="L5" s="4">
        <v>374</v>
      </c>
      <c r="M5" s="4">
        <v>374</v>
      </c>
      <c r="N5" s="4" t="s">
        <v>38</v>
      </c>
      <c r="O5" s="4" t="s">
        <v>31</v>
      </c>
      <c r="P5" s="4" t="s">
        <v>32</v>
      </c>
      <c r="Q5" s="4">
        <v>0</v>
      </c>
      <c r="R5" s="6">
        <v>44475</v>
      </c>
      <c r="S5" s="5">
        <v>44516</v>
      </c>
      <c r="T5" s="4" t="s">
        <v>33</v>
      </c>
      <c r="U5" s="4">
        <v>374</v>
      </c>
      <c r="V5" s="4">
        <v>0</v>
      </c>
      <c r="W5" s="4">
        <v>0</v>
      </c>
      <c r="X5" s="4">
        <v>2273546</v>
      </c>
    </row>
    <row r="6" s="4" customFormat="1" spans="1:25">
      <c r="A6" s="4">
        <v>16498651825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44512</v>
      </c>
      <c r="G6" s="5">
        <v>44513</v>
      </c>
      <c r="H6" s="4">
        <v>1</v>
      </c>
      <c r="I6" s="4">
        <v>1</v>
      </c>
      <c r="J6" s="4">
        <v>1</v>
      </c>
      <c r="K6" s="4" t="s">
        <v>29</v>
      </c>
      <c r="L6" s="4">
        <v>145</v>
      </c>
      <c r="M6" s="4">
        <v>145</v>
      </c>
      <c r="N6" s="4" t="s">
        <v>41</v>
      </c>
      <c r="O6" s="4" t="s">
        <v>31</v>
      </c>
      <c r="P6" s="4" t="s">
        <v>32</v>
      </c>
      <c r="Q6" s="4">
        <v>0</v>
      </c>
      <c r="R6" s="6">
        <v>44478</v>
      </c>
      <c r="S6" s="5">
        <v>44516</v>
      </c>
      <c r="T6" s="4" t="s">
        <v>33</v>
      </c>
      <c r="U6" s="4">
        <v>145</v>
      </c>
      <c r="V6" s="4">
        <v>0</v>
      </c>
      <c r="W6" s="4">
        <v>0</v>
      </c>
      <c r="X6" s="4">
        <v>2274693</v>
      </c>
      <c r="Y6" s="4" t="s">
        <v>42</v>
      </c>
    </row>
    <row r="7" s="4" customFormat="1" spans="1:25">
      <c r="A7" s="4">
        <v>16561204716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44512</v>
      </c>
      <c r="G7" s="5">
        <v>44513</v>
      </c>
      <c r="H7" s="4">
        <v>1</v>
      </c>
      <c r="I7" s="4">
        <v>1</v>
      </c>
      <c r="J7" s="4">
        <v>1</v>
      </c>
      <c r="K7" s="4" t="s">
        <v>29</v>
      </c>
      <c r="L7" s="4">
        <v>201</v>
      </c>
      <c r="M7" s="4">
        <v>201</v>
      </c>
      <c r="N7" s="4" t="s">
        <v>45</v>
      </c>
      <c r="O7" s="4" t="s">
        <v>31</v>
      </c>
      <c r="P7" s="4" t="s">
        <v>32</v>
      </c>
      <c r="Q7" s="4">
        <v>0</v>
      </c>
      <c r="R7" s="6">
        <v>44485</v>
      </c>
      <c r="S7" s="5">
        <v>44516</v>
      </c>
      <c r="T7" s="4" t="s">
        <v>33</v>
      </c>
      <c r="U7" s="4">
        <v>201</v>
      </c>
      <c r="V7" s="4">
        <v>0</v>
      </c>
      <c r="W7" s="4">
        <v>0</v>
      </c>
      <c r="X7" s="4">
        <v>2278239</v>
      </c>
      <c r="Y7" s="4">
        <v>99061497</v>
      </c>
    </row>
    <row r="8" s="4" customFormat="1" spans="1:25">
      <c r="A8" s="4">
        <v>16619930793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44511</v>
      </c>
      <c r="G8" s="5">
        <v>44513</v>
      </c>
      <c r="H8" s="4">
        <v>1</v>
      </c>
      <c r="I8" s="4">
        <v>2</v>
      </c>
      <c r="J8" s="4">
        <v>2</v>
      </c>
      <c r="K8" s="4" t="s">
        <v>29</v>
      </c>
      <c r="L8" s="4">
        <v>695</v>
      </c>
      <c r="M8" s="4">
        <v>695</v>
      </c>
      <c r="N8" s="4" t="s">
        <v>48</v>
      </c>
      <c r="O8" s="4" t="s">
        <v>31</v>
      </c>
      <c r="P8" s="4" t="s">
        <v>32</v>
      </c>
      <c r="Q8" s="4">
        <v>0</v>
      </c>
      <c r="R8" s="6">
        <v>44490</v>
      </c>
      <c r="S8" s="5">
        <v>44516</v>
      </c>
      <c r="T8" s="4" t="s">
        <v>33</v>
      </c>
      <c r="U8" s="4">
        <v>695</v>
      </c>
      <c r="V8" s="4">
        <v>0</v>
      </c>
      <c r="W8" s="4">
        <v>0</v>
      </c>
      <c r="X8" s="4">
        <v>2281111</v>
      </c>
      <c r="Y8" s="4">
        <v>1846650479</v>
      </c>
    </row>
    <row r="9" s="4" customFormat="1" spans="1:23">
      <c r="A9" s="4">
        <v>16637652678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44512</v>
      </c>
      <c r="G9" s="5">
        <v>44513</v>
      </c>
      <c r="H9" s="4">
        <v>1</v>
      </c>
      <c r="I9" s="4">
        <v>1</v>
      </c>
      <c r="J9" s="4">
        <v>1</v>
      </c>
      <c r="K9" s="4" t="s">
        <v>29</v>
      </c>
      <c r="L9" s="4">
        <v>128</v>
      </c>
      <c r="M9" s="4">
        <v>128</v>
      </c>
      <c r="N9" s="4" t="s">
        <v>51</v>
      </c>
      <c r="O9" s="4" t="s">
        <v>31</v>
      </c>
      <c r="P9" s="4" t="s">
        <v>32</v>
      </c>
      <c r="Q9" s="4">
        <v>0</v>
      </c>
      <c r="R9" s="6">
        <v>44492</v>
      </c>
      <c r="S9" s="5">
        <v>44516</v>
      </c>
      <c r="T9" s="4" t="s">
        <v>33</v>
      </c>
      <c r="U9" s="4">
        <v>128</v>
      </c>
      <c r="V9" s="4">
        <v>0</v>
      </c>
      <c r="W9" s="4">
        <v>0</v>
      </c>
    </row>
    <row r="10" s="4" customFormat="1" spans="1:25">
      <c r="A10" s="4">
        <v>16666555740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44512</v>
      </c>
      <c r="G10" s="5">
        <v>44513</v>
      </c>
      <c r="H10" s="4">
        <v>1</v>
      </c>
      <c r="I10" s="4">
        <v>1</v>
      </c>
      <c r="J10" s="4">
        <v>1</v>
      </c>
      <c r="K10" s="4" t="s">
        <v>29</v>
      </c>
      <c r="L10" s="4">
        <v>353</v>
      </c>
      <c r="M10" s="4">
        <v>353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44516</v>
      </c>
      <c r="T10" s="4" t="s">
        <v>33</v>
      </c>
      <c r="U10" s="4">
        <v>353</v>
      </c>
      <c r="V10" s="4">
        <v>0</v>
      </c>
      <c r="W10" s="4">
        <v>0</v>
      </c>
      <c r="X10" s="4">
        <v>2283407</v>
      </c>
      <c r="Y10" s="4" t="s">
        <v>55</v>
      </c>
    </row>
    <row r="11" s="4" customFormat="1" spans="1:25">
      <c r="A11" s="4">
        <v>16680388804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44511</v>
      </c>
      <c r="G11" s="5">
        <v>44513</v>
      </c>
      <c r="H11" s="4">
        <v>1</v>
      </c>
      <c r="I11" s="4">
        <v>2</v>
      </c>
      <c r="J11" s="4">
        <v>2</v>
      </c>
      <c r="K11" s="4" t="s">
        <v>29</v>
      </c>
      <c r="L11" s="4">
        <v>427</v>
      </c>
      <c r="M11" s="4">
        <v>427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44497</v>
      </c>
      <c r="S11" s="5">
        <v>44516</v>
      </c>
      <c r="T11" s="4" t="s">
        <v>33</v>
      </c>
      <c r="U11" s="4">
        <v>427</v>
      </c>
      <c r="V11" s="4">
        <v>0</v>
      </c>
      <c r="W11" s="4">
        <v>0</v>
      </c>
      <c r="X11" s="4">
        <v>2284358</v>
      </c>
      <c r="Y11" s="4" t="s">
        <v>59</v>
      </c>
    </row>
    <row r="12" s="4" customFormat="1" spans="1:24">
      <c r="A12" s="4">
        <v>16694281435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44512</v>
      </c>
      <c r="G12" s="5">
        <v>44513</v>
      </c>
      <c r="H12" s="4">
        <v>1</v>
      </c>
      <c r="I12" s="4">
        <v>1</v>
      </c>
      <c r="J12" s="4">
        <v>1</v>
      </c>
      <c r="K12" s="4" t="s">
        <v>29</v>
      </c>
      <c r="L12" s="4">
        <v>145</v>
      </c>
      <c r="M12" s="4">
        <v>145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44498</v>
      </c>
      <c r="S12" s="5">
        <v>44516</v>
      </c>
      <c r="T12" s="4" t="s">
        <v>33</v>
      </c>
      <c r="U12" s="4">
        <v>145</v>
      </c>
      <c r="V12" s="4">
        <v>0</v>
      </c>
      <c r="W12" s="4">
        <v>0</v>
      </c>
      <c r="X12" s="4">
        <v>2285414</v>
      </c>
    </row>
    <row r="13" s="4" customFormat="1" spans="1:25">
      <c r="A13" s="4">
        <v>16695379729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44512</v>
      </c>
      <c r="G13" s="5">
        <v>44513</v>
      </c>
      <c r="H13" s="4">
        <v>1</v>
      </c>
      <c r="I13" s="4">
        <v>1</v>
      </c>
      <c r="J13" s="4">
        <v>1</v>
      </c>
      <c r="K13" s="4" t="s">
        <v>29</v>
      </c>
      <c r="L13" s="4">
        <v>119</v>
      </c>
      <c r="M13" s="4">
        <v>119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44499</v>
      </c>
      <c r="S13" s="5">
        <v>44516</v>
      </c>
      <c r="T13" s="4" t="s">
        <v>33</v>
      </c>
      <c r="U13" s="4">
        <v>119</v>
      </c>
      <c r="V13" s="4">
        <v>0</v>
      </c>
      <c r="W13" s="4">
        <v>0</v>
      </c>
      <c r="X13" s="4">
        <v>2285616</v>
      </c>
      <c r="Y13" s="4">
        <v>96436384</v>
      </c>
    </row>
    <row r="14" s="4" customFormat="1" spans="1:25">
      <c r="A14" s="4">
        <v>16695519816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44509</v>
      </c>
      <c r="G14" s="5">
        <v>44513</v>
      </c>
      <c r="H14" s="4">
        <v>1</v>
      </c>
      <c r="I14" s="4">
        <v>4</v>
      </c>
      <c r="J14" s="4">
        <v>4</v>
      </c>
      <c r="K14" s="4" t="s">
        <v>29</v>
      </c>
      <c r="L14" s="4">
        <v>236</v>
      </c>
      <c r="M14" s="4">
        <v>236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44499</v>
      </c>
      <c r="S14" s="5">
        <v>44516</v>
      </c>
      <c r="T14" s="4" t="s">
        <v>33</v>
      </c>
      <c r="U14" s="4">
        <v>236</v>
      </c>
      <c r="V14" s="4">
        <v>0</v>
      </c>
      <c r="W14" s="4">
        <v>0</v>
      </c>
      <c r="X14" s="4">
        <v>2285644</v>
      </c>
      <c r="Y14" s="4">
        <v>39295</v>
      </c>
    </row>
    <row r="15" s="4" customFormat="1" spans="1:25">
      <c r="A15" s="4">
        <v>16724934254</v>
      </c>
      <c r="B15" s="4" t="s">
        <v>25</v>
      </c>
      <c r="C15" s="4" t="s">
        <v>26</v>
      </c>
      <c r="D15" s="4" t="s">
        <v>52</v>
      </c>
      <c r="E15" s="4" t="s">
        <v>69</v>
      </c>
      <c r="F15" s="5">
        <v>44512</v>
      </c>
      <c r="G15" s="5">
        <v>44513</v>
      </c>
      <c r="H15" s="4">
        <v>1</v>
      </c>
      <c r="I15" s="4">
        <v>1</v>
      </c>
      <c r="J15" s="4">
        <v>1</v>
      </c>
      <c r="K15" s="4" t="s">
        <v>29</v>
      </c>
      <c r="L15" s="4">
        <v>343</v>
      </c>
      <c r="M15" s="4">
        <v>343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44502</v>
      </c>
      <c r="S15" s="5">
        <v>44516</v>
      </c>
      <c r="T15" s="4" t="s">
        <v>33</v>
      </c>
      <c r="U15" s="4">
        <v>343</v>
      </c>
      <c r="V15" s="4">
        <v>0</v>
      </c>
      <c r="W15" s="4">
        <v>0</v>
      </c>
      <c r="X15" s="4">
        <v>2287539</v>
      </c>
      <c r="Y15" s="4" t="s">
        <v>71</v>
      </c>
    </row>
    <row r="16" s="4" customFormat="1" spans="1:24">
      <c r="A16" s="4">
        <v>16734425207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44512</v>
      </c>
      <c r="G16" s="5">
        <v>44513</v>
      </c>
      <c r="H16" s="4">
        <v>1</v>
      </c>
      <c r="I16" s="4">
        <v>1</v>
      </c>
      <c r="J16" s="4">
        <v>1</v>
      </c>
      <c r="K16" s="4" t="s">
        <v>29</v>
      </c>
      <c r="L16" s="4">
        <v>20</v>
      </c>
      <c r="M16" s="4">
        <v>20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44503</v>
      </c>
      <c r="S16" s="5">
        <v>44516</v>
      </c>
      <c r="T16" s="4" t="s">
        <v>33</v>
      </c>
      <c r="U16" s="4">
        <v>20</v>
      </c>
      <c r="V16" s="4">
        <v>0</v>
      </c>
      <c r="W16" s="4">
        <v>0</v>
      </c>
      <c r="X16" s="4">
        <v>2288365</v>
      </c>
    </row>
    <row r="17" s="4" customFormat="1" spans="1:23">
      <c r="A17" s="4">
        <v>16746333152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44510</v>
      </c>
      <c r="G17" s="5">
        <v>44513</v>
      </c>
      <c r="H17" s="4">
        <v>1</v>
      </c>
      <c r="I17" s="4">
        <v>3</v>
      </c>
      <c r="J17" s="4">
        <v>3</v>
      </c>
      <c r="K17" s="4" t="s">
        <v>29</v>
      </c>
      <c r="L17" s="4">
        <v>384</v>
      </c>
      <c r="M17" s="4">
        <v>384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44505</v>
      </c>
      <c r="S17" s="5">
        <v>44516</v>
      </c>
      <c r="T17" s="4" t="s">
        <v>33</v>
      </c>
      <c r="U17" s="4">
        <v>384</v>
      </c>
      <c r="V17" s="4">
        <v>0</v>
      </c>
      <c r="W17" s="4">
        <v>0</v>
      </c>
    </row>
    <row r="18" s="4" customFormat="1" spans="1:25">
      <c r="A18" s="4">
        <v>16747393827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44512</v>
      </c>
      <c r="G18" s="5">
        <v>44513</v>
      </c>
      <c r="H18" s="4">
        <v>1</v>
      </c>
      <c r="I18" s="4">
        <v>1</v>
      </c>
      <c r="J18" s="4">
        <v>1</v>
      </c>
      <c r="K18" s="4" t="s">
        <v>29</v>
      </c>
      <c r="L18" s="4">
        <v>110</v>
      </c>
      <c r="M18" s="4">
        <v>110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44506</v>
      </c>
      <c r="S18" s="5">
        <v>44516</v>
      </c>
      <c r="T18" s="4" t="s">
        <v>33</v>
      </c>
      <c r="U18" s="4">
        <v>110</v>
      </c>
      <c r="V18" s="4">
        <v>0</v>
      </c>
      <c r="W18" s="4">
        <v>0</v>
      </c>
      <c r="X18" s="4">
        <v>2291064</v>
      </c>
      <c r="Y18" s="4">
        <v>100100133</v>
      </c>
    </row>
    <row r="19" s="4" customFormat="1" spans="1:25">
      <c r="A19" s="4">
        <v>16747391874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44512</v>
      </c>
      <c r="G19" s="5">
        <v>44513</v>
      </c>
      <c r="H19" s="4">
        <v>1</v>
      </c>
      <c r="I19" s="4">
        <v>1</v>
      </c>
      <c r="J19" s="4">
        <v>1</v>
      </c>
      <c r="K19" s="4" t="s">
        <v>29</v>
      </c>
      <c r="L19" s="4">
        <v>383</v>
      </c>
      <c r="M19" s="4">
        <v>383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44506</v>
      </c>
      <c r="S19" s="5">
        <v>44516</v>
      </c>
      <c r="T19" s="4" t="s">
        <v>33</v>
      </c>
      <c r="U19" s="4">
        <v>383</v>
      </c>
      <c r="V19" s="4">
        <v>0</v>
      </c>
      <c r="W19" s="4">
        <v>0</v>
      </c>
      <c r="X19" s="4">
        <v>2291067</v>
      </c>
      <c r="Y19" s="4">
        <v>894973181</v>
      </c>
    </row>
    <row r="20" s="4" customFormat="1" spans="1:25">
      <c r="A20" s="4">
        <v>16750691616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44512</v>
      </c>
      <c r="G20" s="5">
        <v>44513</v>
      </c>
      <c r="H20" s="4">
        <v>1</v>
      </c>
      <c r="I20" s="4">
        <v>1</v>
      </c>
      <c r="J20" s="4">
        <v>1</v>
      </c>
      <c r="K20" s="4" t="s">
        <v>29</v>
      </c>
      <c r="L20" s="4">
        <v>111</v>
      </c>
      <c r="M20" s="4">
        <v>111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44507</v>
      </c>
      <c r="S20" s="5">
        <v>44516</v>
      </c>
      <c r="T20" s="4" t="s">
        <v>33</v>
      </c>
      <c r="U20" s="4">
        <v>111</v>
      </c>
      <c r="V20" s="4">
        <v>0</v>
      </c>
      <c r="W20" s="4">
        <v>0</v>
      </c>
      <c r="X20" s="4">
        <v>2291807</v>
      </c>
      <c r="Y20" s="4">
        <v>72929012</v>
      </c>
    </row>
    <row r="21" s="4" customFormat="1" spans="1:25">
      <c r="A21" s="4">
        <v>16752681947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44512</v>
      </c>
      <c r="G21" s="5">
        <v>44513</v>
      </c>
      <c r="H21" s="4">
        <v>1</v>
      </c>
      <c r="I21" s="4">
        <v>1</v>
      </c>
      <c r="J21" s="4">
        <v>1</v>
      </c>
      <c r="K21" s="4" t="s">
        <v>29</v>
      </c>
      <c r="L21" s="4">
        <v>29</v>
      </c>
      <c r="M21" s="4">
        <v>29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44507</v>
      </c>
      <c r="S21" s="5">
        <v>44516</v>
      </c>
      <c r="T21" s="4" t="s">
        <v>33</v>
      </c>
      <c r="U21" s="4">
        <v>29</v>
      </c>
      <c r="V21" s="4">
        <v>0</v>
      </c>
      <c r="W21" s="4">
        <v>0</v>
      </c>
      <c r="X21" s="4">
        <v>2292360</v>
      </c>
      <c r="Y21" s="4">
        <v>1655</v>
      </c>
    </row>
    <row r="22" s="4" customFormat="1" spans="1:25">
      <c r="A22" s="4">
        <v>16757927626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44512</v>
      </c>
      <c r="G22" s="5">
        <v>44513</v>
      </c>
      <c r="H22" s="4">
        <v>1</v>
      </c>
      <c r="I22" s="4">
        <v>1</v>
      </c>
      <c r="J22" s="4">
        <v>1</v>
      </c>
      <c r="K22" s="4" t="s">
        <v>29</v>
      </c>
      <c r="L22" s="4">
        <v>34</v>
      </c>
      <c r="M22" s="4">
        <v>34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44508</v>
      </c>
      <c r="S22" s="5">
        <v>44516</v>
      </c>
      <c r="T22" s="4" t="s">
        <v>33</v>
      </c>
      <c r="U22" s="4">
        <v>34</v>
      </c>
      <c r="V22" s="4">
        <v>0</v>
      </c>
      <c r="W22" s="4">
        <v>0</v>
      </c>
      <c r="X22" s="4">
        <v>2293255</v>
      </c>
      <c r="Y22" s="4" t="s">
        <v>93</v>
      </c>
    </row>
    <row r="23" s="4" customFormat="1" spans="1:25">
      <c r="A23" s="4">
        <v>16758733102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44512</v>
      </c>
      <c r="G23" s="5">
        <v>44513</v>
      </c>
      <c r="H23" s="4">
        <v>1</v>
      </c>
      <c r="I23" s="4">
        <v>1</v>
      </c>
      <c r="J23" s="4">
        <v>1</v>
      </c>
      <c r="K23" s="4" t="s">
        <v>29</v>
      </c>
      <c r="L23" s="4">
        <v>102</v>
      </c>
      <c r="M23" s="4">
        <v>102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44508</v>
      </c>
      <c r="S23" s="5">
        <v>44516</v>
      </c>
      <c r="T23" s="4" t="s">
        <v>33</v>
      </c>
      <c r="U23" s="4">
        <v>102</v>
      </c>
      <c r="V23" s="4">
        <v>0</v>
      </c>
      <c r="W23" s="4">
        <v>0</v>
      </c>
      <c r="X23" s="4">
        <v>2293582</v>
      </c>
      <c r="Y23" s="4" t="s">
        <v>97</v>
      </c>
    </row>
    <row r="24" s="4" customFormat="1" spans="1:24">
      <c r="A24" s="4">
        <v>16759006236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44512</v>
      </c>
      <c r="G24" s="5">
        <v>44513</v>
      </c>
      <c r="H24" s="4">
        <v>1</v>
      </c>
      <c r="I24" s="4">
        <v>1</v>
      </c>
      <c r="J24" s="4">
        <v>1</v>
      </c>
      <c r="K24" s="4" t="s">
        <v>29</v>
      </c>
      <c r="L24" s="4">
        <v>66</v>
      </c>
      <c r="M24" s="4">
        <v>66</v>
      </c>
      <c r="N24" s="4" t="s">
        <v>100</v>
      </c>
      <c r="O24" s="4" t="s">
        <v>31</v>
      </c>
      <c r="P24" s="4" t="s">
        <v>32</v>
      </c>
      <c r="Q24" s="4">
        <v>0</v>
      </c>
      <c r="R24" s="6">
        <v>44508</v>
      </c>
      <c r="S24" s="5">
        <v>44516</v>
      </c>
      <c r="T24" s="4" t="s">
        <v>33</v>
      </c>
      <c r="U24" s="4">
        <v>66</v>
      </c>
      <c r="V24" s="4">
        <v>0</v>
      </c>
      <c r="W24" s="4">
        <v>0</v>
      </c>
      <c r="X24" s="4">
        <v>2293682</v>
      </c>
    </row>
    <row r="25" s="4" customFormat="1" spans="1:24">
      <c r="A25" s="4">
        <v>16759094200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44512</v>
      </c>
      <c r="G25" s="5">
        <v>44513</v>
      </c>
      <c r="H25" s="4">
        <v>1</v>
      </c>
      <c r="I25" s="4">
        <v>1</v>
      </c>
      <c r="J25" s="4">
        <v>1</v>
      </c>
      <c r="K25" s="4" t="s">
        <v>29</v>
      </c>
      <c r="L25" s="4">
        <v>74</v>
      </c>
      <c r="M25" s="4">
        <v>74</v>
      </c>
      <c r="N25" s="4" t="s">
        <v>103</v>
      </c>
      <c r="O25" s="4" t="s">
        <v>31</v>
      </c>
      <c r="P25" s="4" t="s">
        <v>32</v>
      </c>
      <c r="Q25" s="4">
        <v>0</v>
      </c>
      <c r="R25" s="6">
        <v>44509</v>
      </c>
      <c r="S25" s="5">
        <v>44516</v>
      </c>
      <c r="T25" s="4" t="s">
        <v>33</v>
      </c>
      <c r="U25" s="4">
        <v>74</v>
      </c>
      <c r="V25" s="4">
        <v>0</v>
      </c>
      <c r="W25" s="4">
        <v>0</v>
      </c>
      <c r="X25" s="4">
        <v>2293704</v>
      </c>
    </row>
    <row r="26" s="4" customFormat="1" spans="1:25">
      <c r="A26" s="4">
        <v>16759120207</v>
      </c>
      <c r="B26" s="4" t="s">
        <v>25</v>
      </c>
      <c r="C26" s="4" t="s">
        <v>26</v>
      </c>
      <c r="D26" s="4" t="s">
        <v>84</v>
      </c>
      <c r="E26" s="4" t="s">
        <v>85</v>
      </c>
      <c r="F26" s="5">
        <v>44511</v>
      </c>
      <c r="G26" s="5">
        <v>44513</v>
      </c>
      <c r="H26" s="4">
        <v>1</v>
      </c>
      <c r="I26" s="4">
        <v>2</v>
      </c>
      <c r="J26" s="4">
        <v>2</v>
      </c>
      <c r="K26" s="4" t="s">
        <v>29</v>
      </c>
      <c r="L26" s="4">
        <v>211</v>
      </c>
      <c r="M26" s="4">
        <v>211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44509</v>
      </c>
      <c r="S26" s="5">
        <v>44516</v>
      </c>
      <c r="T26" s="4" t="s">
        <v>33</v>
      </c>
      <c r="U26" s="4">
        <v>211</v>
      </c>
      <c r="V26" s="4">
        <v>0</v>
      </c>
      <c r="W26" s="4">
        <v>0</v>
      </c>
      <c r="X26" s="4">
        <v>2293710</v>
      </c>
      <c r="Y26" s="4">
        <v>74213379</v>
      </c>
    </row>
    <row r="27" s="4" customFormat="1" spans="1:24">
      <c r="A27" s="4">
        <v>16759340126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44511</v>
      </c>
      <c r="G27" s="5">
        <v>44513</v>
      </c>
      <c r="H27" s="4">
        <v>1</v>
      </c>
      <c r="I27" s="4">
        <v>2</v>
      </c>
      <c r="J27" s="4">
        <v>2</v>
      </c>
      <c r="K27" s="4" t="s">
        <v>29</v>
      </c>
      <c r="L27" s="4">
        <v>252</v>
      </c>
      <c r="M27" s="4">
        <v>252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44509</v>
      </c>
      <c r="S27" s="5">
        <v>44516</v>
      </c>
      <c r="T27" s="4" t="s">
        <v>33</v>
      </c>
      <c r="U27" s="4">
        <v>252</v>
      </c>
      <c r="V27" s="4">
        <v>0</v>
      </c>
      <c r="W27" s="4">
        <v>0</v>
      </c>
      <c r="X27" s="4">
        <v>2293810</v>
      </c>
    </row>
    <row r="28" s="4" customFormat="1" spans="1:24">
      <c r="A28" s="4">
        <v>16759340359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44511</v>
      </c>
      <c r="G28" s="5">
        <v>44513</v>
      </c>
      <c r="H28" s="4">
        <v>1</v>
      </c>
      <c r="I28" s="4">
        <v>2</v>
      </c>
      <c r="J28" s="4">
        <v>2</v>
      </c>
      <c r="K28" s="4" t="s">
        <v>29</v>
      </c>
      <c r="L28" s="4">
        <v>472</v>
      </c>
      <c r="M28" s="4">
        <v>472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44509</v>
      </c>
      <c r="S28" s="5">
        <v>44516</v>
      </c>
      <c r="T28" s="4" t="s">
        <v>33</v>
      </c>
      <c r="U28" s="4">
        <v>472</v>
      </c>
      <c r="V28" s="4">
        <v>0</v>
      </c>
      <c r="W28" s="4">
        <v>0</v>
      </c>
      <c r="X28" s="4">
        <v>2293811</v>
      </c>
    </row>
    <row r="29" s="4" customFormat="1" spans="1:24">
      <c r="A29" s="4">
        <v>16759694344</v>
      </c>
      <c r="B29" s="4" t="s">
        <v>25</v>
      </c>
      <c r="C29" s="4" t="s">
        <v>26</v>
      </c>
      <c r="D29" s="4" t="s">
        <v>111</v>
      </c>
      <c r="E29" s="4" t="s">
        <v>112</v>
      </c>
      <c r="F29" s="5">
        <v>44512</v>
      </c>
      <c r="G29" s="5">
        <v>44513</v>
      </c>
      <c r="H29" s="4">
        <v>1</v>
      </c>
      <c r="I29" s="4">
        <v>1</v>
      </c>
      <c r="J29" s="4">
        <v>1</v>
      </c>
      <c r="K29" s="4" t="s">
        <v>29</v>
      </c>
      <c r="L29" s="4">
        <v>28</v>
      </c>
      <c r="M29" s="4">
        <v>28</v>
      </c>
      <c r="N29" s="4" t="s">
        <v>113</v>
      </c>
      <c r="O29" s="4" t="s">
        <v>31</v>
      </c>
      <c r="P29" s="4" t="s">
        <v>32</v>
      </c>
      <c r="Q29" s="4">
        <v>0</v>
      </c>
      <c r="R29" s="6">
        <v>44509</v>
      </c>
      <c r="S29" s="5">
        <v>44516</v>
      </c>
      <c r="T29" s="4" t="s">
        <v>33</v>
      </c>
      <c r="U29" s="4">
        <v>28</v>
      </c>
      <c r="V29" s="4">
        <v>0</v>
      </c>
      <c r="W29" s="4">
        <v>0</v>
      </c>
      <c r="X29" s="4">
        <v>2293994</v>
      </c>
    </row>
    <row r="30" s="4" customFormat="1" spans="1:24">
      <c r="A30" s="4">
        <v>16759694344</v>
      </c>
      <c r="B30" s="4" t="s">
        <v>25</v>
      </c>
      <c r="C30" s="4" t="s">
        <v>114</v>
      </c>
      <c r="D30" s="4" t="s">
        <v>111</v>
      </c>
      <c r="E30" s="4" t="s">
        <v>112</v>
      </c>
      <c r="F30" s="5">
        <v>44512</v>
      </c>
      <c r="G30" s="5">
        <v>44513</v>
      </c>
      <c r="H30" s="4">
        <v>1</v>
      </c>
      <c r="I30" s="4">
        <v>1</v>
      </c>
      <c r="J30" s="4">
        <v>1</v>
      </c>
      <c r="K30" s="4" t="s">
        <v>29</v>
      </c>
      <c r="L30" s="4">
        <v>-28</v>
      </c>
      <c r="M30" s="4">
        <v>-28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44509</v>
      </c>
      <c r="S30" s="5">
        <v>44516</v>
      </c>
      <c r="T30" s="4" t="s">
        <v>33</v>
      </c>
      <c r="U30" s="4">
        <v>-28</v>
      </c>
      <c r="V30" s="4">
        <v>0</v>
      </c>
      <c r="W30" s="4">
        <v>0</v>
      </c>
      <c r="X30" s="4">
        <v>2293994</v>
      </c>
    </row>
    <row r="31" s="4" customFormat="1" spans="1:25">
      <c r="A31" s="4">
        <v>16760706977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44512</v>
      </c>
      <c r="G31" s="5">
        <v>44513</v>
      </c>
      <c r="H31" s="4">
        <v>1</v>
      </c>
      <c r="I31" s="4">
        <v>1</v>
      </c>
      <c r="J31" s="4">
        <v>1</v>
      </c>
      <c r="K31" s="4" t="s">
        <v>29</v>
      </c>
      <c r="L31" s="4">
        <v>87</v>
      </c>
      <c r="M31" s="4">
        <v>87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44509</v>
      </c>
      <c r="S31" s="5">
        <v>44516</v>
      </c>
      <c r="T31" s="4" t="s">
        <v>33</v>
      </c>
      <c r="U31" s="4">
        <v>87</v>
      </c>
      <c r="V31" s="4">
        <v>0</v>
      </c>
      <c r="W31" s="4">
        <v>0</v>
      </c>
      <c r="X31" s="4">
        <v>2294411</v>
      </c>
      <c r="Y31" s="4">
        <v>18155322</v>
      </c>
    </row>
    <row r="32" s="4" customFormat="1" spans="1:25">
      <c r="A32" s="4">
        <v>16765083479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44512</v>
      </c>
      <c r="G32" s="5">
        <v>44513</v>
      </c>
      <c r="H32" s="4">
        <v>1</v>
      </c>
      <c r="I32" s="4">
        <v>1</v>
      </c>
      <c r="J32" s="4">
        <v>1</v>
      </c>
      <c r="K32" s="4" t="s">
        <v>29</v>
      </c>
      <c r="L32" s="4">
        <v>165</v>
      </c>
      <c r="M32" s="4">
        <v>165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44510</v>
      </c>
      <c r="S32" s="5">
        <v>44516</v>
      </c>
      <c r="T32" s="4" t="s">
        <v>33</v>
      </c>
      <c r="U32" s="4">
        <v>165</v>
      </c>
      <c r="V32" s="4">
        <v>0</v>
      </c>
      <c r="W32" s="4">
        <v>0</v>
      </c>
      <c r="X32" s="4">
        <v>2295010</v>
      </c>
      <c r="Y32" s="4">
        <v>75375727</v>
      </c>
    </row>
    <row r="33" s="4" customFormat="1" spans="1:25">
      <c r="A33" s="4">
        <v>16765090022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44512</v>
      </c>
      <c r="G33" s="5">
        <v>44513</v>
      </c>
      <c r="H33" s="4">
        <v>1</v>
      </c>
      <c r="I33" s="4">
        <v>1</v>
      </c>
      <c r="J33" s="4">
        <v>1</v>
      </c>
      <c r="K33" s="4" t="s">
        <v>29</v>
      </c>
      <c r="L33" s="4">
        <v>224</v>
      </c>
      <c r="M33" s="4">
        <v>224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44510</v>
      </c>
      <c r="S33" s="5">
        <v>44516</v>
      </c>
      <c r="T33" s="4" t="s">
        <v>33</v>
      </c>
      <c r="U33" s="4">
        <v>224</v>
      </c>
      <c r="V33" s="4">
        <v>0</v>
      </c>
      <c r="W33" s="4">
        <v>0</v>
      </c>
      <c r="X33" s="4">
        <v>2295015</v>
      </c>
      <c r="Y33" s="4">
        <v>75387294</v>
      </c>
    </row>
    <row r="34" s="4" customFormat="1" spans="1:25">
      <c r="A34" s="4">
        <v>16765236837</v>
      </c>
      <c r="B34" s="4" t="s">
        <v>25</v>
      </c>
      <c r="C34" s="4" t="s">
        <v>26</v>
      </c>
      <c r="D34" s="4" t="s">
        <v>124</v>
      </c>
      <c r="E34" s="4" t="s">
        <v>67</v>
      </c>
      <c r="F34" s="5">
        <v>44511</v>
      </c>
      <c r="G34" s="5">
        <v>44513</v>
      </c>
      <c r="H34" s="4">
        <v>1</v>
      </c>
      <c r="I34" s="4">
        <v>2</v>
      </c>
      <c r="J34" s="4">
        <v>2</v>
      </c>
      <c r="K34" s="4" t="s">
        <v>29</v>
      </c>
      <c r="L34" s="4">
        <v>174</v>
      </c>
      <c r="M34" s="4">
        <v>174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44510</v>
      </c>
      <c r="S34" s="5">
        <v>44516</v>
      </c>
      <c r="T34" s="4" t="s">
        <v>33</v>
      </c>
      <c r="U34" s="4">
        <v>174</v>
      </c>
      <c r="V34" s="4">
        <v>0</v>
      </c>
      <c r="W34" s="4">
        <v>0</v>
      </c>
      <c r="X34" s="4"/>
      <c r="Y34" s="4">
        <v>54379</v>
      </c>
    </row>
    <row r="35" s="4" customFormat="1" spans="1:25">
      <c r="A35" s="4">
        <v>16765736263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44512</v>
      </c>
      <c r="G35" s="5">
        <v>44513</v>
      </c>
      <c r="H35" s="4">
        <v>1</v>
      </c>
      <c r="I35" s="4">
        <v>1</v>
      </c>
      <c r="J35" s="4">
        <v>1</v>
      </c>
      <c r="K35" s="4" t="s">
        <v>29</v>
      </c>
      <c r="L35" s="4">
        <v>175</v>
      </c>
      <c r="M35" s="4">
        <v>175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44510</v>
      </c>
      <c r="S35" s="5">
        <v>44516</v>
      </c>
      <c r="T35" s="4" t="s">
        <v>33</v>
      </c>
      <c r="U35" s="4">
        <v>175</v>
      </c>
      <c r="V35" s="4">
        <v>0</v>
      </c>
      <c r="W35" s="4">
        <v>0</v>
      </c>
      <c r="X35" s="4">
        <v>2295208</v>
      </c>
      <c r="Y35" s="4">
        <v>75770861</v>
      </c>
    </row>
    <row r="36" s="4" customFormat="1" spans="1:25">
      <c r="A36" s="4">
        <v>16766075121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44512</v>
      </c>
      <c r="G36" s="5">
        <v>44513</v>
      </c>
      <c r="H36" s="4">
        <v>1</v>
      </c>
      <c r="I36" s="4">
        <v>1</v>
      </c>
      <c r="J36" s="4">
        <v>1</v>
      </c>
      <c r="K36" s="4" t="s">
        <v>29</v>
      </c>
      <c r="L36" s="4">
        <v>22</v>
      </c>
      <c r="M36" s="4">
        <v>22</v>
      </c>
      <c r="N36" s="4" t="s">
        <v>131</v>
      </c>
      <c r="O36" s="4" t="s">
        <v>31</v>
      </c>
      <c r="P36" s="4" t="s">
        <v>32</v>
      </c>
      <c r="Q36" s="4">
        <v>0</v>
      </c>
      <c r="R36" s="6">
        <v>44510</v>
      </c>
      <c r="S36" s="5">
        <v>44516</v>
      </c>
      <c r="T36" s="4" t="s">
        <v>33</v>
      </c>
      <c r="U36" s="4">
        <v>22</v>
      </c>
      <c r="V36" s="4">
        <v>0</v>
      </c>
      <c r="W36" s="4">
        <v>0</v>
      </c>
      <c r="X36" s="4">
        <v>2295274</v>
      </c>
      <c r="Y36" s="4">
        <v>5757053</v>
      </c>
    </row>
    <row r="37" s="4" customFormat="1" spans="1:25">
      <c r="A37" s="4">
        <v>16767213564</v>
      </c>
      <c r="B37" s="4" t="s">
        <v>25</v>
      </c>
      <c r="C37" s="4" t="s">
        <v>26</v>
      </c>
      <c r="D37" s="4" t="s">
        <v>132</v>
      </c>
      <c r="E37" s="4" t="s">
        <v>133</v>
      </c>
      <c r="F37" s="5">
        <v>44512</v>
      </c>
      <c r="G37" s="5">
        <v>44513</v>
      </c>
      <c r="H37" s="4">
        <v>1</v>
      </c>
      <c r="I37" s="4">
        <v>1</v>
      </c>
      <c r="J37" s="4">
        <v>1</v>
      </c>
      <c r="K37" s="4" t="s">
        <v>29</v>
      </c>
      <c r="L37" s="4">
        <v>27</v>
      </c>
      <c r="M37" s="4">
        <v>27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44510</v>
      </c>
      <c r="S37" s="5">
        <v>44516</v>
      </c>
      <c r="T37" s="4" t="s">
        <v>33</v>
      </c>
      <c r="U37" s="4">
        <v>27</v>
      </c>
      <c r="V37" s="4">
        <v>0</v>
      </c>
      <c r="W37" s="4">
        <v>0</v>
      </c>
      <c r="X37" s="4"/>
      <c r="Y37" s="4">
        <v>1125647022</v>
      </c>
    </row>
    <row r="38" s="4" customFormat="1" spans="1:24">
      <c r="A38" s="4">
        <v>16776466176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44512</v>
      </c>
      <c r="G38" s="5">
        <v>44513</v>
      </c>
      <c r="H38" s="4">
        <v>1</v>
      </c>
      <c r="I38" s="4">
        <v>1</v>
      </c>
      <c r="J38" s="4">
        <v>1</v>
      </c>
      <c r="K38" s="4" t="s">
        <v>29</v>
      </c>
      <c r="L38" s="4">
        <v>264</v>
      </c>
      <c r="M38" s="4">
        <v>264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44512</v>
      </c>
      <c r="S38" s="5">
        <v>44516</v>
      </c>
      <c r="T38" s="4" t="s">
        <v>33</v>
      </c>
      <c r="U38" s="4">
        <v>264</v>
      </c>
      <c r="V38" s="4">
        <v>0</v>
      </c>
      <c r="W38" s="4">
        <v>0</v>
      </c>
      <c r="X38" s="4">
        <v>2297342</v>
      </c>
    </row>
    <row r="39" s="4" customFormat="1" spans="1:25">
      <c r="A39" s="4">
        <v>16776608794</v>
      </c>
      <c r="B39" s="4" t="s">
        <v>25</v>
      </c>
      <c r="C39" s="4" t="s">
        <v>26</v>
      </c>
      <c r="D39" s="4" t="s">
        <v>84</v>
      </c>
      <c r="E39" s="4" t="s">
        <v>138</v>
      </c>
      <c r="F39" s="5">
        <v>44512</v>
      </c>
      <c r="G39" s="5">
        <v>44513</v>
      </c>
      <c r="H39" s="4">
        <v>1</v>
      </c>
      <c r="I39" s="4">
        <v>1</v>
      </c>
      <c r="J39" s="4">
        <v>1</v>
      </c>
      <c r="K39" s="4" t="s">
        <v>29</v>
      </c>
      <c r="L39" s="4">
        <v>111</v>
      </c>
      <c r="M39" s="4">
        <v>111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44512</v>
      </c>
      <c r="S39" s="5">
        <v>44516</v>
      </c>
      <c r="T39" s="4" t="s">
        <v>33</v>
      </c>
      <c r="U39" s="4">
        <v>111</v>
      </c>
      <c r="V39" s="4">
        <v>0</v>
      </c>
      <c r="W39" s="4">
        <v>0</v>
      </c>
      <c r="X39" s="4">
        <v>2297377</v>
      </c>
      <c r="Y39" s="4">
        <v>77259953</v>
      </c>
    </row>
    <row r="40" s="4" customFormat="1" spans="1:24">
      <c r="A40" s="4">
        <v>16776646528</v>
      </c>
      <c r="B40" s="4" t="s">
        <v>25</v>
      </c>
      <c r="C40" s="4" t="s">
        <v>26</v>
      </c>
      <c r="D40" s="4" t="s">
        <v>135</v>
      </c>
      <c r="E40" s="4" t="s">
        <v>136</v>
      </c>
      <c r="F40" s="5">
        <v>44512</v>
      </c>
      <c r="G40" s="5">
        <v>44513</v>
      </c>
      <c r="H40" s="4">
        <v>1</v>
      </c>
      <c r="I40" s="4">
        <v>1</v>
      </c>
      <c r="J40" s="4">
        <v>1</v>
      </c>
      <c r="K40" s="4" t="s">
        <v>29</v>
      </c>
      <c r="L40" s="4">
        <v>264</v>
      </c>
      <c r="M40" s="4">
        <v>264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44512</v>
      </c>
      <c r="S40" s="5">
        <v>44516</v>
      </c>
      <c r="T40" s="4" t="s">
        <v>33</v>
      </c>
      <c r="U40" s="4">
        <v>264</v>
      </c>
      <c r="V40" s="4">
        <v>0</v>
      </c>
      <c r="W40" s="4">
        <v>0</v>
      </c>
      <c r="X40" s="4">
        <v>2297395</v>
      </c>
    </row>
    <row r="41" s="4" customFormat="1" spans="1:25">
      <c r="A41" s="4">
        <v>16776661427</v>
      </c>
      <c r="B41" s="4" t="s">
        <v>25</v>
      </c>
      <c r="C41" s="4" t="s">
        <v>26</v>
      </c>
      <c r="D41" s="4" t="s">
        <v>121</v>
      </c>
      <c r="E41" s="4" t="s">
        <v>122</v>
      </c>
      <c r="F41" s="5">
        <v>44512</v>
      </c>
      <c r="G41" s="5">
        <v>44513</v>
      </c>
      <c r="H41" s="4">
        <v>1</v>
      </c>
      <c r="I41" s="4">
        <v>1</v>
      </c>
      <c r="J41" s="4">
        <v>1</v>
      </c>
      <c r="K41" s="4" t="s">
        <v>29</v>
      </c>
      <c r="L41" s="4">
        <v>209</v>
      </c>
      <c r="M41" s="4">
        <v>209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44512</v>
      </c>
      <c r="S41" s="5">
        <v>44516</v>
      </c>
      <c r="T41" s="4" t="s">
        <v>33</v>
      </c>
      <c r="U41" s="4">
        <v>209</v>
      </c>
      <c r="V41" s="4">
        <v>0</v>
      </c>
      <c r="W41" s="4">
        <v>0</v>
      </c>
      <c r="X41" s="4">
        <v>2297404</v>
      </c>
      <c r="Y41" s="4">
        <v>77372612</v>
      </c>
    </row>
    <row r="42" s="4" customFormat="1" spans="1:24">
      <c r="A42" s="4">
        <v>16776677182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44512</v>
      </c>
      <c r="G42" s="5">
        <v>44513</v>
      </c>
      <c r="H42" s="4">
        <v>1</v>
      </c>
      <c r="I42" s="4">
        <v>1</v>
      </c>
      <c r="J42" s="4">
        <v>1</v>
      </c>
      <c r="K42" s="4" t="s">
        <v>29</v>
      </c>
      <c r="L42" s="4">
        <v>74</v>
      </c>
      <c r="M42" s="4">
        <v>74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44512</v>
      </c>
      <c r="S42" s="5">
        <v>44516</v>
      </c>
      <c r="T42" s="4" t="s">
        <v>33</v>
      </c>
      <c r="U42" s="4">
        <v>74</v>
      </c>
      <c r="V42" s="4">
        <v>0</v>
      </c>
      <c r="W42" s="4">
        <v>0</v>
      </c>
      <c r="X42" s="4">
        <v>2297421</v>
      </c>
    </row>
    <row r="43" s="4" customFormat="1" spans="1:25">
      <c r="A43" s="4">
        <v>16776814199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44512</v>
      </c>
      <c r="G43" s="5">
        <v>44513</v>
      </c>
      <c r="H43" s="4">
        <v>1</v>
      </c>
      <c r="I43" s="4">
        <v>1</v>
      </c>
      <c r="J43" s="4">
        <v>1</v>
      </c>
      <c r="K43" s="4" t="s">
        <v>29</v>
      </c>
      <c r="L43" s="4">
        <v>207</v>
      </c>
      <c r="M43" s="4">
        <v>207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44512</v>
      </c>
      <c r="S43" s="5">
        <v>44516</v>
      </c>
      <c r="T43" s="4" t="s">
        <v>33</v>
      </c>
      <c r="U43" s="4">
        <v>207</v>
      </c>
      <c r="V43" s="4">
        <v>0</v>
      </c>
      <c r="W43" s="4">
        <v>0</v>
      </c>
      <c r="X43" s="4">
        <v>2297481</v>
      </c>
      <c r="Y43" s="4">
        <v>100391102</v>
      </c>
    </row>
    <row r="44" s="4" customFormat="1" spans="1:24">
      <c r="A44" s="4">
        <v>16777839797</v>
      </c>
      <c r="B44" s="4" t="s">
        <v>25</v>
      </c>
      <c r="C44" s="4" t="s">
        <v>26</v>
      </c>
      <c r="D44" s="4" t="s">
        <v>148</v>
      </c>
      <c r="E44" s="4" t="s">
        <v>149</v>
      </c>
      <c r="F44" s="5">
        <v>44512</v>
      </c>
      <c r="G44" s="5">
        <v>44513</v>
      </c>
      <c r="H44" s="4">
        <v>1</v>
      </c>
      <c r="I44" s="4">
        <v>1</v>
      </c>
      <c r="J44" s="4">
        <v>1</v>
      </c>
      <c r="K44" s="4" t="s">
        <v>29</v>
      </c>
      <c r="L44" s="4">
        <v>15</v>
      </c>
      <c r="M44" s="4">
        <v>15</v>
      </c>
      <c r="N44" s="4" t="s">
        <v>150</v>
      </c>
      <c r="O44" s="4" t="s">
        <v>31</v>
      </c>
      <c r="P44" s="4" t="s">
        <v>32</v>
      </c>
      <c r="Q44" s="4">
        <v>0</v>
      </c>
      <c r="R44" s="6">
        <v>44512</v>
      </c>
      <c r="S44" s="5">
        <v>44516</v>
      </c>
      <c r="T44" s="4" t="s">
        <v>33</v>
      </c>
      <c r="U44" s="4">
        <v>15</v>
      </c>
      <c r="V44" s="4">
        <v>0</v>
      </c>
      <c r="W44" s="4">
        <v>0</v>
      </c>
      <c r="X44" s="4">
        <v>2297781</v>
      </c>
    </row>
    <row r="45" s="4" customFormat="1" spans="1:24">
      <c r="A45" s="4">
        <v>16778005757</v>
      </c>
      <c r="B45" s="4" t="s">
        <v>25</v>
      </c>
      <c r="C45" s="4" t="s">
        <v>26</v>
      </c>
      <c r="D45" s="4" t="s">
        <v>151</v>
      </c>
      <c r="E45" s="4" t="s">
        <v>152</v>
      </c>
      <c r="F45" s="5">
        <v>44512</v>
      </c>
      <c r="G45" s="5">
        <v>44513</v>
      </c>
      <c r="H45" s="4">
        <v>1</v>
      </c>
      <c r="I45" s="4">
        <v>1</v>
      </c>
      <c r="J45" s="4">
        <v>1</v>
      </c>
      <c r="K45" s="4" t="s">
        <v>29</v>
      </c>
      <c r="L45" s="4">
        <v>50</v>
      </c>
      <c r="M45" s="4">
        <v>50</v>
      </c>
      <c r="N45" s="4" t="s">
        <v>153</v>
      </c>
      <c r="O45" s="4" t="s">
        <v>31</v>
      </c>
      <c r="P45" s="4" t="s">
        <v>32</v>
      </c>
      <c r="Q45" s="4">
        <v>0</v>
      </c>
      <c r="R45" s="6">
        <v>44512</v>
      </c>
      <c r="S45" s="5">
        <v>44516</v>
      </c>
      <c r="T45" s="4" t="s">
        <v>33</v>
      </c>
      <c r="U45" s="4">
        <v>50</v>
      </c>
      <c r="V45" s="4">
        <v>0</v>
      </c>
      <c r="W45" s="4">
        <v>0</v>
      </c>
      <c r="X45" s="4">
        <v>2297830</v>
      </c>
    </row>
    <row r="46" s="4" customFormat="1" spans="1:24">
      <c r="A46" s="4">
        <v>16778635159</v>
      </c>
      <c r="B46" s="4" t="s">
        <v>25</v>
      </c>
      <c r="C46" s="4" t="s">
        <v>26</v>
      </c>
      <c r="D46" s="4" t="s">
        <v>154</v>
      </c>
      <c r="E46" s="4" t="s">
        <v>102</v>
      </c>
      <c r="F46" s="5">
        <v>44512</v>
      </c>
      <c r="G46" s="5">
        <v>44513</v>
      </c>
      <c r="H46" s="4">
        <v>1</v>
      </c>
      <c r="I46" s="4">
        <v>1</v>
      </c>
      <c r="J46" s="4">
        <v>1</v>
      </c>
      <c r="K46" s="4" t="s">
        <v>29</v>
      </c>
      <c r="L46" s="4">
        <v>97</v>
      </c>
      <c r="M46" s="4">
        <v>97</v>
      </c>
      <c r="N46" s="4" t="s">
        <v>155</v>
      </c>
      <c r="O46" s="4" t="s">
        <v>31</v>
      </c>
      <c r="P46" s="4" t="s">
        <v>32</v>
      </c>
      <c r="Q46" s="4">
        <v>0</v>
      </c>
      <c r="R46" s="6">
        <v>44512</v>
      </c>
      <c r="S46" s="5">
        <v>44516</v>
      </c>
      <c r="T46" s="4" t="s">
        <v>33</v>
      </c>
      <c r="U46" s="4">
        <v>97</v>
      </c>
      <c r="V46" s="4">
        <v>0</v>
      </c>
      <c r="W46" s="4">
        <v>0</v>
      </c>
      <c r="X46" s="4">
        <v>2298035</v>
      </c>
    </row>
    <row r="47" s="4" customFormat="1" spans="1:25">
      <c r="A47" s="4">
        <v>16779099848</v>
      </c>
      <c r="B47" s="4" t="s">
        <v>25</v>
      </c>
      <c r="C47" s="4" t="s">
        <v>26</v>
      </c>
      <c r="D47" s="4" t="s">
        <v>156</v>
      </c>
      <c r="E47" s="4" t="s">
        <v>157</v>
      </c>
      <c r="F47" s="5">
        <v>44512</v>
      </c>
      <c r="G47" s="5">
        <v>44513</v>
      </c>
      <c r="H47" s="4">
        <v>1</v>
      </c>
      <c r="I47" s="4">
        <v>1</v>
      </c>
      <c r="J47" s="4">
        <v>1</v>
      </c>
      <c r="K47" s="4" t="s">
        <v>29</v>
      </c>
      <c r="L47" s="4">
        <v>22</v>
      </c>
      <c r="M47" s="4">
        <v>22</v>
      </c>
      <c r="N47" s="4" t="s">
        <v>158</v>
      </c>
      <c r="O47" s="4" t="s">
        <v>31</v>
      </c>
      <c r="P47" s="4" t="s">
        <v>32</v>
      </c>
      <c r="Q47" s="4">
        <v>0</v>
      </c>
      <c r="R47" s="6">
        <v>44512</v>
      </c>
      <c r="S47" s="5">
        <v>44516</v>
      </c>
      <c r="T47" s="4" t="s">
        <v>33</v>
      </c>
      <c r="U47" s="4">
        <v>22</v>
      </c>
      <c r="V47" s="4">
        <v>0</v>
      </c>
      <c r="W47" s="4">
        <v>0</v>
      </c>
      <c r="X47" s="4">
        <v>2298145</v>
      </c>
      <c r="Y47" s="4">
        <v>44873</v>
      </c>
    </row>
    <row r="48" s="4" customFormat="1" spans="1:26">
      <c r="A48" s="4">
        <v>16779410799</v>
      </c>
      <c r="B48" s="4" t="s">
        <v>25</v>
      </c>
      <c r="C48" s="4" t="s">
        <v>26</v>
      </c>
      <c r="D48" s="4" t="s">
        <v>159</v>
      </c>
      <c r="E48" s="4" t="s">
        <v>160</v>
      </c>
      <c r="F48" s="5">
        <v>44512</v>
      </c>
      <c r="G48" s="5">
        <v>44513</v>
      </c>
      <c r="H48" s="4">
        <v>2</v>
      </c>
      <c r="I48" s="4">
        <v>1</v>
      </c>
      <c r="J48" s="4">
        <v>2</v>
      </c>
      <c r="K48" s="4" t="s">
        <v>29</v>
      </c>
      <c r="L48" s="4">
        <v>60</v>
      </c>
      <c r="M48" s="4">
        <v>60</v>
      </c>
      <c r="N48" s="4" t="s">
        <v>161</v>
      </c>
      <c r="O48" s="4" t="s">
        <v>31</v>
      </c>
      <c r="P48" s="4" t="s">
        <v>32</v>
      </c>
      <c r="Q48" s="4">
        <v>0</v>
      </c>
      <c r="R48" s="6">
        <v>44512</v>
      </c>
      <c r="S48" s="5">
        <v>44516</v>
      </c>
      <c r="T48" s="4" t="s">
        <v>33</v>
      </c>
      <c r="U48" s="4">
        <v>60</v>
      </c>
      <c r="V48" s="4">
        <v>0</v>
      </c>
      <c r="W48" s="4">
        <v>0</v>
      </c>
      <c r="X48" s="4">
        <v>2298208</v>
      </c>
      <c r="Y48" s="4">
        <v>5763098</v>
      </c>
      <c r="Z48" s="4">
        <v>5763099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workbookViewId="0">
      <selection activeCell="E62" sqref="E62"/>
    </sheetView>
  </sheetViews>
  <sheetFormatPr defaultColWidth="9" defaultRowHeight="13.5"/>
  <cols>
    <col min="1" max="1" width="13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4">
        <v>16038152428</v>
      </c>
      <c r="B2" s="5">
        <v>44512</v>
      </c>
      <c r="C2" s="5">
        <v>44513</v>
      </c>
      <c r="D2" s="4">
        <v>102</v>
      </c>
      <c r="E2" s="4" t="str">
        <f>VLOOKUP(A2,HOP!A:L,12,0)</f>
        <v>102.00</v>
      </c>
      <c r="F2" s="4" t="str">
        <f>VLOOKUP(A2,HOP!A:C,3,0)</f>
        <v>2219532</v>
      </c>
      <c r="G2" s="4">
        <f>D2-E2</f>
        <v>0</v>
      </c>
      <c r="H2" s="4" t="str">
        <f>$H$1&amp;F2</f>
        <v>，2219532</v>
      </c>
      <c r="I2" s="4" t="str">
        <f>VLOOKUP(A2,HOP!A:T,20,0)</f>
        <v>直连</v>
      </c>
    </row>
    <row r="3" s="4" customFormat="1" spans="1:9">
      <c r="A3" s="4">
        <v>16231623722</v>
      </c>
      <c r="B3" s="5">
        <v>44511</v>
      </c>
      <c r="C3" s="5">
        <v>44513</v>
      </c>
      <c r="D3" s="4">
        <v>358</v>
      </c>
      <c r="E3" s="4" t="str">
        <f>VLOOKUP(A3,HOP!A:L,12,0)</f>
        <v>358.00</v>
      </c>
      <c r="F3" s="4" t="str">
        <f>VLOOKUP(A3,HOP!A:C,3,0)</f>
        <v>2246817</v>
      </c>
      <c r="G3" s="4">
        <f t="shared" ref="G3:G48" si="0">D3-E3</f>
        <v>0</v>
      </c>
      <c r="H3" s="4" t="str">
        <f t="shared" ref="H3:H48" si="1">$H$1&amp;F3</f>
        <v>，2246817</v>
      </c>
      <c r="I3" s="4" t="str">
        <f>VLOOKUP(A3,HOP!A:T,20,0)</f>
        <v>直连</v>
      </c>
    </row>
    <row r="4" s="4" customFormat="1" spans="1:9">
      <c r="A4" s="4">
        <v>16470157018</v>
      </c>
      <c r="B4" s="5">
        <v>44512</v>
      </c>
      <c r="C4" s="5">
        <v>44513</v>
      </c>
      <c r="D4" s="4">
        <v>187</v>
      </c>
      <c r="E4" s="4" t="str">
        <f>VLOOKUP(A4,HOP!A:L,12,0)</f>
        <v>187.00</v>
      </c>
      <c r="F4" s="4" t="str">
        <f>VLOOKUP(A4,HOP!A:C,3,0)</f>
        <v>2273015</v>
      </c>
      <c r="G4" s="4">
        <f t="shared" si="0"/>
        <v>0</v>
      </c>
      <c r="H4" s="4" t="str">
        <f t="shared" si="1"/>
        <v>，2273015</v>
      </c>
      <c r="I4" s="4" t="str">
        <f>VLOOKUP(A4,HOP!A:T,20,0)</f>
        <v>直连</v>
      </c>
    </row>
    <row r="5" s="4" customFormat="1" spans="1:9">
      <c r="A5" s="4">
        <v>16479034203</v>
      </c>
      <c r="B5" s="5">
        <v>44511</v>
      </c>
      <c r="C5" s="5">
        <v>44513</v>
      </c>
      <c r="D5" s="4">
        <v>374</v>
      </c>
      <c r="E5" s="4" t="str">
        <f>VLOOKUP(A5,HOP!A:L,12,0)</f>
        <v>374.00</v>
      </c>
      <c r="F5" s="4" t="str">
        <f>VLOOKUP(A5,HOP!A:C,3,0)</f>
        <v>2273546</v>
      </c>
      <c r="G5" s="4">
        <f t="shared" si="0"/>
        <v>0</v>
      </c>
      <c r="H5" s="4" t="str">
        <f t="shared" si="1"/>
        <v>，2273546</v>
      </c>
      <c r="I5" s="4" t="str">
        <f>VLOOKUP(A5,HOP!A:T,20,0)</f>
        <v>直连</v>
      </c>
    </row>
    <row r="6" s="4" customFormat="1" spans="1:9">
      <c r="A6" s="4">
        <v>16498651825</v>
      </c>
      <c r="B6" s="5">
        <v>44512</v>
      </c>
      <c r="C6" s="5">
        <v>44513</v>
      </c>
      <c r="D6" s="4">
        <v>145</v>
      </c>
      <c r="E6" s="4" t="str">
        <f>VLOOKUP(A6,HOP!A:L,12,0)</f>
        <v>145.00</v>
      </c>
      <c r="F6" s="4" t="str">
        <f>VLOOKUP(A6,HOP!A:C,3,0)</f>
        <v>2274693</v>
      </c>
      <c r="G6" s="4">
        <f t="shared" si="0"/>
        <v>0</v>
      </c>
      <c r="H6" s="4" t="str">
        <f t="shared" si="1"/>
        <v>，2274693</v>
      </c>
      <c r="I6" s="4" t="str">
        <f>VLOOKUP(A6,HOP!A:T,20,0)</f>
        <v>直连</v>
      </c>
    </row>
    <row r="7" s="4" customFormat="1" spans="1:9">
      <c r="A7" s="4">
        <v>16561204716</v>
      </c>
      <c r="B7" s="5">
        <v>44512</v>
      </c>
      <c r="C7" s="5">
        <v>44513</v>
      </c>
      <c r="D7" s="4">
        <v>201</v>
      </c>
      <c r="E7" s="4" t="str">
        <f>VLOOKUP(A7,HOP!A:L,12,0)</f>
        <v>201.00</v>
      </c>
      <c r="F7" s="4" t="str">
        <f>VLOOKUP(A7,HOP!A:C,3,0)</f>
        <v>2278239</v>
      </c>
      <c r="G7" s="4">
        <f t="shared" si="0"/>
        <v>0</v>
      </c>
      <c r="H7" s="4" t="str">
        <f t="shared" si="1"/>
        <v>，2278239</v>
      </c>
      <c r="I7" s="4" t="str">
        <f>VLOOKUP(A7,HOP!A:T,20,0)</f>
        <v>直连</v>
      </c>
    </row>
    <row r="8" s="4" customFormat="1" spans="1:9">
      <c r="A8" s="4">
        <v>16619930793</v>
      </c>
      <c r="B8" s="5">
        <v>44511</v>
      </c>
      <c r="C8" s="5">
        <v>44513</v>
      </c>
      <c r="D8" s="4">
        <v>695</v>
      </c>
      <c r="E8" s="4" t="str">
        <f>VLOOKUP(A8,HOP!A:L,12,0)</f>
        <v>695.00</v>
      </c>
      <c r="F8" s="4" t="str">
        <f>VLOOKUP(A8,HOP!A:C,3,0)</f>
        <v>2281111</v>
      </c>
      <c r="G8" s="4">
        <f t="shared" si="0"/>
        <v>0</v>
      </c>
      <c r="H8" s="4" t="str">
        <f t="shared" si="1"/>
        <v>，2281111</v>
      </c>
      <c r="I8" s="4" t="str">
        <f>VLOOKUP(A8,HOP!A:T,20,0)</f>
        <v>直连</v>
      </c>
    </row>
    <row r="9" s="4" customFormat="1" spans="1:9">
      <c r="A9" s="4">
        <v>16637652678</v>
      </c>
      <c r="B9" s="5">
        <v>44512</v>
      </c>
      <c r="C9" s="5">
        <v>44513</v>
      </c>
      <c r="D9" s="4">
        <v>128</v>
      </c>
      <c r="E9" s="4" t="str">
        <f>VLOOKUP(A9,HOP!A:L,12,0)</f>
        <v>128.00</v>
      </c>
      <c r="F9" s="4" t="str">
        <f>VLOOKUP(A9,HOP!A:C,3,0)</f>
        <v>2282078</v>
      </c>
      <c r="G9" s="4">
        <f t="shared" si="0"/>
        <v>0</v>
      </c>
      <c r="H9" s="4" t="str">
        <f t="shared" si="1"/>
        <v>，2282078</v>
      </c>
      <c r="I9" s="4" t="str">
        <f>VLOOKUP(A9,HOP!A:T,20,0)</f>
        <v>直连</v>
      </c>
    </row>
    <row r="10" s="4" customFormat="1" spans="1:9">
      <c r="A10" s="4">
        <v>16666555740</v>
      </c>
      <c r="B10" s="5">
        <v>44512</v>
      </c>
      <c r="C10" s="5">
        <v>44513</v>
      </c>
      <c r="D10" s="4">
        <v>353</v>
      </c>
      <c r="E10" s="4" t="str">
        <f>VLOOKUP(A10,HOP!A:L,12,0)</f>
        <v>353.00</v>
      </c>
      <c r="F10" s="4" t="str">
        <f>VLOOKUP(A10,HOP!A:C,3,0)</f>
        <v>2283407</v>
      </c>
      <c r="G10" s="4">
        <f t="shared" si="0"/>
        <v>0</v>
      </c>
      <c r="H10" s="4" t="str">
        <f t="shared" si="1"/>
        <v>，2283407</v>
      </c>
      <c r="I10" s="4" t="str">
        <f>VLOOKUP(A10,HOP!A:T,20,0)</f>
        <v>直连</v>
      </c>
    </row>
    <row r="11" s="4" customFormat="1" spans="1:9">
      <c r="A11" s="4">
        <v>16680388804</v>
      </c>
      <c r="B11" s="5">
        <v>44511</v>
      </c>
      <c r="C11" s="5">
        <v>44513</v>
      </c>
      <c r="D11" s="4">
        <v>427</v>
      </c>
      <c r="E11" s="4" t="str">
        <f>VLOOKUP(A11,HOP!A:L,12,0)</f>
        <v>427.00</v>
      </c>
      <c r="F11" s="4" t="str">
        <f>VLOOKUP(A11,HOP!A:C,3,0)</f>
        <v>2284358</v>
      </c>
      <c r="G11" s="4">
        <f t="shared" si="0"/>
        <v>0</v>
      </c>
      <c r="H11" s="4" t="str">
        <f t="shared" si="1"/>
        <v>，2284358</v>
      </c>
      <c r="I11" s="4" t="str">
        <f>VLOOKUP(A11,HOP!A:T,20,0)</f>
        <v>直连</v>
      </c>
    </row>
    <row r="12" s="4" customFormat="1" spans="1:9">
      <c r="A12" s="4">
        <v>16694281435</v>
      </c>
      <c r="B12" s="5">
        <v>44512</v>
      </c>
      <c r="C12" s="5">
        <v>44513</v>
      </c>
      <c r="D12" s="4">
        <v>145</v>
      </c>
      <c r="E12" s="4" t="str">
        <f>VLOOKUP(A12,HOP!A:L,12,0)</f>
        <v>145.00</v>
      </c>
      <c r="F12" s="4" t="str">
        <f>VLOOKUP(A12,HOP!A:C,3,0)</f>
        <v>2285414</v>
      </c>
      <c r="G12" s="4">
        <f t="shared" si="0"/>
        <v>0</v>
      </c>
      <c r="H12" s="4" t="str">
        <f t="shared" si="1"/>
        <v>，2285414</v>
      </c>
      <c r="I12" s="4" t="str">
        <f>VLOOKUP(A12,HOP!A:T,20,0)</f>
        <v>直连</v>
      </c>
    </row>
    <row r="13" s="4" customFormat="1" spans="1:9">
      <c r="A13" s="4">
        <v>16695379729</v>
      </c>
      <c r="B13" s="5">
        <v>44512</v>
      </c>
      <c r="C13" s="5">
        <v>44513</v>
      </c>
      <c r="D13" s="4">
        <v>119</v>
      </c>
      <c r="E13" s="4" t="str">
        <f>VLOOKUP(A13,HOP!A:L,12,0)</f>
        <v>119.00</v>
      </c>
      <c r="F13" s="4" t="str">
        <f>VLOOKUP(A13,HOP!A:C,3,0)</f>
        <v>2285616</v>
      </c>
      <c r="G13" s="4">
        <f t="shared" si="0"/>
        <v>0</v>
      </c>
      <c r="H13" s="4" t="str">
        <f t="shared" si="1"/>
        <v>，2285616</v>
      </c>
      <c r="I13" s="4" t="str">
        <f>VLOOKUP(A13,HOP!A:T,20,0)</f>
        <v>直连</v>
      </c>
    </row>
    <row r="14" s="4" customFormat="1" spans="1:9">
      <c r="A14" s="4">
        <v>16695519816</v>
      </c>
      <c r="B14" s="5">
        <v>44509</v>
      </c>
      <c r="C14" s="5">
        <v>44513</v>
      </c>
      <c r="D14" s="4">
        <v>236</v>
      </c>
      <c r="E14" s="4" t="str">
        <f>VLOOKUP(A14,HOP!A:L,12,0)</f>
        <v>236.00</v>
      </c>
      <c r="F14" s="4" t="str">
        <f>VLOOKUP(A14,HOP!A:C,3,0)</f>
        <v>2285644</v>
      </c>
      <c r="G14" s="4">
        <f t="shared" si="0"/>
        <v>0</v>
      </c>
      <c r="H14" s="4" t="str">
        <f t="shared" si="1"/>
        <v>，2285644</v>
      </c>
      <c r="I14" s="4" t="str">
        <f>VLOOKUP(A14,HOP!A:T,20,0)</f>
        <v>直连</v>
      </c>
    </row>
    <row r="15" s="4" customFormat="1" spans="1:9">
      <c r="A15" s="4">
        <v>16724934254</v>
      </c>
      <c r="B15" s="5">
        <v>44512</v>
      </c>
      <c r="C15" s="5">
        <v>44513</v>
      </c>
      <c r="D15" s="4">
        <v>343</v>
      </c>
      <c r="E15" s="4" t="str">
        <f>VLOOKUP(A15,HOP!A:L,12,0)</f>
        <v>343.00</v>
      </c>
      <c r="F15" s="4" t="str">
        <f>VLOOKUP(A15,HOP!A:C,3,0)</f>
        <v>2287539</v>
      </c>
      <c r="G15" s="4">
        <f t="shared" si="0"/>
        <v>0</v>
      </c>
      <c r="H15" s="4" t="str">
        <f t="shared" si="1"/>
        <v>，2287539</v>
      </c>
      <c r="I15" s="4" t="str">
        <f>VLOOKUP(A15,HOP!A:T,20,0)</f>
        <v>直连</v>
      </c>
    </row>
    <row r="16" s="4" customFormat="1" spans="1:9">
      <c r="A16" s="4">
        <v>16734425207</v>
      </c>
      <c r="B16" s="5">
        <v>44512</v>
      </c>
      <c r="C16" s="5">
        <v>44513</v>
      </c>
      <c r="D16" s="4">
        <v>20</v>
      </c>
      <c r="E16" s="4" t="str">
        <f>VLOOKUP(A16,HOP!A:L,12,0)</f>
        <v>20.00</v>
      </c>
      <c r="F16" s="4" t="str">
        <f>VLOOKUP(A16,HOP!A:C,3,0)</f>
        <v>2288365</v>
      </c>
      <c r="G16" s="4">
        <f t="shared" si="0"/>
        <v>0</v>
      </c>
      <c r="H16" s="4" t="str">
        <f t="shared" si="1"/>
        <v>，2288365</v>
      </c>
      <c r="I16" s="4" t="str">
        <f>VLOOKUP(A16,HOP!A:T,20,0)</f>
        <v>直连</v>
      </c>
    </row>
    <row r="17" s="4" customFormat="1" spans="1:9">
      <c r="A17" s="4">
        <v>16746333152</v>
      </c>
      <c r="B17" s="5">
        <v>44510</v>
      </c>
      <c r="C17" s="5">
        <v>44513</v>
      </c>
      <c r="D17" s="4">
        <v>384</v>
      </c>
      <c r="E17" s="4" t="str">
        <f>VLOOKUP(A17,HOP!A:L,12,0)</f>
        <v>384.00</v>
      </c>
      <c r="F17" s="4" t="str">
        <f>VLOOKUP(A17,HOP!A:C,3,0)</f>
        <v>2290846</v>
      </c>
      <c r="G17" s="4">
        <f t="shared" si="0"/>
        <v>0</v>
      </c>
      <c r="H17" s="4" t="str">
        <f t="shared" si="1"/>
        <v>，2290846</v>
      </c>
      <c r="I17" s="4" t="str">
        <f>VLOOKUP(A17,HOP!A:T,20,0)</f>
        <v>直连</v>
      </c>
    </row>
    <row r="18" s="4" customFormat="1" spans="1:9">
      <c r="A18" s="4">
        <v>16747393827</v>
      </c>
      <c r="B18" s="5">
        <v>44512</v>
      </c>
      <c r="C18" s="5">
        <v>44513</v>
      </c>
      <c r="D18" s="4">
        <v>110</v>
      </c>
      <c r="E18" s="4" t="str">
        <f>VLOOKUP(A18,HOP!A:L,12,0)</f>
        <v>110.00</v>
      </c>
      <c r="F18" s="4" t="str">
        <f>VLOOKUP(A18,HOP!A:C,3,0)</f>
        <v>2291064</v>
      </c>
      <c r="G18" s="4">
        <f t="shared" si="0"/>
        <v>0</v>
      </c>
      <c r="H18" s="4" t="str">
        <f t="shared" si="1"/>
        <v>，2291064</v>
      </c>
      <c r="I18" s="4" t="str">
        <f>VLOOKUP(A18,HOP!A:T,20,0)</f>
        <v>直连</v>
      </c>
    </row>
    <row r="19" s="4" customFormat="1" spans="1:9">
      <c r="A19" s="4">
        <v>16747391874</v>
      </c>
      <c r="B19" s="5">
        <v>44512</v>
      </c>
      <c r="C19" s="5">
        <v>44513</v>
      </c>
      <c r="D19" s="4">
        <v>383</v>
      </c>
      <c r="E19" s="4" t="str">
        <f>VLOOKUP(A19,HOP!A:L,12,0)</f>
        <v>383.00</v>
      </c>
      <c r="F19" s="4" t="str">
        <f>VLOOKUP(A19,HOP!A:C,3,0)</f>
        <v>2291067</v>
      </c>
      <c r="G19" s="4">
        <f t="shared" si="0"/>
        <v>0</v>
      </c>
      <c r="H19" s="4" t="str">
        <f t="shared" si="1"/>
        <v>，2291067</v>
      </c>
      <c r="I19" s="4" t="str">
        <f>VLOOKUP(A19,HOP!A:T,20,0)</f>
        <v>直连</v>
      </c>
    </row>
    <row r="20" s="4" customFormat="1" spans="1:9">
      <c r="A20" s="4">
        <v>16750691616</v>
      </c>
      <c r="B20" s="5">
        <v>44512</v>
      </c>
      <c r="C20" s="5">
        <v>44513</v>
      </c>
      <c r="D20" s="4">
        <v>111</v>
      </c>
      <c r="E20" s="4" t="str">
        <f>VLOOKUP(A20,HOP!A:L,12,0)</f>
        <v>111.00</v>
      </c>
      <c r="F20" s="4" t="str">
        <f>VLOOKUP(A20,HOP!A:C,3,0)</f>
        <v>2291807</v>
      </c>
      <c r="G20" s="4">
        <f t="shared" si="0"/>
        <v>0</v>
      </c>
      <c r="H20" s="4" t="str">
        <f t="shared" si="1"/>
        <v>，2291807</v>
      </c>
      <c r="I20" s="4" t="str">
        <f>VLOOKUP(A20,HOP!A:T,20,0)</f>
        <v>直连</v>
      </c>
    </row>
    <row r="21" s="4" customFormat="1" spans="1:9">
      <c r="A21" s="4">
        <v>16752681947</v>
      </c>
      <c r="B21" s="5">
        <v>44512</v>
      </c>
      <c r="C21" s="5">
        <v>44513</v>
      </c>
      <c r="D21" s="4">
        <v>29</v>
      </c>
      <c r="E21" s="4" t="str">
        <f>VLOOKUP(A21,HOP!A:L,12,0)</f>
        <v>29.00</v>
      </c>
      <c r="F21" s="4" t="str">
        <f>VLOOKUP(A21,HOP!A:C,3,0)</f>
        <v>2292360</v>
      </c>
      <c r="G21" s="4">
        <f t="shared" si="0"/>
        <v>0</v>
      </c>
      <c r="H21" s="4" t="str">
        <f t="shared" si="1"/>
        <v>，2292360</v>
      </c>
      <c r="I21" s="4" t="str">
        <f>VLOOKUP(A21,HOP!A:T,20,0)</f>
        <v>直连</v>
      </c>
    </row>
    <row r="22" s="4" customFormat="1" spans="1:9">
      <c r="A22" s="4">
        <v>16757927626</v>
      </c>
      <c r="B22" s="5">
        <v>44512</v>
      </c>
      <c r="C22" s="5">
        <v>44513</v>
      </c>
      <c r="D22" s="4">
        <v>34</v>
      </c>
      <c r="E22" s="4" t="str">
        <f>VLOOKUP(A22,HOP!A:L,12,0)</f>
        <v>34.00</v>
      </c>
      <c r="F22" s="4" t="str">
        <f>VLOOKUP(A22,HOP!A:C,3,0)</f>
        <v>2293255</v>
      </c>
      <c r="G22" s="4">
        <f t="shared" si="0"/>
        <v>0</v>
      </c>
      <c r="H22" s="4" t="str">
        <f t="shared" si="1"/>
        <v>，2293255</v>
      </c>
      <c r="I22" s="4" t="str">
        <f>VLOOKUP(A22,HOP!A:T,20,0)</f>
        <v>直连</v>
      </c>
    </row>
    <row r="23" s="4" customFormat="1" spans="1:9">
      <c r="A23" s="4">
        <v>16758733102</v>
      </c>
      <c r="B23" s="5">
        <v>44512</v>
      </c>
      <c r="C23" s="5">
        <v>44513</v>
      </c>
      <c r="D23" s="4">
        <v>102</v>
      </c>
      <c r="E23" s="4" t="str">
        <f>VLOOKUP(A23,HOP!A:L,12,0)</f>
        <v>102.00</v>
      </c>
      <c r="F23" s="4" t="str">
        <f>VLOOKUP(A23,HOP!A:C,3,0)</f>
        <v>2293582</v>
      </c>
      <c r="G23" s="4">
        <f t="shared" si="0"/>
        <v>0</v>
      </c>
      <c r="H23" s="4" t="str">
        <f t="shared" si="1"/>
        <v>，2293582</v>
      </c>
      <c r="I23" s="4" t="str">
        <f>VLOOKUP(A23,HOP!A:T,20,0)</f>
        <v>直连</v>
      </c>
    </row>
    <row r="24" s="4" customFormat="1" spans="1:9">
      <c r="A24" s="4">
        <v>16759006236</v>
      </c>
      <c r="B24" s="5">
        <v>44512</v>
      </c>
      <c r="C24" s="5">
        <v>44513</v>
      </c>
      <c r="D24" s="4">
        <v>66</v>
      </c>
      <c r="E24" s="4" t="str">
        <f>VLOOKUP(A24,HOP!A:L,12,0)</f>
        <v>66.00</v>
      </c>
      <c r="F24" s="4" t="str">
        <f>VLOOKUP(A24,HOP!A:C,3,0)</f>
        <v>2293682</v>
      </c>
      <c r="G24" s="4">
        <f t="shared" si="0"/>
        <v>0</v>
      </c>
      <c r="H24" s="4" t="str">
        <f t="shared" si="1"/>
        <v>，2293682</v>
      </c>
      <c r="I24" s="4" t="str">
        <f>VLOOKUP(A24,HOP!A:T,20,0)</f>
        <v>直连</v>
      </c>
    </row>
    <row r="25" s="4" customFormat="1" spans="1:9">
      <c r="A25" s="4">
        <v>16759094200</v>
      </c>
      <c r="B25" s="5">
        <v>44512</v>
      </c>
      <c r="C25" s="5">
        <v>44513</v>
      </c>
      <c r="D25" s="4">
        <v>74</v>
      </c>
      <c r="E25" s="4" t="str">
        <f>VLOOKUP(A25,HOP!A:L,12,0)</f>
        <v>74.00</v>
      </c>
      <c r="F25" s="4" t="str">
        <f>VLOOKUP(A25,HOP!A:C,3,0)</f>
        <v>2293704</v>
      </c>
      <c r="G25" s="4">
        <f t="shared" si="0"/>
        <v>0</v>
      </c>
      <c r="H25" s="4" t="str">
        <f t="shared" si="1"/>
        <v>，2293704</v>
      </c>
      <c r="I25" s="4" t="str">
        <f>VLOOKUP(A25,HOP!A:T,20,0)</f>
        <v>直连</v>
      </c>
    </row>
    <row r="26" s="4" customFormat="1" spans="1:9">
      <c r="A26" s="4">
        <v>16759120207</v>
      </c>
      <c r="B26" s="5">
        <v>44511</v>
      </c>
      <c r="C26" s="5">
        <v>44513</v>
      </c>
      <c r="D26" s="4">
        <v>211</v>
      </c>
      <c r="E26" s="4" t="str">
        <f>VLOOKUP(A26,HOP!A:L,12,0)</f>
        <v>211.00</v>
      </c>
      <c r="F26" s="4" t="str">
        <f>VLOOKUP(A26,HOP!A:C,3,0)</f>
        <v>2293710</v>
      </c>
      <c r="G26" s="4">
        <f t="shared" si="0"/>
        <v>0</v>
      </c>
      <c r="H26" s="4" t="str">
        <f t="shared" si="1"/>
        <v>，2293710</v>
      </c>
      <c r="I26" s="4" t="str">
        <f>VLOOKUP(A26,HOP!A:T,20,0)</f>
        <v>直连</v>
      </c>
    </row>
    <row r="27" s="4" customFormat="1" spans="1:9">
      <c r="A27" s="4">
        <v>16759340126</v>
      </c>
      <c r="B27" s="5">
        <v>44511</v>
      </c>
      <c r="C27" s="5">
        <v>44513</v>
      </c>
      <c r="D27" s="4">
        <v>252</v>
      </c>
      <c r="E27" s="4" t="str">
        <f>VLOOKUP(A27,HOP!A:L,12,0)</f>
        <v>252.00</v>
      </c>
      <c r="F27" s="4" t="str">
        <f>VLOOKUP(A27,HOP!A:C,3,0)</f>
        <v>2293810</v>
      </c>
      <c r="G27" s="4">
        <f t="shared" si="0"/>
        <v>0</v>
      </c>
      <c r="H27" s="4" t="str">
        <f t="shared" si="1"/>
        <v>，2293810</v>
      </c>
      <c r="I27" s="4" t="str">
        <f>VLOOKUP(A27,HOP!A:T,20,0)</f>
        <v>直连</v>
      </c>
    </row>
    <row r="28" s="4" customFormat="1" spans="1:9">
      <c r="A28" s="4">
        <v>16759340359</v>
      </c>
      <c r="B28" s="5">
        <v>44511</v>
      </c>
      <c r="C28" s="5">
        <v>44513</v>
      </c>
      <c r="D28" s="4">
        <v>472</v>
      </c>
      <c r="E28" s="4" t="str">
        <f>VLOOKUP(A28,HOP!A:L,12,0)</f>
        <v>472.00</v>
      </c>
      <c r="F28" s="4" t="str">
        <f>VLOOKUP(A28,HOP!A:C,3,0)</f>
        <v>2293811</v>
      </c>
      <c r="G28" s="4">
        <f t="shared" si="0"/>
        <v>0</v>
      </c>
      <c r="H28" s="4" t="str">
        <f t="shared" si="1"/>
        <v>，2293811</v>
      </c>
      <c r="I28" s="4" t="str">
        <f>VLOOKUP(A28,HOP!A:T,20,0)</f>
        <v>直连</v>
      </c>
    </row>
    <row r="29" s="4" customFormat="1" hidden="1" spans="1:9">
      <c r="A29" s="4">
        <v>16759694344</v>
      </c>
      <c r="B29" s="5">
        <v>44512</v>
      </c>
      <c r="C29" s="5">
        <v>44513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4">
        <v>16760706977</v>
      </c>
      <c r="B30" s="5">
        <v>44512</v>
      </c>
      <c r="C30" s="5">
        <v>44513</v>
      </c>
      <c r="D30" s="4">
        <v>87</v>
      </c>
      <c r="E30" s="4" t="str">
        <f>VLOOKUP(A30,HOP!A:L,12,0)</f>
        <v>87.00</v>
      </c>
      <c r="F30" s="4" t="str">
        <f>VLOOKUP(A30,HOP!A:C,3,0)</f>
        <v>2294411</v>
      </c>
      <c r="G30" s="4">
        <f>D30-E30</f>
        <v>0</v>
      </c>
      <c r="H30" s="4" t="str">
        <f>$H$1&amp;F30</f>
        <v>，2294411</v>
      </c>
      <c r="I30" s="4" t="str">
        <f>VLOOKUP(A30,HOP!A:T,20,0)</f>
        <v>直连</v>
      </c>
    </row>
    <row r="31" s="4" customFormat="1" spans="1:9">
      <c r="A31" s="4">
        <v>16765083479</v>
      </c>
      <c r="B31" s="5">
        <v>44512</v>
      </c>
      <c r="C31" s="5">
        <v>44513</v>
      </c>
      <c r="D31" s="4">
        <v>165</v>
      </c>
      <c r="E31" s="4" t="str">
        <f>VLOOKUP(A31,HOP!A:L,12,0)</f>
        <v>165.00</v>
      </c>
      <c r="F31" s="4" t="str">
        <f>VLOOKUP(A31,HOP!A:C,3,0)</f>
        <v>2295010</v>
      </c>
      <c r="G31" s="4">
        <f>D31-E31</f>
        <v>0</v>
      </c>
      <c r="H31" s="4" t="str">
        <f>$H$1&amp;F31</f>
        <v>，2295010</v>
      </c>
      <c r="I31" s="4" t="str">
        <f>VLOOKUP(A31,HOP!A:T,20,0)</f>
        <v>直连</v>
      </c>
    </row>
    <row r="32" s="4" customFormat="1" spans="1:9">
      <c r="A32" s="4">
        <v>16765090022</v>
      </c>
      <c r="B32" s="5">
        <v>44512</v>
      </c>
      <c r="C32" s="5">
        <v>44513</v>
      </c>
      <c r="D32" s="4">
        <v>224</v>
      </c>
      <c r="E32" s="4" t="str">
        <f>VLOOKUP(A32,HOP!A:L,12,0)</f>
        <v>224.00</v>
      </c>
      <c r="F32" s="4" t="str">
        <f>VLOOKUP(A32,HOP!A:C,3,0)</f>
        <v>2295015</v>
      </c>
      <c r="G32" s="4">
        <f>D32-E32</f>
        <v>0</v>
      </c>
      <c r="H32" s="4" t="str">
        <f>$H$1&amp;F32</f>
        <v>，2295015</v>
      </c>
      <c r="I32" s="4" t="str">
        <f>VLOOKUP(A32,HOP!A:T,20,0)</f>
        <v>直连</v>
      </c>
    </row>
    <row r="33" s="4" customFormat="1" spans="1:9">
      <c r="A33" s="4">
        <v>16765236837</v>
      </c>
      <c r="B33" s="5">
        <v>44511</v>
      </c>
      <c r="C33" s="5">
        <v>44513</v>
      </c>
      <c r="D33" s="4">
        <v>174</v>
      </c>
      <c r="E33" s="4" t="str">
        <f>VLOOKUP(A33,HOP!A:L,12,0)</f>
        <v>174.00</v>
      </c>
      <c r="F33" s="4" t="str">
        <f>VLOOKUP(A33,HOP!A:C,3,0)</f>
        <v>2295069</v>
      </c>
      <c r="G33" s="4">
        <f>D33-E33</f>
        <v>0</v>
      </c>
      <c r="H33" s="4" t="str">
        <f>$H$1&amp;F33</f>
        <v>，2295069</v>
      </c>
      <c r="I33" s="4" t="str">
        <f>VLOOKUP(A33,HOP!A:T,20,0)</f>
        <v>直连</v>
      </c>
    </row>
    <row r="34" s="4" customFormat="1" spans="1:9">
      <c r="A34" s="4">
        <v>16765736263</v>
      </c>
      <c r="B34" s="5">
        <v>44512</v>
      </c>
      <c r="C34" s="5">
        <v>44513</v>
      </c>
      <c r="D34" s="4">
        <v>175</v>
      </c>
      <c r="E34" s="4" t="str">
        <f>VLOOKUP(A34,HOP!A:L,12,0)</f>
        <v>175.00</v>
      </c>
      <c r="F34" s="4" t="str">
        <f>VLOOKUP(A34,HOP!A:C,3,0)</f>
        <v>2295208</v>
      </c>
      <c r="G34" s="4">
        <f>D34-E34</f>
        <v>0</v>
      </c>
      <c r="H34" s="4" t="str">
        <f>$H$1&amp;F34</f>
        <v>，2295208</v>
      </c>
      <c r="I34" s="4" t="str">
        <f>VLOOKUP(A34,HOP!A:T,20,0)</f>
        <v>直连</v>
      </c>
    </row>
    <row r="35" s="4" customFormat="1" spans="1:9">
      <c r="A35" s="4">
        <v>16766075121</v>
      </c>
      <c r="B35" s="5">
        <v>44512</v>
      </c>
      <c r="C35" s="5">
        <v>44513</v>
      </c>
      <c r="D35" s="4">
        <v>22</v>
      </c>
      <c r="E35" s="4" t="str">
        <f>VLOOKUP(A35,HOP!A:L,12,0)</f>
        <v>22.00</v>
      </c>
      <c r="F35" s="4" t="str">
        <f>VLOOKUP(A35,HOP!A:C,3,0)</f>
        <v>2295274</v>
      </c>
      <c r="G35" s="4">
        <f>D35-E35</f>
        <v>0</v>
      </c>
      <c r="H35" s="4" t="str">
        <f>$H$1&amp;F35</f>
        <v>，2295274</v>
      </c>
      <c r="I35" s="4" t="str">
        <f>VLOOKUP(A35,HOP!A:T,20,0)</f>
        <v>直连</v>
      </c>
    </row>
    <row r="36" s="4" customFormat="1" spans="1:9">
      <c r="A36" s="4">
        <v>16767213564</v>
      </c>
      <c r="B36" s="5">
        <v>44512</v>
      </c>
      <c r="C36" s="5">
        <v>44513</v>
      </c>
      <c r="D36" s="4">
        <v>27</v>
      </c>
      <c r="E36" s="4" t="str">
        <f>VLOOKUP(A36,HOP!A:L,12,0)</f>
        <v>27.00</v>
      </c>
      <c r="F36" s="4" t="str">
        <f>VLOOKUP(A36,HOP!A:C,3,0)</f>
        <v>2295577</v>
      </c>
      <c r="G36" s="4">
        <f>D36-E36</f>
        <v>0</v>
      </c>
      <c r="H36" s="4" t="str">
        <f>$H$1&amp;F36</f>
        <v>，2295577</v>
      </c>
      <c r="I36" s="4" t="str">
        <f>VLOOKUP(A36,HOP!A:T,20,0)</f>
        <v>直连</v>
      </c>
    </row>
    <row r="37" s="4" customFormat="1" spans="1:9">
      <c r="A37" s="4">
        <v>16776466176</v>
      </c>
      <c r="B37" s="5">
        <v>44512</v>
      </c>
      <c r="C37" s="5">
        <v>44513</v>
      </c>
      <c r="D37" s="4">
        <v>264</v>
      </c>
      <c r="E37" s="4" t="str">
        <f>VLOOKUP(A37,HOP!A:L,12,0)</f>
        <v>264.00</v>
      </c>
      <c r="F37" s="4" t="str">
        <f>VLOOKUP(A37,HOP!A:C,3,0)</f>
        <v>2297342</v>
      </c>
      <c r="G37" s="4">
        <f>D37-E37</f>
        <v>0</v>
      </c>
      <c r="H37" s="4" t="str">
        <f>$H$1&amp;F37</f>
        <v>，2297342</v>
      </c>
      <c r="I37" s="4" t="str">
        <f>VLOOKUP(A37,HOP!A:T,20,0)</f>
        <v>直连</v>
      </c>
    </row>
    <row r="38" s="4" customFormat="1" spans="1:9">
      <c r="A38" s="4">
        <v>16776608794</v>
      </c>
      <c r="B38" s="5">
        <v>44512</v>
      </c>
      <c r="C38" s="5">
        <v>44513</v>
      </c>
      <c r="D38" s="4">
        <v>111</v>
      </c>
      <c r="E38" s="4" t="str">
        <f>VLOOKUP(A38,HOP!A:L,12,0)</f>
        <v>111.00</v>
      </c>
      <c r="F38" s="4" t="str">
        <f>VLOOKUP(A38,HOP!A:C,3,0)</f>
        <v>2297377</v>
      </c>
      <c r="G38" s="4">
        <f>D38-E38</f>
        <v>0</v>
      </c>
      <c r="H38" s="4" t="str">
        <f>$H$1&amp;F38</f>
        <v>，2297377</v>
      </c>
      <c r="I38" s="4" t="str">
        <f>VLOOKUP(A38,HOP!A:T,20,0)</f>
        <v>直连</v>
      </c>
    </row>
    <row r="39" s="4" customFormat="1" spans="1:9">
      <c r="A39" s="4">
        <v>16776646528</v>
      </c>
      <c r="B39" s="5">
        <v>44512</v>
      </c>
      <c r="C39" s="5">
        <v>44513</v>
      </c>
      <c r="D39" s="4">
        <v>264</v>
      </c>
      <c r="E39" s="4" t="str">
        <f>VLOOKUP(A39,HOP!A:L,12,0)</f>
        <v>264.00</v>
      </c>
      <c r="F39" s="4" t="str">
        <f>VLOOKUP(A39,HOP!A:C,3,0)</f>
        <v>2297395</v>
      </c>
      <c r="G39" s="4">
        <f>D39-E39</f>
        <v>0</v>
      </c>
      <c r="H39" s="4" t="str">
        <f>$H$1&amp;F39</f>
        <v>，2297395</v>
      </c>
      <c r="I39" s="4" t="str">
        <f>VLOOKUP(A39,HOP!A:T,20,0)</f>
        <v>直连</v>
      </c>
    </row>
    <row r="40" s="4" customFormat="1" spans="1:9">
      <c r="A40" s="4">
        <v>16776661427</v>
      </c>
      <c r="B40" s="5">
        <v>44512</v>
      </c>
      <c r="C40" s="5">
        <v>44513</v>
      </c>
      <c r="D40" s="4">
        <v>209</v>
      </c>
      <c r="E40" s="4" t="str">
        <f>VLOOKUP(A40,HOP!A:L,12,0)</f>
        <v>209.00</v>
      </c>
      <c r="F40" s="4" t="str">
        <f>VLOOKUP(A40,HOP!A:C,3,0)</f>
        <v>2297404</v>
      </c>
      <c r="G40" s="4">
        <f>D40-E40</f>
        <v>0</v>
      </c>
      <c r="H40" s="4" t="str">
        <f>$H$1&amp;F40</f>
        <v>，2297404</v>
      </c>
      <c r="I40" s="4" t="str">
        <f>VLOOKUP(A40,HOP!A:T,20,0)</f>
        <v>直连</v>
      </c>
    </row>
    <row r="41" s="4" customFormat="1" spans="1:9">
      <c r="A41" s="4">
        <v>16776677182</v>
      </c>
      <c r="B41" s="5">
        <v>44512</v>
      </c>
      <c r="C41" s="5">
        <v>44513</v>
      </c>
      <c r="D41" s="4">
        <v>74</v>
      </c>
      <c r="E41" s="4" t="str">
        <f>VLOOKUP(A41,HOP!A:L,12,0)</f>
        <v>74.00</v>
      </c>
      <c r="F41" s="4" t="str">
        <f>VLOOKUP(A41,HOP!A:C,3,0)</f>
        <v>2297421</v>
      </c>
      <c r="G41" s="4">
        <f>D41-E41</f>
        <v>0</v>
      </c>
      <c r="H41" s="4" t="str">
        <f>$H$1&amp;F41</f>
        <v>，2297421</v>
      </c>
      <c r="I41" s="4" t="str">
        <f>VLOOKUP(A41,HOP!A:T,20,0)</f>
        <v>直连</v>
      </c>
    </row>
    <row r="42" s="4" customFormat="1" spans="1:9">
      <c r="A42" s="4">
        <v>16776814199</v>
      </c>
      <c r="B42" s="5">
        <v>44512</v>
      </c>
      <c r="C42" s="5">
        <v>44513</v>
      </c>
      <c r="D42" s="4">
        <v>207</v>
      </c>
      <c r="E42" s="4" t="str">
        <f>VLOOKUP(A42,HOP!A:L,12,0)</f>
        <v>207.00</v>
      </c>
      <c r="F42" s="4" t="str">
        <f>VLOOKUP(A42,HOP!A:C,3,0)</f>
        <v>2297481</v>
      </c>
      <c r="G42" s="4">
        <f>D42-E42</f>
        <v>0</v>
      </c>
      <c r="H42" s="4" t="str">
        <f>$H$1&amp;F42</f>
        <v>，2297481</v>
      </c>
      <c r="I42" s="4" t="str">
        <f>VLOOKUP(A42,HOP!A:T,20,0)</f>
        <v>直连</v>
      </c>
    </row>
    <row r="43" s="4" customFormat="1" spans="1:9">
      <c r="A43" s="4">
        <v>16777839797</v>
      </c>
      <c r="B43" s="5">
        <v>44512</v>
      </c>
      <c r="C43" s="5">
        <v>44513</v>
      </c>
      <c r="D43" s="4">
        <v>15</v>
      </c>
      <c r="E43" s="4" t="str">
        <f>VLOOKUP(A43,HOP!A:L,12,0)</f>
        <v>15.00</v>
      </c>
      <c r="F43" s="4" t="str">
        <f>VLOOKUP(A43,HOP!A:C,3,0)</f>
        <v>2297781</v>
      </c>
      <c r="G43" s="4">
        <f>D43-E43</f>
        <v>0</v>
      </c>
      <c r="H43" s="4" t="str">
        <f>$H$1&amp;F43</f>
        <v>，2297781</v>
      </c>
      <c r="I43" s="4" t="str">
        <f>VLOOKUP(A43,HOP!A:T,20,0)</f>
        <v>直连</v>
      </c>
    </row>
    <row r="44" s="4" customFormat="1" spans="1:9">
      <c r="A44" s="4">
        <v>16778005757</v>
      </c>
      <c r="B44" s="5">
        <v>44512</v>
      </c>
      <c r="C44" s="5">
        <v>44513</v>
      </c>
      <c r="D44" s="4">
        <v>50</v>
      </c>
      <c r="E44" s="4" t="str">
        <f>VLOOKUP(A44,HOP!A:L,12,0)</f>
        <v>50.00</v>
      </c>
      <c r="F44" s="4" t="str">
        <f>VLOOKUP(A44,HOP!A:C,3,0)</f>
        <v>2297830</v>
      </c>
      <c r="G44" s="4">
        <f>D44-E44</f>
        <v>0</v>
      </c>
      <c r="H44" s="4" t="str">
        <f>$H$1&amp;F44</f>
        <v>，2297830</v>
      </c>
      <c r="I44" s="4" t="str">
        <f>VLOOKUP(A44,HOP!A:T,20,0)</f>
        <v>直连</v>
      </c>
    </row>
    <row r="45" s="4" customFormat="1" spans="1:9">
      <c r="A45" s="4">
        <v>16778635159</v>
      </c>
      <c r="B45" s="5">
        <v>44512</v>
      </c>
      <c r="C45" s="5">
        <v>44513</v>
      </c>
      <c r="D45" s="4">
        <v>97</v>
      </c>
      <c r="E45" s="4" t="str">
        <f>VLOOKUP(A45,HOP!A:L,12,0)</f>
        <v>97.00</v>
      </c>
      <c r="F45" s="4" t="str">
        <f>VLOOKUP(A45,HOP!A:C,3,0)</f>
        <v>2298035</v>
      </c>
      <c r="G45" s="4">
        <f>D45-E45</f>
        <v>0</v>
      </c>
      <c r="H45" s="4" t="str">
        <f>$H$1&amp;F45</f>
        <v>，2298035</v>
      </c>
      <c r="I45" s="4" t="str">
        <f>VLOOKUP(A45,HOP!A:T,20,0)</f>
        <v>直连</v>
      </c>
    </row>
    <row r="46" s="4" customFormat="1" spans="1:9">
      <c r="A46" s="4">
        <v>16779099848</v>
      </c>
      <c r="B46" s="5">
        <v>44512</v>
      </c>
      <c r="C46" s="5">
        <v>44513</v>
      </c>
      <c r="D46" s="4">
        <v>22</v>
      </c>
      <c r="E46" s="4" t="str">
        <f>VLOOKUP(A46,HOP!A:L,12,0)</f>
        <v>22.00</v>
      </c>
      <c r="F46" s="4" t="str">
        <f>VLOOKUP(A46,HOP!A:C,3,0)</f>
        <v>2298145</v>
      </c>
      <c r="G46" s="4">
        <f>D46-E46</f>
        <v>0</v>
      </c>
      <c r="H46" s="4" t="str">
        <f>$H$1&amp;F46</f>
        <v>，2298145</v>
      </c>
      <c r="I46" s="4" t="str">
        <f>VLOOKUP(A46,HOP!A:T,20,0)</f>
        <v>直连</v>
      </c>
    </row>
    <row r="47" s="4" customFormat="1" spans="1:9">
      <c r="A47" s="4">
        <v>16779410799</v>
      </c>
      <c r="B47" s="5">
        <v>44512</v>
      </c>
      <c r="C47" s="5">
        <v>44513</v>
      </c>
      <c r="D47" s="4">
        <v>60</v>
      </c>
      <c r="E47" s="4" t="str">
        <f>VLOOKUP(A47,HOP!A:L,12,0)</f>
        <v>60.00</v>
      </c>
      <c r="F47" s="4" t="str">
        <f>VLOOKUP(A47,HOP!A:C,3,0)</f>
        <v>2298208</v>
      </c>
      <c r="G47" s="4">
        <f>D47-E47</f>
        <v>0</v>
      </c>
      <c r="H47" s="4" t="str">
        <f>$H$1&amp;F47</f>
        <v>，2298208</v>
      </c>
      <c r="I47" s="4" t="str">
        <f>VLOOKUP(A47,HOP!A:T,20,0)</f>
        <v>直连</v>
      </c>
    </row>
    <row r="49" spans="4:4">
      <c r="D49" s="4">
        <f>SUM(D2:D48)</f>
        <v>8308</v>
      </c>
    </row>
    <row r="55" spans="1:1">
      <c r="A55" s="4" t="s">
        <v>163</v>
      </c>
    </row>
    <row r="56" spans="1:1">
      <c r="A56" s="4" t="s">
        <v>164</v>
      </c>
    </row>
    <row r="57" spans="1:1">
      <c r="A57" s="4" t="s">
        <v>165</v>
      </c>
    </row>
  </sheetData>
  <autoFilter ref="A1:XFD49">
    <filterColumn colId="3">
      <filters blank="1">
        <filter val="50"/>
        <filter val="110"/>
        <filter val="111"/>
        <filter val="211"/>
        <filter val="252"/>
        <filter val="353"/>
        <filter val="15"/>
        <filter val="695"/>
        <filter val="97"/>
        <filter val="358"/>
        <filter val="119"/>
        <filter val="20"/>
        <filter val="60"/>
        <filter val="22"/>
        <filter val="224"/>
        <filter val="264"/>
        <filter val="165"/>
        <filter val="66"/>
        <filter val="27"/>
        <filter val="427"/>
        <filter val="128"/>
        <filter val="29"/>
        <filter val="472"/>
        <filter val="34"/>
        <filter val="74"/>
        <filter val="174"/>
        <filter val="374"/>
        <filter val="175"/>
        <filter val="236"/>
        <filter val="201"/>
        <filter val="102"/>
        <filter val="343"/>
        <filter val="383"/>
        <filter val="384"/>
        <filter val="145"/>
        <filter val="87"/>
        <filter val="187"/>
        <filter val="207"/>
        <filter val="8308"/>
        <filter val="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</row>
    <row r="2" s="1" customFormat="1" spans="1:20">
      <c r="A2" s="3">
        <v>16038152428</v>
      </c>
      <c r="B2" s="1" t="s">
        <v>183</v>
      </c>
      <c r="C2" s="1" t="s">
        <v>184</v>
      </c>
      <c r="D2" s="1" t="s">
        <v>185</v>
      </c>
      <c r="E2" s="1" t="s">
        <v>186</v>
      </c>
      <c r="F2" s="1" t="s">
        <v>187</v>
      </c>
      <c r="G2" s="1" t="s">
        <v>188</v>
      </c>
      <c r="H2" s="1" t="s">
        <v>189</v>
      </c>
      <c r="I2" s="1" t="s">
        <v>190</v>
      </c>
      <c r="J2" s="1" t="s">
        <v>29</v>
      </c>
      <c r="K2" s="1" t="s">
        <v>191</v>
      </c>
      <c r="L2" s="1" t="s">
        <v>191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16231623722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  <c r="G3" s="1" t="s">
        <v>188</v>
      </c>
      <c r="H3" s="1" t="s">
        <v>189</v>
      </c>
      <c r="I3" s="1" t="s">
        <v>204</v>
      </c>
      <c r="J3" s="1" t="s">
        <v>29</v>
      </c>
      <c r="K3" s="1" t="s">
        <v>205</v>
      </c>
      <c r="L3" s="1" t="s">
        <v>205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206</v>
      </c>
      <c r="R3" s="1" t="s">
        <v>196</v>
      </c>
      <c r="S3" s="1" t="s">
        <v>197</v>
      </c>
      <c r="T3" s="1" t="s">
        <v>198</v>
      </c>
    </row>
    <row r="4" s="1" customFormat="1" spans="1:20">
      <c r="A4" s="3">
        <v>16470157018</v>
      </c>
      <c r="B4" s="1" t="s">
        <v>207</v>
      </c>
      <c r="C4" s="1" t="s">
        <v>208</v>
      </c>
      <c r="D4" s="1" t="s">
        <v>201</v>
      </c>
      <c r="E4" s="1" t="s">
        <v>209</v>
      </c>
      <c r="F4" s="1" t="s">
        <v>187</v>
      </c>
      <c r="G4" s="1" t="s">
        <v>188</v>
      </c>
      <c r="H4" s="1" t="s">
        <v>189</v>
      </c>
      <c r="I4" s="1" t="s">
        <v>210</v>
      </c>
      <c r="J4" s="1" t="s">
        <v>29</v>
      </c>
      <c r="K4" s="1" t="s">
        <v>211</v>
      </c>
      <c r="L4" s="1" t="s">
        <v>211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212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16479034203</v>
      </c>
      <c r="B5" s="1" t="s">
        <v>213</v>
      </c>
      <c r="C5" s="1" t="s">
        <v>214</v>
      </c>
      <c r="D5" s="1" t="s">
        <v>201</v>
      </c>
      <c r="E5" s="1" t="s">
        <v>215</v>
      </c>
      <c r="F5" s="1" t="s">
        <v>203</v>
      </c>
      <c r="G5" s="1" t="s">
        <v>188</v>
      </c>
      <c r="H5" s="1" t="s">
        <v>189</v>
      </c>
      <c r="I5" s="1" t="s">
        <v>216</v>
      </c>
      <c r="J5" s="1" t="s">
        <v>29</v>
      </c>
      <c r="K5" s="1" t="s">
        <v>217</v>
      </c>
      <c r="L5" s="1" t="s">
        <v>217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218</v>
      </c>
      <c r="R5" s="1" t="s">
        <v>196</v>
      </c>
      <c r="S5" s="1" t="s">
        <v>197</v>
      </c>
      <c r="T5" s="1" t="s">
        <v>198</v>
      </c>
    </row>
    <row r="6" s="1" customFormat="1" spans="1:20">
      <c r="A6" s="3">
        <v>16498651825</v>
      </c>
      <c r="B6" s="1" t="s">
        <v>219</v>
      </c>
      <c r="C6" s="1" t="s">
        <v>220</v>
      </c>
      <c r="D6" s="1" t="s">
        <v>221</v>
      </c>
      <c r="E6" s="1" t="s">
        <v>222</v>
      </c>
      <c r="F6" s="1" t="s">
        <v>187</v>
      </c>
      <c r="G6" s="1" t="s">
        <v>188</v>
      </c>
      <c r="H6" s="1" t="s">
        <v>189</v>
      </c>
      <c r="I6" s="1" t="s">
        <v>223</v>
      </c>
      <c r="J6" s="1" t="s">
        <v>29</v>
      </c>
      <c r="K6" s="1" t="s">
        <v>224</v>
      </c>
      <c r="L6" s="1" t="s">
        <v>224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225</v>
      </c>
      <c r="R6" s="1" t="s">
        <v>196</v>
      </c>
      <c r="S6" s="1" t="s">
        <v>197</v>
      </c>
      <c r="T6" s="1" t="s">
        <v>198</v>
      </c>
    </row>
    <row r="7" s="1" customFormat="1" spans="1:20">
      <c r="A7" s="3">
        <v>16561204716</v>
      </c>
      <c r="B7" s="1" t="s">
        <v>226</v>
      </c>
      <c r="C7" s="1" t="s">
        <v>227</v>
      </c>
      <c r="D7" s="1" t="s">
        <v>228</v>
      </c>
      <c r="E7" s="1" t="s">
        <v>229</v>
      </c>
      <c r="F7" s="1" t="s">
        <v>187</v>
      </c>
      <c r="G7" s="1" t="s">
        <v>188</v>
      </c>
      <c r="H7" s="1" t="s">
        <v>189</v>
      </c>
      <c r="I7" s="1" t="s">
        <v>230</v>
      </c>
      <c r="J7" s="1" t="s">
        <v>29</v>
      </c>
      <c r="K7" s="1" t="s">
        <v>231</v>
      </c>
      <c r="L7" s="1" t="s">
        <v>231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232</v>
      </c>
      <c r="R7" s="1" t="s">
        <v>196</v>
      </c>
      <c r="S7" s="1" t="s">
        <v>197</v>
      </c>
      <c r="T7" s="1" t="s">
        <v>198</v>
      </c>
    </row>
    <row r="8" s="1" customFormat="1" spans="1:20">
      <c r="A8" s="3">
        <v>16619930793</v>
      </c>
      <c r="B8" s="1" t="s">
        <v>233</v>
      </c>
      <c r="C8" s="1" t="s">
        <v>234</v>
      </c>
      <c r="D8" s="1" t="s">
        <v>235</v>
      </c>
      <c r="E8" s="1" t="s">
        <v>236</v>
      </c>
      <c r="F8" s="1" t="s">
        <v>203</v>
      </c>
      <c r="G8" s="1" t="s">
        <v>188</v>
      </c>
      <c r="H8" s="1" t="s">
        <v>189</v>
      </c>
      <c r="I8" s="1" t="s">
        <v>237</v>
      </c>
      <c r="J8" s="1" t="s">
        <v>29</v>
      </c>
      <c r="K8" s="1" t="s">
        <v>238</v>
      </c>
      <c r="L8" s="1" t="s">
        <v>238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239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16637652678</v>
      </c>
      <c r="B9" s="1" t="s">
        <v>240</v>
      </c>
      <c r="C9" s="1" t="s">
        <v>241</v>
      </c>
      <c r="D9" s="1" t="s">
        <v>242</v>
      </c>
      <c r="E9" s="1" t="s">
        <v>243</v>
      </c>
      <c r="F9" s="1" t="s">
        <v>187</v>
      </c>
      <c r="G9" s="1" t="s">
        <v>188</v>
      </c>
      <c r="H9" s="1" t="s">
        <v>189</v>
      </c>
      <c r="I9" s="1" t="s">
        <v>244</v>
      </c>
      <c r="J9" s="1" t="s">
        <v>29</v>
      </c>
      <c r="K9" s="1" t="s">
        <v>245</v>
      </c>
      <c r="L9" s="1" t="s">
        <v>245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246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16666555740</v>
      </c>
      <c r="B10" s="1" t="s">
        <v>247</v>
      </c>
      <c r="C10" s="1" t="s">
        <v>248</v>
      </c>
      <c r="D10" s="1" t="s">
        <v>249</v>
      </c>
      <c r="E10" s="1" t="s">
        <v>250</v>
      </c>
      <c r="F10" s="1" t="s">
        <v>187</v>
      </c>
      <c r="G10" s="1" t="s">
        <v>188</v>
      </c>
      <c r="H10" s="1" t="s">
        <v>189</v>
      </c>
      <c r="I10" s="1" t="s">
        <v>251</v>
      </c>
      <c r="J10" s="1" t="s">
        <v>29</v>
      </c>
      <c r="K10" s="1" t="s">
        <v>252</v>
      </c>
      <c r="L10" s="1" t="s">
        <v>252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253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16680388804</v>
      </c>
      <c r="B11" s="1" t="s">
        <v>254</v>
      </c>
      <c r="C11" s="1" t="s">
        <v>255</v>
      </c>
      <c r="D11" s="1" t="s">
        <v>256</v>
      </c>
      <c r="E11" s="1" t="s">
        <v>257</v>
      </c>
      <c r="F11" s="1" t="s">
        <v>203</v>
      </c>
      <c r="G11" s="1" t="s">
        <v>188</v>
      </c>
      <c r="H11" s="1" t="s">
        <v>189</v>
      </c>
      <c r="I11" s="1" t="s">
        <v>258</v>
      </c>
      <c r="J11" s="1" t="s">
        <v>29</v>
      </c>
      <c r="K11" s="1" t="s">
        <v>259</v>
      </c>
      <c r="L11" s="1" t="s">
        <v>259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260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16694281435</v>
      </c>
      <c r="B12" s="1" t="s">
        <v>261</v>
      </c>
      <c r="C12" s="1" t="s">
        <v>262</v>
      </c>
      <c r="D12" s="1" t="s">
        <v>263</v>
      </c>
      <c r="E12" s="1" t="s">
        <v>264</v>
      </c>
      <c r="F12" s="1" t="s">
        <v>187</v>
      </c>
      <c r="G12" s="1" t="s">
        <v>188</v>
      </c>
      <c r="H12" s="1" t="s">
        <v>189</v>
      </c>
      <c r="I12" s="1" t="s">
        <v>265</v>
      </c>
      <c r="J12" s="1" t="s">
        <v>29</v>
      </c>
      <c r="K12" s="1" t="s">
        <v>224</v>
      </c>
      <c r="L12" s="1" t="s">
        <v>224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266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16695379729</v>
      </c>
      <c r="B13" s="1" t="s">
        <v>267</v>
      </c>
      <c r="C13" s="1" t="s">
        <v>268</v>
      </c>
      <c r="D13" s="1" t="s">
        <v>269</v>
      </c>
      <c r="E13" s="1" t="s">
        <v>270</v>
      </c>
      <c r="F13" s="1" t="s">
        <v>187</v>
      </c>
      <c r="G13" s="1" t="s">
        <v>188</v>
      </c>
      <c r="H13" s="1" t="s">
        <v>189</v>
      </c>
      <c r="I13" s="1" t="s">
        <v>271</v>
      </c>
      <c r="J13" s="1" t="s">
        <v>29</v>
      </c>
      <c r="K13" s="1" t="s">
        <v>272</v>
      </c>
      <c r="L13" s="1" t="s">
        <v>272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273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16695519816</v>
      </c>
      <c r="B14" s="1" t="s">
        <v>267</v>
      </c>
      <c r="C14" s="1" t="s">
        <v>274</v>
      </c>
      <c r="D14" s="1" t="s">
        <v>275</v>
      </c>
      <c r="E14" s="1" t="s">
        <v>276</v>
      </c>
      <c r="F14" s="1" t="s">
        <v>277</v>
      </c>
      <c r="G14" s="1" t="s">
        <v>188</v>
      </c>
      <c r="H14" s="1" t="s">
        <v>189</v>
      </c>
      <c r="I14" s="1" t="s">
        <v>278</v>
      </c>
      <c r="J14" s="1" t="s">
        <v>29</v>
      </c>
      <c r="K14" s="1" t="s">
        <v>279</v>
      </c>
      <c r="L14" s="1" t="s">
        <v>279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280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16724934254</v>
      </c>
      <c r="B15" s="1" t="s">
        <v>281</v>
      </c>
      <c r="C15" s="1" t="s">
        <v>282</v>
      </c>
      <c r="D15" s="1" t="s">
        <v>249</v>
      </c>
      <c r="E15" s="1" t="s">
        <v>283</v>
      </c>
      <c r="F15" s="1" t="s">
        <v>187</v>
      </c>
      <c r="G15" s="1" t="s">
        <v>188</v>
      </c>
      <c r="H15" s="1" t="s">
        <v>189</v>
      </c>
      <c r="I15" s="1" t="s">
        <v>284</v>
      </c>
      <c r="J15" s="1" t="s">
        <v>29</v>
      </c>
      <c r="K15" s="1" t="s">
        <v>285</v>
      </c>
      <c r="L15" s="1" t="s">
        <v>285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286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16734425207</v>
      </c>
      <c r="B16" s="1" t="s">
        <v>287</v>
      </c>
      <c r="C16" s="1" t="s">
        <v>288</v>
      </c>
      <c r="D16" s="1" t="s">
        <v>289</v>
      </c>
      <c r="E16" s="1" t="s">
        <v>290</v>
      </c>
      <c r="F16" s="1" t="s">
        <v>187</v>
      </c>
      <c r="G16" s="1" t="s">
        <v>188</v>
      </c>
      <c r="H16" s="1" t="s">
        <v>189</v>
      </c>
      <c r="I16" s="1" t="s">
        <v>291</v>
      </c>
      <c r="J16" s="1" t="s">
        <v>29</v>
      </c>
      <c r="K16" s="1" t="s">
        <v>292</v>
      </c>
      <c r="L16" s="1" t="s">
        <v>292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293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16746333152</v>
      </c>
      <c r="B17" s="1" t="s">
        <v>294</v>
      </c>
      <c r="C17" s="1" t="s">
        <v>295</v>
      </c>
      <c r="D17" s="1" t="s">
        <v>296</v>
      </c>
      <c r="E17" s="1" t="s">
        <v>297</v>
      </c>
      <c r="F17" s="1" t="s">
        <v>298</v>
      </c>
      <c r="G17" s="1" t="s">
        <v>188</v>
      </c>
      <c r="H17" s="1" t="s">
        <v>189</v>
      </c>
      <c r="I17" s="1" t="s">
        <v>299</v>
      </c>
      <c r="J17" s="1" t="s">
        <v>29</v>
      </c>
      <c r="K17" s="1" t="s">
        <v>300</v>
      </c>
      <c r="L17" s="1" t="s">
        <v>300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301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16747393827</v>
      </c>
      <c r="B18" s="1" t="s">
        <v>302</v>
      </c>
      <c r="C18" s="1" t="s">
        <v>303</v>
      </c>
      <c r="D18" s="1" t="s">
        <v>304</v>
      </c>
      <c r="E18" s="1" t="s">
        <v>305</v>
      </c>
      <c r="F18" s="1" t="s">
        <v>187</v>
      </c>
      <c r="G18" s="1" t="s">
        <v>188</v>
      </c>
      <c r="H18" s="1" t="s">
        <v>189</v>
      </c>
      <c r="I18" s="1" t="s">
        <v>306</v>
      </c>
      <c r="J18" s="1" t="s">
        <v>29</v>
      </c>
      <c r="K18" s="1" t="s">
        <v>307</v>
      </c>
      <c r="L18" s="1" t="s">
        <v>307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308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16747391874</v>
      </c>
      <c r="B19" s="1" t="s">
        <v>302</v>
      </c>
      <c r="C19" s="1" t="s">
        <v>309</v>
      </c>
      <c r="D19" s="1" t="s">
        <v>310</v>
      </c>
      <c r="E19" s="1" t="s">
        <v>311</v>
      </c>
      <c r="F19" s="1" t="s">
        <v>187</v>
      </c>
      <c r="G19" s="1" t="s">
        <v>188</v>
      </c>
      <c r="H19" s="1" t="s">
        <v>189</v>
      </c>
      <c r="I19" s="1" t="s">
        <v>312</v>
      </c>
      <c r="J19" s="1" t="s">
        <v>29</v>
      </c>
      <c r="K19" s="1" t="s">
        <v>313</v>
      </c>
      <c r="L19" s="1" t="s">
        <v>313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314</v>
      </c>
      <c r="R19" s="1" t="s">
        <v>196</v>
      </c>
      <c r="S19" s="1" t="s">
        <v>197</v>
      </c>
      <c r="T19" s="1" t="s">
        <v>198</v>
      </c>
    </row>
    <row r="20" s="1" customFormat="1" spans="1:20">
      <c r="A20" s="3">
        <v>16750691616</v>
      </c>
      <c r="B20" s="1" t="s">
        <v>315</v>
      </c>
      <c r="C20" s="1" t="s">
        <v>316</v>
      </c>
      <c r="D20" s="1" t="s">
        <v>317</v>
      </c>
      <c r="E20" s="1" t="s">
        <v>318</v>
      </c>
      <c r="F20" s="1" t="s">
        <v>187</v>
      </c>
      <c r="G20" s="1" t="s">
        <v>188</v>
      </c>
      <c r="H20" s="1" t="s">
        <v>189</v>
      </c>
      <c r="I20" s="1" t="s">
        <v>319</v>
      </c>
      <c r="J20" s="1" t="s">
        <v>29</v>
      </c>
      <c r="K20" s="1" t="s">
        <v>320</v>
      </c>
      <c r="L20" s="1" t="s">
        <v>320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321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16752681947</v>
      </c>
      <c r="B21" s="1" t="s">
        <v>315</v>
      </c>
      <c r="C21" s="1" t="s">
        <v>322</v>
      </c>
      <c r="D21" s="1" t="s">
        <v>323</v>
      </c>
      <c r="E21" s="1" t="s">
        <v>324</v>
      </c>
      <c r="F21" s="1" t="s">
        <v>187</v>
      </c>
      <c r="G21" s="1" t="s">
        <v>188</v>
      </c>
      <c r="H21" s="1" t="s">
        <v>189</v>
      </c>
      <c r="I21" s="1" t="s">
        <v>325</v>
      </c>
      <c r="J21" s="1" t="s">
        <v>29</v>
      </c>
      <c r="K21" s="1" t="s">
        <v>326</v>
      </c>
      <c r="L21" s="1" t="s">
        <v>326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327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16757927626</v>
      </c>
      <c r="B22" s="1" t="s">
        <v>328</v>
      </c>
      <c r="C22" s="1" t="s">
        <v>329</v>
      </c>
      <c r="D22" s="1" t="s">
        <v>330</v>
      </c>
      <c r="E22" s="1" t="s">
        <v>331</v>
      </c>
      <c r="F22" s="1" t="s">
        <v>187</v>
      </c>
      <c r="G22" s="1" t="s">
        <v>188</v>
      </c>
      <c r="H22" s="1" t="s">
        <v>189</v>
      </c>
      <c r="I22" s="1" t="s">
        <v>332</v>
      </c>
      <c r="J22" s="1" t="s">
        <v>29</v>
      </c>
      <c r="K22" s="1" t="s">
        <v>333</v>
      </c>
      <c r="L22" s="1" t="s">
        <v>333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334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16758733102</v>
      </c>
      <c r="B23" s="1" t="s">
        <v>328</v>
      </c>
      <c r="C23" s="1" t="s">
        <v>335</v>
      </c>
      <c r="D23" s="1" t="s">
        <v>336</v>
      </c>
      <c r="E23" s="1" t="s">
        <v>337</v>
      </c>
      <c r="F23" s="1" t="s">
        <v>187</v>
      </c>
      <c r="G23" s="1" t="s">
        <v>188</v>
      </c>
      <c r="H23" s="1" t="s">
        <v>189</v>
      </c>
      <c r="I23" s="1" t="s">
        <v>338</v>
      </c>
      <c r="J23" s="1" t="s">
        <v>29</v>
      </c>
      <c r="K23" s="1" t="s">
        <v>191</v>
      </c>
      <c r="L23" s="1" t="s">
        <v>191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339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16759006236</v>
      </c>
      <c r="B24" s="1" t="s">
        <v>328</v>
      </c>
      <c r="C24" s="1" t="s">
        <v>340</v>
      </c>
      <c r="D24" s="1" t="s">
        <v>341</v>
      </c>
      <c r="E24" s="1" t="s">
        <v>342</v>
      </c>
      <c r="F24" s="1" t="s">
        <v>187</v>
      </c>
      <c r="G24" s="1" t="s">
        <v>188</v>
      </c>
      <c r="H24" s="1" t="s">
        <v>189</v>
      </c>
      <c r="I24" s="1" t="s">
        <v>343</v>
      </c>
      <c r="J24" s="1" t="s">
        <v>29</v>
      </c>
      <c r="K24" s="1" t="s">
        <v>344</v>
      </c>
      <c r="L24" s="1" t="s">
        <v>344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345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16759094200</v>
      </c>
      <c r="B25" s="1" t="s">
        <v>277</v>
      </c>
      <c r="C25" s="1" t="s">
        <v>346</v>
      </c>
      <c r="D25" s="1" t="s">
        <v>347</v>
      </c>
      <c r="E25" s="1" t="s">
        <v>348</v>
      </c>
      <c r="F25" s="1" t="s">
        <v>187</v>
      </c>
      <c r="G25" s="1" t="s">
        <v>188</v>
      </c>
      <c r="H25" s="1" t="s">
        <v>189</v>
      </c>
      <c r="I25" s="1" t="s">
        <v>349</v>
      </c>
      <c r="J25" s="1" t="s">
        <v>29</v>
      </c>
      <c r="K25" s="1" t="s">
        <v>350</v>
      </c>
      <c r="L25" s="1" t="s">
        <v>350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351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16759120207</v>
      </c>
      <c r="B26" s="1" t="s">
        <v>277</v>
      </c>
      <c r="C26" s="1" t="s">
        <v>352</v>
      </c>
      <c r="D26" s="1" t="s">
        <v>317</v>
      </c>
      <c r="E26" s="1" t="s">
        <v>353</v>
      </c>
      <c r="F26" s="1" t="s">
        <v>203</v>
      </c>
      <c r="G26" s="1" t="s">
        <v>188</v>
      </c>
      <c r="H26" s="1" t="s">
        <v>189</v>
      </c>
      <c r="I26" s="1" t="s">
        <v>354</v>
      </c>
      <c r="J26" s="1" t="s">
        <v>29</v>
      </c>
      <c r="K26" s="1" t="s">
        <v>355</v>
      </c>
      <c r="L26" s="1" t="s">
        <v>355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356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16759340126</v>
      </c>
      <c r="B27" s="1" t="s">
        <v>277</v>
      </c>
      <c r="C27" s="1" t="s">
        <v>357</v>
      </c>
      <c r="D27" s="1" t="s">
        <v>358</v>
      </c>
      <c r="E27" s="1" t="s">
        <v>359</v>
      </c>
      <c r="F27" s="1" t="s">
        <v>203</v>
      </c>
      <c r="G27" s="1" t="s">
        <v>188</v>
      </c>
      <c r="H27" s="1" t="s">
        <v>189</v>
      </c>
      <c r="I27" s="1" t="s">
        <v>360</v>
      </c>
      <c r="J27" s="1" t="s">
        <v>29</v>
      </c>
      <c r="K27" s="1" t="s">
        <v>361</v>
      </c>
      <c r="L27" s="1" t="s">
        <v>361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362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16759340359</v>
      </c>
      <c r="B28" s="1" t="s">
        <v>277</v>
      </c>
      <c r="C28" s="1" t="s">
        <v>363</v>
      </c>
      <c r="D28" s="1" t="s">
        <v>364</v>
      </c>
      <c r="E28" s="1" t="s">
        <v>365</v>
      </c>
      <c r="F28" s="1" t="s">
        <v>203</v>
      </c>
      <c r="G28" s="1" t="s">
        <v>188</v>
      </c>
      <c r="H28" s="1" t="s">
        <v>189</v>
      </c>
      <c r="I28" s="1" t="s">
        <v>366</v>
      </c>
      <c r="J28" s="1" t="s">
        <v>29</v>
      </c>
      <c r="K28" s="1" t="s">
        <v>367</v>
      </c>
      <c r="L28" s="1" t="s">
        <v>367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368</v>
      </c>
      <c r="R28" s="1" t="s">
        <v>196</v>
      </c>
      <c r="S28" s="1" t="s">
        <v>197</v>
      </c>
      <c r="T28" s="1" t="s">
        <v>198</v>
      </c>
    </row>
    <row r="29" s="1" customFormat="1" spans="1:20">
      <c r="A29" s="3">
        <v>16760706977</v>
      </c>
      <c r="B29" s="1" t="s">
        <v>277</v>
      </c>
      <c r="C29" s="1" t="s">
        <v>369</v>
      </c>
      <c r="D29" s="1" t="s">
        <v>370</v>
      </c>
      <c r="E29" s="1" t="s">
        <v>371</v>
      </c>
      <c r="F29" s="1" t="s">
        <v>187</v>
      </c>
      <c r="G29" s="1" t="s">
        <v>188</v>
      </c>
      <c r="H29" s="1" t="s">
        <v>189</v>
      </c>
      <c r="I29" s="1" t="s">
        <v>372</v>
      </c>
      <c r="J29" s="1" t="s">
        <v>29</v>
      </c>
      <c r="K29" s="1" t="s">
        <v>373</v>
      </c>
      <c r="L29" s="1" t="s">
        <v>373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374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16765083479</v>
      </c>
      <c r="B30" s="1" t="s">
        <v>298</v>
      </c>
      <c r="C30" s="1" t="s">
        <v>375</v>
      </c>
      <c r="D30" s="1" t="s">
        <v>376</v>
      </c>
      <c r="E30" s="1" t="s">
        <v>377</v>
      </c>
      <c r="F30" s="1" t="s">
        <v>187</v>
      </c>
      <c r="G30" s="1" t="s">
        <v>188</v>
      </c>
      <c r="H30" s="1" t="s">
        <v>189</v>
      </c>
      <c r="I30" s="1" t="s">
        <v>378</v>
      </c>
      <c r="J30" s="1" t="s">
        <v>29</v>
      </c>
      <c r="K30" s="1" t="s">
        <v>379</v>
      </c>
      <c r="L30" s="1" t="s">
        <v>379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380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16765090022</v>
      </c>
      <c r="B31" s="1" t="s">
        <v>298</v>
      </c>
      <c r="C31" s="1" t="s">
        <v>381</v>
      </c>
      <c r="D31" s="1" t="s">
        <v>382</v>
      </c>
      <c r="E31" s="1" t="s">
        <v>383</v>
      </c>
      <c r="F31" s="1" t="s">
        <v>187</v>
      </c>
      <c r="G31" s="1" t="s">
        <v>188</v>
      </c>
      <c r="H31" s="1" t="s">
        <v>189</v>
      </c>
      <c r="I31" s="1" t="s">
        <v>384</v>
      </c>
      <c r="J31" s="1" t="s">
        <v>29</v>
      </c>
      <c r="K31" s="1" t="s">
        <v>385</v>
      </c>
      <c r="L31" s="1" t="s">
        <v>385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386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16765236837</v>
      </c>
      <c r="B32" s="1" t="s">
        <v>298</v>
      </c>
      <c r="C32" s="1" t="s">
        <v>387</v>
      </c>
      <c r="D32" s="1" t="s">
        <v>388</v>
      </c>
      <c r="E32" s="1" t="s">
        <v>389</v>
      </c>
      <c r="F32" s="1" t="s">
        <v>203</v>
      </c>
      <c r="G32" s="1" t="s">
        <v>188</v>
      </c>
      <c r="H32" s="1" t="s">
        <v>189</v>
      </c>
      <c r="I32" s="1" t="s">
        <v>390</v>
      </c>
      <c r="J32" s="1" t="s">
        <v>29</v>
      </c>
      <c r="K32" s="1" t="s">
        <v>391</v>
      </c>
      <c r="L32" s="1" t="s">
        <v>391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392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16765736263</v>
      </c>
      <c r="B33" s="1" t="s">
        <v>298</v>
      </c>
      <c r="C33" s="1" t="s">
        <v>393</v>
      </c>
      <c r="D33" s="1" t="s">
        <v>394</v>
      </c>
      <c r="E33" s="1" t="s">
        <v>395</v>
      </c>
      <c r="F33" s="1" t="s">
        <v>187</v>
      </c>
      <c r="G33" s="1" t="s">
        <v>188</v>
      </c>
      <c r="H33" s="1" t="s">
        <v>189</v>
      </c>
      <c r="I33" s="1" t="s">
        <v>396</v>
      </c>
      <c r="J33" s="1" t="s">
        <v>29</v>
      </c>
      <c r="K33" s="1" t="s">
        <v>397</v>
      </c>
      <c r="L33" s="1" t="s">
        <v>397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398</v>
      </c>
      <c r="R33" s="1" t="s">
        <v>196</v>
      </c>
      <c r="S33" s="1" t="s">
        <v>197</v>
      </c>
      <c r="T33" s="1" t="s">
        <v>198</v>
      </c>
    </row>
    <row r="34" s="1" customFormat="1" spans="1:20">
      <c r="A34" s="3">
        <v>16766075121</v>
      </c>
      <c r="B34" s="1" t="s">
        <v>298</v>
      </c>
      <c r="C34" s="1" t="s">
        <v>399</v>
      </c>
      <c r="D34" s="1" t="s">
        <v>400</v>
      </c>
      <c r="E34" s="1" t="s">
        <v>401</v>
      </c>
      <c r="F34" s="1" t="s">
        <v>187</v>
      </c>
      <c r="G34" s="1" t="s">
        <v>188</v>
      </c>
      <c r="H34" s="1" t="s">
        <v>189</v>
      </c>
      <c r="I34" s="1" t="s">
        <v>402</v>
      </c>
      <c r="J34" s="1" t="s">
        <v>29</v>
      </c>
      <c r="K34" s="1" t="s">
        <v>403</v>
      </c>
      <c r="L34" s="1" t="s">
        <v>403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404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16767213564</v>
      </c>
      <c r="B35" s="1" t="s">
        <v>298</v>
      </c>
      <c r="C35" s="1" t="s">
        <v>405</v>
      </c>
      <c r="D35" s="1" t="s">
        <v>406</v>
      </c>
      <c r="E35" s="1" t="s">
        <v>407</v>
      </c>
      <c r="F35" s="1" t="s">
        <v>187</v>
      </c>
      <c r="G35" s="1" t="s">
        <v>188</v>
      </c>
      <c r="H35" s="1" t="s">
        <v>189</v>
      </c>
      <c r="I35" s="1" t="s">
        <v>408</v>
      </c>
      <c r="J35" s="1" t="s">
        <v>29</v>
      </c>
      <c r="K35" s="1" t="s">
        <v>409</v>
      </c>
      <c r="L35" s="1" t="s">
        <v>409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410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16776466176</v>
      </c>
      <c r="B36" s="1" t="s">
        <v>187</v>
      </c>
      <c r="C36" s="1" t="s">
        <v>411</v>
      </c>
      <c r="D36" s="1" t="s">
        <v>412</v>
      </c>
      <c r="E36" s="1" t="s">
        <v>413</v>
      </c>
      <c r="F36" s="1" t="s">
        <v>187</v>
      </c>
      <c r="G36" s="1" t="s">
        <v>188</v>
      </c>
      <c r="H36" s="1" t="s">
        <v>189</v>
      </c>
      <c r="I36" s="1" t="s">
        <v>414</v>
      </c>
      <c r="J36" s="1" t="s">
        <v>29</v>
      </c>
      <c r="K36" s="1" t="s">
        <v>415</v>
      </c>
      <c r="L36" s="1" t="s">
        <v>415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416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16776608794</v>
      </c>
      <c r="B37" s="1" t="s">
        <v>187</v>
      </c>
      <c r="C37" s="1" t="s">
        <v>417</v>
      </c>
      <c r="D37" s="1" t="s">
        <v>317</v>
      </c>
      <c r="E37" s="1" t="s">
        <v>418</v>
      </c>
      <c r="F37" s="1" t="s">
        <v>187</v>
      </c>
      <c r="G37" s="1" t="s">
        <v>188</v>
      </c>
      <c r="H37" s="1" t="s">
        <v>189</v>
      </c>
      <c r="I37" s="1" t="s">
        <v>419</v>
      </c>
      <c r="J37" s="1" t="s">
        <v>29</v>
      </c>
      <c r="K37" s="1" t="s">
        <v>320</v>
      </c>
      <c r="L37" s="1" t="s">
        <v>320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420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16776646528</v>
      </c>
      <c r="B38" s="1" t="s">
        <v>187</v>
      </c>
      <c r="C38" s="1" t="s">
        <v>421</v>
      </c>
      <c r="D38" s="1" t="s">
        <v>412</v>
      </c>
      <c r="E38" s="1" t="s">
        <v>422</v>
      </c>
      <c r="F38" s="1" t="s">
        <v>187</v>
      </c>
      <c r="G38" s="1" t="s">
        <v>188</v>
      </c>
      <c r="H38" s="1" t="s">
        <v>189</v>
      </c>
      <c r="I38" s="1" t="s">
        <v>423</v>
      </c>
      <c r="J38" s="1" t="s">
        <v>29</v>
      </c>
      <c r="K38" s="1" t="s">
        <v>415</v>
      </c>
      <c r="L38" s="1" t="s">
        <v>415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424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16776661427</v>
      </c>
      <c r="B39" s="1" t="s">
        <v>187</v>
      </c>
      <c r="C39" s="1" t="s">
        <v>425</v>
      </c>
      <c r="D39" s="1" t="s">
        <v>382</v>
      </c>
      <c r="E39" s="1" t="s">
        <v>426</v>
      </c>
      <c r="F39" s="1" t="s">
        <v>187</v>
      </c>
      <c r="G39" s="1" t="s">
        <v>188</v>
      </c>
      <c r="H39" s="1" t="s">
        <v>189</v>
      </c>
      <c r="I39" s="1" t="s">
        <v>427</v>
      </c>
      <c r="J39" s="1" t="s">
        <v>29</v>
      </c>
      <c r="K39" s="1" t="s">
        <v>428</v>
      </c>
      <c r="L39" s="1" t="s">
        <v>428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429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16776677182</v>
      </c>
      <c r="B40" s="1" t="s">
        <v>187</v>
      </c>
      <c r="C40" s="1" t="s">
        <v>430</v>
      </c>
      <c r="D40" s="1" t="s">
        <v>431</v>
      </c>
      <c r="E40" s="1" t="s">
        <v>432</v>
      </c>
      <c r="F40" s="1" t="s">
        <v>187</v>
      </c>
      <c r="G40" s="1" t="s">
        <v>188</v>
      </c>
      <c r="H40" s="1" t="s">
        <v>189</v>
      </c>
      <c r="I40" s="1" t="s">
        <v>433</v>
      </c>
      <c r="J40" s="1" t="s">
        <v>29</v>
      </c>
      <c r="K40" s="1" t="s">
        <v>350</v>
      </c>
      <c r="L40" s="1" t="s">
        <v>350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434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16776814199</v>
      </c>
      <c r="B41" s="1" t="s">
        <v>187</v>
      </c>
      <c r="C41" s="1" t="s">
        <v>435</v>
      </c>
      <c r="D41" s="1" t="s">
        <v>436</v>
      </c>
      <c r="E41" s="1" t="s">
        <v>437</v>
      </c>
      <c r="F41" s="1" t="s">
        <v>187</v>
      </c>
      <c r="G41" s="1" t="s">
        <v>188</v>
      </c>
      <c r="H41" s="1" t="s">
        <v>189</v>
      </c>
      <c r="I41" s="1" t="s">
        <v>438</v>
      </c>
      <c r="J41" s="1" t="s">
        <v>29</v>
      </c>
      <c r="K41" s="1" t="s">
        <v>439</v>
      </c>
      <c r="L41" s="1" t="s">
        <v>439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440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16777839797</v>
      </c>
      <c r="B42" s="1" t="s">
        <v>187</v>
      </c>
      <c r="C42" s="1" t="s">
        <v>441</v>
      </c>
      <c r="D42" s="1" t="s">
        <v>442</v>
      </c>
      <c r="E42" s="1" t="s">
        <v>443</v>
      </c>
      <c r="F42" s="1" t="s">
        <v>187</v>
      </c>
      <c r="G42" s="1" t="s">
        <v>188</v>
      </c>
      <c r="H42" s="1" t="s">
        <v>189</v>
      </c>
      <c r="I42" s="1" t="s">
        <v>444</v>
      </c>
      <c r="J42" s="1" t="s">
        <v>29</v>
      </c>
      <c r="K42" s="1" t="s">
        <v>445</v>
      </c>
      <c r="L42" s="1" t="s">
        <v>445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446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16778005757</v>
      </c>
      <c r="B43" s="1" t="s">
        <v>187</v>
      </c>
      <c r="C43" s="1" t="s">
        <v>447</v>
      </c>
      <c r="D43" s="1" t="s">
        <v>448</v>
      </c>
      <c r="E43" s="1" t="s">
        <v>449</v>
      </c>
      <c r="F43" s="1" t="s">
        <v>187</v>
      </c>
      <c r="G43" s="1" t="s">
        <v>188</v>
      </c>
      <c r="H43" s="1" t="s">
        <v>189</v>
      </c>
      <c r="I43" s="1" t="s">
        <v>450</v>
      </c>
      <c r="J43" s="1" t="s">
        <v>29</v>
      </c>
      <c r="K43" s="1" t="s">
        <v>451</v>
      </c>
      <c r="L43" s="1" t="s">
        <v>451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452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16778635159</v>
      </c>
      <c r="B44" s="1" t="s">
        <v>187</v>
      </c>
      <c r="C44" s="1" t="s">
        <v>453</v>
      </c>
      <c r="D44" s="1" t="s">
        <v>454</v>
      </c>
      <c r="E44" s="1" t="s">
        <v>455</v>
      </c>
      <c r="F44" s="1" t="s">
        <v>187</v>
      </c>
      <c r="G44" s="1" t="s">
        <v>188</v>
      </c>
      <c r="H44" s="1" t="s">
        <v>189</v>
      </c>
      <c r="I44" s="1" t="s">
        <v>456</v>
      </c>
      <c r="J44" s="1" t="s">
        <v>29</v>
      </c>
      <c r="K44" s="1" t="s">
        <v>457</v>
      </c>
      <c r="L44" s="1" t="s">
        <v>457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458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3">
        <v>16779099848</v>
      </c>
      <c r="B45" s="1" t="s">
        <v>187</v>
      </c>
      <c r="C45" s="1" t="s">
        <v>459</v>
      </c>
      <c r="D45" s="1" t="s">
        <v>460</v>
      </c>
      <c r="E45" s="1" t="s">
        <v>461</v>
      </c>
      <c r="F45" s="1" t="s">
        <v>187</v>
      </c>
      <c r="G45" s="1" t="s">
        <v>188</v>
      </c>
      <c r="H45" s="1" t="s">
        <v>189</v>
      </c>
      <c r="I45" s="1" t="s">
        <v>462</v>
      </c>
      <c r="J45" s="1" t="s">
        <v>29</v>
      </c>
      <c r="K45" s="1" t="s">
        <v>403</v>
      </c>
      <c r="L45" s="1" t="s">
        <v>403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463</v>
      </c>
      <c r="R45" s="1" t="s">
        <v>196</v>
      </c>
      <c r="S45" s="1" t="s">
        <v>197</v>
      </c>
      <c r="T45" s="1" t="s">
        <v>198</v>
      </c>
    </row>
    <row r="46" s="1" customFormat="1" spans="1:20">
      <c r="A46" s="3">
        <v>16779410799</v>
      </c>
      <c r="B46" s="1" t="s">
        <v>187</v>
      </c>
      <c r="C46" s="1" t="s">
        <v>464</v>
      </c>
      <c r="D46" s="1" t="s">
        <v>465</v>
      </c>
      <c r="E46" s="1" t="s">
        <v>466</v>
      </c>
      <c r="F46" s="1" t="s">
        <v>187</v>
      </c>
      <c r="G46" s="1" t="s">
        <v>188</v>
      </c>
      <c r="H46" s="1" t="s">
        <v>189</v>
      </c>
      <c r="I46" s="1" t="s">
        <v>467</v>
      </c>
      <c r="J46" s="1" t="s">
        <v>29</v>
      </c>
      <c r="K46" s="1" t="s">
        <v>468</v>
      </c>
      <c r="L46" s="1" t="s">
        <v>468</v>
      </c>
      <c r="M46" s="1" t="s">
        <v>192</v>
      </c>
      <c r="N46" s="1" t="s">
        <v>192</v>
      </c>
      <c r="O46" s="1" t="s">
        <v>193</v>
      </c>
      <c r="P46" s="1" t="s">
        <v>194</v>
      </c>
      <c r="Q46" s="1" t="s">
        <v>469</v>
      </c>
      <c r="R46" s="1" t="s">
        <v>196</v>
      </c>
      <c r="S46" s="1" t="s">
        <v>197</v>
      </c>
      <c r="T46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2021-11-16T01:42:48Z</dcterms:created>
  <dcterms:modified xsi:type="dcterms:W3CDTF">2021-11-16T01:47:27Z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CBADF3D0987D486EBED22ED88379A310</vt:lpwstr>
  </property>
  <property fmtid="{D5CDD505-2E9C-101B-9397-08002B2CF9AE}" pid="3" name="KSOProductBuildVer">
    <vt:lpwstr>2052-11.1.0.11045</vt:lpwstr>
  </property>
</Properties>
</file>