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对账!$A$1:$I$75</definedName>
  </definedNames>
  <calcPr calcId="144525"/>
</workbook>
</file>

<file path=xl/sharedStrings.xml><?xml version="1.0" encoding="utf-8"?>
<sst xmlns="http://schemas.openxmlformats.org/spreadsheetml/2006/main" count="3819" uniqueCount="800">
  <si>
    <t>去哪儿网酒店预付对账单</t>
  </si>
  <si>
    <t>供应商名称：</t>
  </si>
  <si>
    <t>汇趣住</t>
  </si>
  <si>
    <t>结算周期：</t>
  </si>
  <si>
    <t>2021-11-15至2021-11-16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</si>
  <si>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</si>
  <si>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</si>
  <si>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</si>
  <si>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</si>
  <si>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</si>
  <si>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</si>
  <si>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</si>
  <si>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</si>
  <si>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</si>
  <si>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</si>
  <si>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</si>
  <si>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</si>
  <si>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</si>
  <si>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</si>
  <si>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</si>
  <si>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¥17,142.00</t>
  </si>
  <si>
    <t>¥2,252.00</t>
  </si>
  <si>
    <t>-¥6,423.00</t>
  </si>
  <si>
    <t>¥8,467.00</t>
  </si>
  <si>
    <t>分类信息</t>
  </si>
  <si>
    <t>业务类型</t>
  </si>
  <si>
    <t>酒店预付（点击查看明细）</t>
  </si>
  <si>
    <t>¥14,890.00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</si>
  <si>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</si>
  <si>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</si>
  <si>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</si>
  <si>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</si>
  <si>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</si>
  <si>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</si>
  <si>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</si>
  <si>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</si>
  <si>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</si>
  <si>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</si>
  <si>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</si>
  <si>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</si>
  <si>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</si>
  <si>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</si>
  <si>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</si>
  <si>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</si>
  <si>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</si>
  <si>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</si>
  <si>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</si>
  <si>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</si>
  <si>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</si>
  <si>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</si>
  <si>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</si>
  <si>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</si>
  <si>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</si>
  <si>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</si>
  <si>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</si>
  <si>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</si>
  <si>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</si>
  <si>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</si>
  <si>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</si>
  <si>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</si>
  <si>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</si>
  <si>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</si>
  <si>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</si>
  <si>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</si>
  <si>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</si>
  <si>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</si>
  <si>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</si>
  <si>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</si>
  <si>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</si>
  <si>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</si>
  <si>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</si>
  <si>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</si>
  <si>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102817595485</t>
  </si>
  <si>
    <t>酒店预付</t>
  </si>
  <si>
    <t>否</t>
  </si>
  <si>
    <t>普通</t>
  </si>
  <si>
    <t>381715452</t>
  </si>
  <si>
    <t>喆啡酒店(自贡汇东公园店)</t>
  </si>
  <si>
    <t>1639468</t>
  </si>
  <si>
    <t>柯燕斌</t>
  </si>
  <si>
    <t>2021-11-15</t>
  </si>
  <si>
    <t>2021-11-16</t>
  </si>
  <si>
    <t>¥275.00</t>
  </si>
  <si>
    <t>¥36.00</t>
  </si>
  <si>
    <t>¥239.00</t>
  </si>
  <si>
    <t>啡凡体验房</t>
  </si>
  <si>
    <t>WEBSITE</t>
  </si>
  <si>
    <t>102817522280</t>
  </si>
  <si>
    <t>312502132</t>
  </si>
  <si>
    <t>派酒店(汶上宝相寺店)</t>
  </si>
  <si>
    <t>陈平平</t>
  </si>
  <si>
    <t>¥117.00</t>
  </si>
  <si>
    <t>¥16.00</t>
  </si>
  <si>
    <t>¥101.00</t>
  </si>
  <si>
    <t>商务大床</t>
  </si>
  <si>
    <t>102817876715</t>
  </si>
  <si>
    <t>381721533</t>
  </si>
  <si>
    <t>苏州福郡美程大酒店</t>
  </si>
  <si>
    <t>陈立强</t>
  </si>
  <si>
    <t>¥230.00</t>
  </si>
  <si>
    <t>¥30.00</t>
  </si>
  <si>
    <t>¥200.00</t>
  </si>
  <si>
    <t>美净双床房</t>
  </si>
  <si>
    <t>102817506179</t>
  </si>
  <si>
    <t>384509727</t>
  </si>
  <si>
    <t>杭锦后旗康逸主题酒店</t>
  </si>
  <si>
    <t>陶勇亮</t>
  </si>
  <si>
    <t>¥104.00</t>
  </si>
  <si>
    <t>¥14.00</t>
  </si>
  <si>
    <t>¥90.00</t>
  </si>
  <si>
    <t>豪华大床房</t>
  </si>
  <si>
    <t>102817825131</t>
  </si>
  <si>
    <t>384560124</t>
  </si>
  <si>
    <t>北京乐众优选酒店</t>
  </si>
  <si>
    <t>崔晚英</t>
  </si>
  <si>
    <t>¥102.00</t>
  </si>
  <si>
    <t>¥88.00</t>
  </si>
  <si>
    <t>大床房b(无窗)</t>
  </si>
  <si>
    <t>102817739194</t>
  </si>
  <si>
    <t>348258128</t>
  </si>
  <si>
    <t>7天优品酒店(成都华阳地铁站会展中心店)</t>
  </si>
  <si>
    <t>郭万军</t>
  </si>
  <si>
    <t>¥12.00</t>
  </si>
  <si>
    <t>¥78.00</t>
  </si>
  <si>
    <t>优品大床房</t>
  </si>
  <si>
    <t>102816706639</t>
  </si>
  <si>
    <t>351532373</t>
  </si>
  <si>
    <t>武汉君宜王朝大饭店</t>
  </si>
  <si>
    <t>苏桂萍</t>
  </si>
  <si>
    <t>2021-11-14</t>
  </si>
  <si>
    <t>¥334.00</t>
  </si>
  <si>
    <t>¥44.00</t>
  </si>
  <si>
    <t>¥290.00</t>
  </si>
  <si>
    <t>豪华大床间</t>
  </si>
  <si>
    <t>102817696952</t>
  </si>
  <si>
    <t>381720732</t>
  </si>
  <si>
    <t>格林豪泰酒店(嘉兴平湖乍浦九龙山店)</t>
  </si>
  <si>
    <t>陆跃</t>
  </si>
  <si>
    <t>¥168.00</t>
  </si>
  <si>
    <t>¥22.00</t>
  </si>
  <si>
    <t>¥146.00</t>
  </si>
  <si>
    <t>大床房,1.5m床</t>
  </si>
  <si>
    <t>102817770589</t>
  </si>
  <si>
    <t>381735426</t>
  </si>
  <si>
    <t>梅州英思廷酒店</t>
  </si>
  <si>
    <t>汤坚灵</t>
  </si>
  <si>
    <t>¥247.00</t>
  </si>
  <si>
    <t>¥34.00</t>
  </si>
  <si>
    <t>¥213.00</t>
  </si>
  <si>
    <t>廷悦大床房</t>
  </si>
  <si>
    <t>102817846177</t>
  </si>
  <si>
    <t>381808128</t>
  </si>
  <si>
    <t>广州恒雄商务宾馆</t>
  </si>
  <si>
    <t>张志景</t>
  </si>
  <si>
    <t>¥103.00</t>
  </si>
  <si>
    <t>¥89.00</t>
  </si>
  <si>
    <t>标准单人房</t>
  </si>
  <si>
    <t>102817033429</t>
  </si>
  <si>
    <t>381820632</t>
  </si>
  <si>
    <t>和颐酒店(沈阳三好街店)</t>
  </si>
  <si>
    <t>乔俊峰</t>
  </si>
  <si>
    <t>¥464.00</t>
  </si>
  <si>
    <t>¥61.00</t>
  </si>
  <si>
    <t>¥403.00</t>
  </si>
  <si>
    <t>和颐豪华大床房</t>
  </si>
  <si>
    <t>102817329944</t>
  </si>
  <si>
    <t>312500935</t>
  </si>
  <si>
    <t>瑞昌华天大酒店</t>
  </si>
  <si>
    <t>桂良仁</t>
  </si>
  <si>
    <t>¥133.00</t>
  </si>
  <si>
    <t>¥18.00</t>
  </si>
  <si>
    <t>¥115.00</t>
  </si>
  <si>
    <t>舒适标间</t>
  </si>
  <si>
    <t>102817953149</t>
  </si>
  <si>
    <t>311490109</t>
  </si>
  <si>
    <t>贝壳酒店(上海同济大学四平路校区店)</t>
  </si>
  <si>
    <t>杨帆</t>
  </si>
  <si>
    <t>¥171.00</t>
  </si>
  <si>
    <t>¥23.00</t>
  </si>
  <si>
    <t>¥148.00</t>
  </si>
  <si>
    <t>大床房</t>
  </si>
  <si>
    <t>102817135821</t>
  </si>
  <si>
    <t>323986603</t>
  </si>
  <si>
    <t>朗濠酒店(乐从天佑城店)</t>
  </si>
  <si>
    <t>熊建辉</t>
  </si>
  <si>
    <t>¥182.00</t>
  </si>
  <si>
    <t>¥24.00</t>
  </si>
  <si>
    <t>¥158.00</t>
  </si>
  <si>
    <t>轻奢商务双床房</t>
  </si>
  <si>
    <t>102817156581</t>
  </si>
  <si>
    <t>323992852</t>
  </si>
  <si>
    <t>长春简悦精品公寓</t>
  </si>
  <si>
    <t>邵志祥</t>
  </si>
  <si>
    <t>¥73.00</t>
  </si>
  <si>
    <t>¥10.00</t>
  </si>
  <si>
    <t>¥63.00</t>
  </si>
  <si>
    <t>北欧南湖观景房</t>
  </si>
  <si>
    <t>102817607860</t>
  </si>
  <si>
    <t>312492217</t>
  </si>
  <si>
    <t>如家睿柏·云酒店(福州长乐郑和东路店)</t>
  </si>
  <si>
    <t>李飞</t>
  </si>
  <si>
    <t>行政大床房</t>
  </si>
  <si>
    <t>102817136800</t>
  </si>
  <si>
    <t>381722298</t>
  </si>
  <si>
    <t>绵阳亦烜轻奢酒店</t>
  </si>
  <si>
    <t>臧道远</t>
  </si>
  <si>
    <t>¥211.00</t>
  </si>
  <si>
    <t>¥29.00</t>
  </si>
  <si>
    <t>精致单间</t>
  </si>
  <si>
    <t>102817403086</t>
  </si>
  <si>
    <t>383960973</t>
  </si>
  <si>
    <t>西双版纳岚尼雅温泉度假酒店</t>
  </si>
  <si>
    <t>刘祖兴|刘峥辉</t>
  </si>
  <si>
    <t>¥378.00</t>
  </si>
  <si>
    <t>¥50.00</t>
  </si>
  <si>
    <t>¥328.00</t>
  </si>
  <si>
    <t>豪华标间（带阳台）</t>
  </si>
  <si>
    <t>102817778348</t>
  </si>
  <si>
    <t>383603256</t>
  </si>
  <si>
    <t>鄂托克旗南海国际大酒店</t>
  </si>
  <si>
    <t>范意</t>
  </si>
  <si>
    <t>¥140.00</t>
  </si>
  <si>
    <t>¥19.00</t>
  </si>
  <si>
    <t>¥121.00</t>
  </si>
  <si>
    <t>102817837488</t>
  </si>
  <si>
    <t>321729547</t>
  </si>
  <si>
    <t>青春假日连锁酒店(蒲城店)</t>
  </si>
  <si>
    <t>赵亚妮</t>
  </si>
  <si>
    <t>¥167.00</t>
  </si>
  <si>
    <t>¥145.00</t>
  </si>
  <si>
    <t>普通大床房</t>
  </si>
  <si>
    <t>102817910229</t>
  </si>
  <si>
    <t>383602524</t>
  </si>
  <si>
    <t>南昌凯美开元名都大酒店</t>
  </si>
  <si>
    <t>何江龙</t>
  </si>
  <si>
    <t>¥559.00</t>
  </si>
  <si>
    <t>¥486.00</t>
  </si>
  <si>
    <t>高级大床房</t>
  </si>
  <si>
    <t>102817937806</t>
  </si>
  <si>
    <t>381718599</t>
  </si>
  <si>
    <t>椰风金隆酒店(琼海银海路旗舰店)</t>
  </si>
  <si>
    <t>汲卉|唐素芬</t>
  </si>
  <si>
    <t>¥534.00</t>
  </si>
  <si>
    <t>¥70.00</t>
  </si>
  <si>
    <t>102817957499</t>
  </si>
  <si>
    <t>381708900</t>
  </si>
  <si>
    <t>麗枫酒店(惠州南站万达广场店)</t>
  </si>
  <si>
    <t>汪红</t>
  </si>
  <si>
    <t>¥318.00</t>
  </si>
  <si>
    <t>¥42.00</t>
  </si>
  <si>
    <t>¥276.00</t>
  </si>
  <si>
    <t>豪华双床房</t>
  </si>
  <si>
    <t>102817010532</t>
  </si>
  <si>
    <t>381708915</t>
  </si>
  <si>
    <t>格林豪泰酒店(阜阳高铁站市政府奎星路店)</t>
  </si>
  <si>
    <t>戎利伟</t>
  </si>
  <si>
    <t>¥128.00</t>
  </si>
  <si>
    <t>¥17.00</t>
  </si>
  <si>
    <t>¥111.00</t>
  </si>
  <si>
    <t>双床房</t>
  </si>
  <si>
    <t>102817496420</t>
  </si>
  <si>
    <t>381733728</t>
  </si>
  <si>
    <t>镇平县金沙温泉酒店</t>
  </si>
  <si>
    <t>宋亚军</t>
  </si>
  <si>
    <t>副楼特惠房</t>
  </si>
  <si>
    <t>102817702439</t>
  </si>
  <si>
    <t>351531080</t>
  </si>
  <si>
    <t>佛山星寓公寓</t>
  </si>
  <si>
    <t>朱毅良</t>
  </si>
  <si>
    <t>¥15.00</t>
  </si>
  <si>
    <t>¥96.00</t>
  </si>
  <si>
    <t>欧式商务房</t>
  </si>
  <si>
    <t>102817707318</t>
  </si>
  <si>
    <t>312493378</t>
  </si>
  <si>
    <t>义乌恒纳国际大酒店</t>
  </si>
  <si>
    <t>李云</t>
  </si>
  <si>
    <t>¥222.00</t>
  </si>
  <si>
    <t>¥31.00</t>
  </si>
  <si>
    <t>¥191.00</t>
  </si>
  <si>
    <t>商务大床房</t>
  </si>
  <si>
    <t>102817616144</t>
  </si>
  <si>
    <t>375505842</t>
  </si>
  <si>
    <t>维家斯酒店(成都金牛万达广场店)</t>
  </si>
  <si>
    <t>吴剑波</t>
  </si>
  <si>
    <t>特惠主题标间</t>
  </si>
  <si>
    <t>102817748346</t>
  </si>
  <si>
    <t>318089551</t>
  </si>
  <si>
    <t>维也纳3好酒店(萧县黄口店)</t>
  </si>
  <si>
    <t>张智涛</t>
  </si>
  <si>
    <t>¥126.00</t>
  </si>
  <si>
    <t>¥109.00</t>
  </si>
  <si>
    <t>特惠大床房</t>
  </si>
  <si>
    <t>102817329806</t>
  </si>
  <si>
    <t>316580260</t>
  </si>
  <si>
    <t>长治都市98精品客栈</t>
  </si>
  <si>
    <t>杨红伟</t>
  </si>
  <si>
    <t>¥72.00</t>
  </si>
  <si>
    <t>¥62.00</t>
  </si>
  <si>
    <t>102816147930</t>
  </si>
  <si>
    <t>312488269</t>
  </si>
  <si>
    <t>达州六艺公馆</t>
  </si>
  <si>
    <t>王洪亮</t>
  </si>
  <si>
    <t>¥440.00</t>
  </si>
  <si>
    <t>¥58.00</t>
  </si>
  <si>
    <t>¥382.00</t>
  </si>
  <si>
    <t>豪华单间</t>
  </si>
  <si>
    <t>102817165917</t>
  </si>
  <si>
    <t>351535391</t>
  </si>
  <si>
    <t>IU酒店(贵阳奥体中心华润万象汇店)</t>
  </si>
  <si>
    <t>蒋平</t>
  </si>
  <si>
    <t>¥118.00</t>
  </si>
  <si>
    <t>小U·精致大床房</t>
  </si>
  <si>
    <t>102817495724</t>
  </si>
  <si>
    <t>周小波</t>
  </si>
  <si>
    <t>¥21.00</t>
  </si>
  <si>
    <t>¥137.00</t>
  </si>
  <si>
    <t>102817917583</t>
  </si>
  <si>
    <t>311489404</t>
  </si>
  <si>
    <t>聚德酒店(广州小坪地铁站店)</t>
  </si>
  <si>
    <t>廖斌权</t>
  </si>
  <si>
    <t>¥149.00</t>
  </si>
  <si>
    <t>¥20.00</t>
  </si>
  <si>
    <t>¥129.00</t>
  </si>
  <si>
    <t>102817825632</t>
  </si>
  <si>
    <t>351534116</t>
  </si>
  <si>
    <t>佛山德徕酒店</t>
  </si>
  <si>
    <t>梁晓婷</t>
  </si>
  <si>
    <t>¥409.00</t>
  </si>
  <si>
    <t>¥54.00</t>
  </si>
  <si>
    <t>¥355.00</t>
  </si>
  <si>
    <t>城景大床房</t>
  </si>
  <si>
    <t>102816352425</t>
  </si>
  <si>
    <t>381694756</t>
  </si>
  <si>
    <t>深圳世界之窗兰兹酒店</t>
  </si>
  <si>
    <t>李威帆</t>
  </si>
  <si>
    <t>舒适大床房</t>
  </si>
  <si>
    <t>102817176949</t>
  </si>
  <si>
    <t>375507615</t>
  </si>
  <si>
    <t>维也纳酒店(重庆高铁西站店)</t>
  </si>
  <si>
    <t>黄荣辉</t>
  </si>
  <si>
    <t>¥229.00</t>
  </si>
  <si>
    <t>¥199.00</t>
  </si>
  <si>
    <t>高级双床房</t>
  </si>
  <si>
    <t>102817481721</t>
  </si>
  <si>
    <t>312498721</t>
  </si>
  <si>
    <t>格林豪泰(亳州利辛徽商市场店)</t>
  </si>
  <si>
    <t>吕红梅</t>
  </si>
  <si>
    <t>102816696602</t>
  </si>
  <si>
    <t>381800895</t>
  </si>
  <si>
    <t>亚阁酒店(厦门SM城市广场店)</t>
  </si>
  <si>
    <t>田晓龙</t>
  </si>
  <si>
    <t>¥488.00</t>
  </si>
  <si>
    <t>¥64.00</t>
  </si>
  <si>
    <t>¥424.00</t>
  </si>
  <si>
    <t>102817545119</t>
  </si>
  <si>
    <t>318085042</t>
  </si>
  <si>
    <t>扬州辰茂京江酒店</t>
  </si>
  <si>
    <t>乐学龙|李仕松</t>
  </si>
  <si>
    <t>¥500.00</t>
  </si>
  <si>
    <t>¥66.00</t>
  </si>
  <si>
    <t>¥434.00</t>
  </si>
  <si>
    <t>商务标准间</t>
  </si>
  <si>
    <t>102817388824</t>
  </si>
  <si>
    <t>312503842</t>
  </si>
  <si>
    <t>通江蜀景假日酒店</t>
  </si>
  <si>
    <t>刘航</t>
  </si>
  <si>
    <t>标准间</t>
  </si>
  <si>
    <t>102817466583</t>
  </si>
  <si>
    <t>虞安翔</t>
  </si>
  <si>
    <t>¥587.00</t>
  </si>
  <si>
    <t>¥77.00</t>
  </si>
  <si>
    <t>¥510.00</t>
  </si>
  <si>
    <t>湖景豪华双床房</t>
  </si>
  <si>
    <t>102817875385</t>
  </si>
  <si>
    <t>381744528</t>
  </si>
  <si>
    <t>渭南万美假日酒店</t>
  </si>
  <si>
    <t>盛虎</t>
  </si>
  <si>
    <t>¥253.00</t>
  </si>
  <si>
    <t>¥33.00</t>
  </si>
  <si>
    <t>¥220.00</t>
  </si>
  <si>
    <t>102817482522</t>
  </si>
  <si>
    <t>381793554</t>
  </si>
  <si>
    <t>诸暨和瑞温德姆酒店</t>
  </si>
  <si>
    <t>王彬</t>
  </si>
  <si>
    <t>¥400.00</t>
  </si>
  <si>
    <t>¥53.00</t>
  </si>
  <si>
    <t>¥347.00</t>
  </si>
  <si>
    <t>102817878821</t>
  </si>
  <si>
    <t>102817749620</t>
  </si>
  <si>
    <t>381744468</t>
  </si>
  <si>
    <t>福建外贸中心悦华酒店</t>
  </si>
  <si>
    <t>姚强</t>
  </si>
  <si>
    <t>¥621.00</t>
  </si>
  <si>
    <t>¥81.00</t>
  </si>
  <si>
    <t>¥540.00</t>
  </si>
  <si>
    <t>102817859642</t>
  </si>
  <si>
    <t>318729493</t>
  </si>
  <si>
    <t>吉安悦莱花园酒店</t>
  </si>
  <si>
    <t>梁浩佳</t>
  </si>
  <si>
    <t>¥209.00</t>
  </si>
  <si>
    <t>¥28.00</t>
  </si>
  <si>
    <t>¥181.00</t>
  </si>
  <si>
    <t>雅致大床房</t>
  </si>
  <si>
    <t>102817730391</t>
  </si>
  <si>
    <t>黄子轩</t>
  </si>
  <si>
    <t>102817825273</t>
  </si>
  <si>
    <t>381720699</t>
  </si>
  <si>
    <t>许昌尚景兰熙酒店</t>
  </si>
  <si>
    <t>王振威</t>
  </si>
  <si>
    <t>¥119.00</t>
  </si>
  <si>
    <t>雅兰情侣房</t>
  </si>
  <si>
    <t>102817945599</t>
  </si>
  <si>
    <t>381717756</t>
  </si>
  <si>
    <t>维也纳酒店(清远连江路店)</t>
  </si>
  <si>
    <t>陈冬鹏</t>
  </si>
  <si>
    <t>¥232.00</t>
  </si>
  <si>
    <t>¥6.00</t>
  </si>
  <si>
    <t>¥226.00</t>
  </si>
  <si>
    <t>标准双床房</t>
  </si>
  <si>
    <t>102817830318</t>
  </si>
  <si>
    <t>313387039</t>
  </si>
  <si>
    <t>如家商旅酒店(昆明新螺蛳湾南部客运站店)</t>
  </si>
  <si>
    <t>常忠平</t>
  </si>
  <si>
    <t>¥180.00</t>
  </si>
  <si>
    <t>¥156.00</t>
  </si>
  <si>
    <t>商旅双床房</t>
  </si>
  <si>
    <t>102813111226</t>
  </si>
  <si>
    <t>381685510</t>
  </si>
  <si>
    <t>如家酒店(上海外滩南京东路地铁站店)</t>
  </si>
  <si>
    <t>杨雪飞</t>
  </si>
  <si>
    <t>2021-11-11</t>
  </si>
  <si>
    <t>¥237.00</t>
  </si>
  <si>
    <t>¥206.00</t>
  </si>
  <si>
    <t>全新大床房(无窗)</t>
  </si>
  <si>
    <t>102814056179</t>
  </si>
  <si>
    <t>郑彩霞</t>
  </si>
  <si>
    <t>2021-11-12</t>
  </si>
  <si>
    <t>¥448.00</t>
  </si>
  <si>
    <t>¥60.00</t>
  </si>
  <si>
    <t>¥388.00</t>
  </si>
  <si>
    <t>102817859082</t>
  </si>
  <si>
    <t>张勇</t>
  </si>
  <si>
    <t>102817825536</t>
  </si>
  <si>
    <t>381764697</t>
  </si>
  <si>
    <t>骏怡连锁酒店(宜兴徐舍镇政府店)</t>
  </si>
  <si>
    <t>晁继洋</t>
  </si>
  <si>
    <t>¥106.00</t>
  </si>
  <si>
    <t>¥92.00</t>
  </si>
  <si>
    <t>特惠房</t>
  </si>
  <si>
    <t>102817907716</t>
  </si>
  <si>
    <t>375507978</t>
  </si>
  <si>
    <t>维也纳酒店(长沙县万家丽北路土桥地铁站店)</t>
  </si>
  <si>
    <t>刘建军</t>
  </si>
  <si>
    <t>¥214.00</t>
  </si>
  <si>
    <t>102817761606</t>
  </si>
  <si>
    <t>381671167</t>
  </si>
  <si>
    <t>杭州钱江新城亚朵酒店</t>
  </si>
  <si>
    <t>任爱革</t>
  </si>
  <si>
    <t>¥416.00</t>
  </si>
  <si>
    <t>¥55.00</t>
  </si>
  <si>
    <t>¥361.00</t>
  </si>
  <si>
    <t>102807309208</t>
  </si>
  <si>
    <t>315418951</t>
  </si>
  <si>
    <t>杭州往来酒店</t>
  </si>
  <si>
    <t>周燕青</t>
  </si>
  <si>
    <t>2021-11-05</t>
  </si>
  <si>
    <t>¥135.00</t>
  </si>
  <si>
    <t>102817574125</t>
  </si>
  <si>
    <t>381712332</t>
  </si>
  <si>
    <t>凯里亚德酒店(贵阳奥体中心万达广场店)</t>
  </si>
  <si>
    <t>徐爽</t>
  </si>
  <si>
    <t>优享双床房</t>
  </si>
  <si>
    <t>102817510044</t>
  </si>
  <si>
    <t>311493784</t>
  </si>
  <si>
    <t>深圳皇庭V酒店</t>
  </si>
  <si>
    <t>汪峰</t>
  </si>
  <si>
    <t>¥788.00</t>
  </si>
  <si>
    <t>¥685.00</t>
  </si>
  <si>
    <t>102817224753</t>
  </si>
  <si>
    <t>321728344</t>
  </si>
  <si>
    <t>凯德国际酒店(东莞石碣旗舰店)</t>
  </si>
  <si>
    <t>周帅</t>
  </si>
  <si>
    <t>¥234.00</t>
  </si>
  <si>
    <t>¥203.00</t>
  </si>
  <si>
    <t>高级大床房(无窗)</t>
  </si>
  <si>
    <t>102817329873</t>
  </si>
  <si>
    <t>郭毅森</t>
  </si>
  <si>
    <t>¥266.00</t>
  </si>
  <si>
    <t>¥35.00</t>
  </si>
  <si>
    <t>¥231.00</t>
  </si>
  <si>
    <t>102817867268</t>
  </si>
  <si>
    <t>318079399</t>
  </si>
  <si>
    <t>尚客优精选酒店(达州火车站店)</t>
  </si>
  <si>
    <t>龚东妮</t>
  </si>
  <si>
    <t>¥132.00</t>
  </si>
  <si>
    <t>¥114.00</t>
  </si>
  <si>
    <t>102817098623</t>
  </si>
  <si>
    <t>381717165</t>
  </si>
  <si>
    <t>24H酒店(惠州金山湖店)</t>
  </si>
  <si>
    <t>艾秀珍</t>
  </si>
  <si>
    <t>¥160.00</t>
  </si>
  <si>
    <t>¥139.00</t>
  </si>
  <si>
    <t>标准大床房</t>
  </si>
  <si>
    <t>102817117030</t>
  </si>
  <si>
    <t>318089734</t>
  </si>
  <si>
    <t>7天连锁酒店(郓城金河路店)</t>
  </si>
  <si>
    <t>顾攀攀</t>
  </si>
  <si>
    <t>自主大床房</t>
  </si>
  <si>
    <t>102817566381</t>
  </si>
  <si>
    <t>陈德安</t>
  </si>
  <si>
    <t>102817987807</t>
  </si>
  <si>
    <t>312497332</t>
  </si>
  <si>
    <t>沃尔顿国际酒店(赣州星海天城店)</t>
  </si>
  <si>
    <t>陈鸿鹏</t>
  </si>
  <si>
    <t>¥332.00</t>
  </si>
  <si>
    <t>¥288.00</t>
  </si>
  <si>
    <t>102817537675</t>
  </si>
  <si>
    <t>386283678</t>
  </si>
  <si>
    <t>宾阳万丰商务酒店</t>
  </si>
  <si>
    <t>李杰彪</t>
  </si>
  <si>
    <t>¥79.00</t>
  </si>
  <si>
    <t>¥11.00</t>
  </si>
  <si>
    <t>¥68.00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</si>
  <si>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</si>
  <si>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</si>
  <si>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</si>
  <si>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</si>
  <si>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</si>
  <si>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</si>
  <si>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</si>
  <si>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</si>
  <si>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</si>
  <si>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NITPH20211105163004178730RX0</t>
  </si>
  <si>
    <t>102806909502</t>
  </si>
  <si>
    <t>赔付-房费追回</t>
  </si>
  <si>
    <t>-¥200.00</t>
  </si>
  <si>
    <t>--</t>
  </si>
  <si>
    <t>用户订的是标单大床房（暗窗） ，但是酒店安排的是无窗 ，去电酒店告知此单收到房型就是无窗的，代理告知此单房型看不见是否有窗，用户需要正常入住两晚，协调为用户补偿200元#追赔系统-预付扣款直连#</t>
  </si>
  <si>
    <t>NSTH20211105171530834726RX0</t>
  </si>
  <si>
    <t>102807856599</t>
  </si>
  <si>
    <t>-¥125.00</t>
  </si>
  <si>
    <t>用户告知取消11/6号1晚，代理谢女士告知同意取消#追赔系统-预付扣款直连#</t>
  </si>
  <si>
    <t>NIMH20211106112428077396RX0</t>
  </si>
  <si>
    <t>102807012913</t>
  </si>
  <si>
    <t>-¥150.00</t>
  </si>
  <si>
    <t>用户反馈预订的豪华江景大床房，酒店安排的是江景大床房，联系代理告知用户入住的1403就是豪华江景大床房，联系酒店告知酒店只有一种江景大床房，江景大床房和豪华江景大床房是一样的， 用户确实有反馈房间吵的问题，酒店也给用户换房间了，此单用户，平台，代理，酒店收到的均为豪华江景大床房，但酒店方只有江景大床房，豪华江景只有套房，补偿用户150元现金#追赔系统-预付扣款直连#</t>
  </si>
  <si>
    <t>NPH20211105213036027883RX0</t>
  </si>
  <si>
    <t>102807715910</t>
  </si>
  <si>
    <t>-¥3,520.00</t>
  </si>
  <si>
    <t>用户进线取消两间两晚王道国，陈安的订单，代理商同意取消#追赔系统-预付扣款直连#</t>
  </si>
  <si>
    <t>NIMH20211106081131891489RX0</t>
  </si>
  <si>
    <t>102806392911</t>
  </si>
  <si>
    <t>-¥1,214.00</t>
  </si>
  <si>
    <t>用户需退8号和9号的订单，代理商同意免费取消#追赔系统-预付扣款直连#</t>
  </si>
  <si>
    <t>NIMH20211106095223891471RX0</t>
  </si>
  <si>
    <t>102806983471</t>
  </si>
  <si>
    <t>返现日期</t>
  </si>
  <si>
    <t>，</t>
  </si>
  <si>
    <r>
      <t>本期扣款</t>
    </r>
    <r>
      <rPr>
        <sz val="10"/>
        <rFont val="Arial"/>
        <charset val="134"/>
      </rPr>
      <t>200</t>
    </r>
    <r>
      <rPr>
        <sz val="10"/>
        <rFont val="宋体"/>
        <charset val="134"/>
      </rPr>
      <t>元</t>
    </r>
  </si>
  <si>
    <r>
      <t>102807856599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125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</si>
  <si>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150</t>
    </r>
    <r>
      <rPr>
        <sz val="10"/>
        <rFont val="宋体"/>
        <charset val="134"/>
      </rPr>
      <t>元</t>
    </r>
  </si>
  <si>
    <r>
      <t>102807715910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3520</t>
    </r>
    <r>
      <rPr>
        <sz val="10"/>
        <rFont val="宋体"/>
        <charset val="134"/>
      </rPr>
      <t>元退回</t>
    </r>
  </si>
  <si>
    <r>
      <t>102806392911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1214</t>
    </r>
    <r>
      <rPr>
        <sz val="10"/>
        <rFont val="宋体"/>
        <charset val="134"/>
      </rPr>
      <t>元退回</t>
    </r>
  </si>
  <si>
    <r>
      <t>102806983471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1214</t>
    </r>
    <r>
      <rPr>
        <sz val="10"/>
        <rFont val="宋体"/>
        <charset val="134"/>
      </rPr>
      <t>元退回</t>
    </r>
  </si>
  <si>
    <t>A211117152127481</t>
  </si>
  <si>
    <t>A211117152158481</t>
  </si>
  <si>
    <t>A2111171522554205</t>
  </si>
  <si>
    <r>
      <t>总计：</t>
    </r>
    <r>
      <rPr>
        <sz val="10"/>
        <rFont val="Arial"/>
        <charset val="134"/>
      </rPr>
      <t>8467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</si>
  <si>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</si>
  <si>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</si>
  <si>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</si>
  <si>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</si>
  <si>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</si>
  <si>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</si>
  <si>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</si>
  <si>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</si>
  <si>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</si>
  <si>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</si>
  <si>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</si>
  <si>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</si>
  <si>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</si>
  <si>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</si>
  <si>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</si>
  <si>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</si>
  <si>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2289945</t>
  </si>
  <si>
    <t>117.00</t>
  </si>
  <si>
    <t>RMB</t>
  </si>
  <si>
    <t>0</t>
  </si>
  <si>
    <t>0.00</t>
  </si>
  <si>
    <t>汇趣住国内直连</t>
  </si>
  <si>
    <t>2021-11-05 02:30:19</t>
  </si>
  <si>
    <t>直连</t>
  </si>
  <si>
    <t>2296242</t>
  </si>
  <si>
    <t>206.00</t>
  </si>
  <si>
    <t>2021-11-11 08:50:45</t>
  </si>
  <si>
    <t>2297984</t>
  </si>
  <si>
    <t>388.00</t>
  </si>
  <si>
    <t>2021-11-12 17:13:39</t>
  </si>
  <si>
    <t>2299181</t>
  </si>
  <si>
    <t>382.00</t>
  </si>
  <si>
    <t>2021-11-14 10:44:26</t>
  </si>
  <si>
    <t>2299202</t>
  </si>
  <si>
    <t>424.00</t>
  </si>
  <si>
    <t>2021-11-14 11:25:01</t>
  </si>
  <si>
    <t>2299329</t>
  </si>
  <si>
    <t>2021-11-14 15:37:17</t>
  </si>
  <si>
    <t>2299458</t>
  </si>
  <si>
    <t>290.00</t>
  </si>
  <si>
    <t>2021-11-14 21:49:13</t>
  </si>
  <si>
    <t>2299551</t>
  </si>
  <si>
    <t>191.00</t>
  </si>
  <si>
    <t>2021-11-15 03:01:26</t>
  </si>
  <si>
    <t>2299619</t>
  </si>
  <si>
    <t>137.00</t>
  </si>
  <si>
    <t>2021-11-15 09:24:02</t>
  </si>
  <si>
    <t>2299639</t>
  </si>
  <si>
    <t>540.00</t>
  </si>
  <si>
    <t>2021-11-15 10:00:57</t>
  </si>
  <si>
    <t>2299668</t>
  </si>
  <si>
    <t>146.00</t>
  </si>
  <si>
    <t>2021-11-15 11:03:54</t>
  </si>
  <si>
    <t>2299689</t>
  </si>
  <si>
    <t>iu酒店（贵阳奥体中心华润万象汇店）</t>
  </si>
  <si>
    <t>102.00</t>
  </si>
  <si>
    <t>2021-11-15 11:53:07</t>
  </si>
  <si>
    <t>2299692</t>
  </si>
  <si>
    <t>114.00</t>
  </si>
  <si>
    <t>2021-11-15 12:00:51</t>
  </si>
  <si>
    <t>2299705</t>
  </si>
  <si>
    <t xml:space="preserve">维也纳酒店(清远连江路店) </t>
  </si>
  <si>
    <t>226.00</t>
  </si>
  <si>
    <t>2021-11-15 12:29:41</t>
  </si>
  <si>
    <t>2299715</t>
  </si>
  <si>
    <t>惠州24H酒店</t>
  </si>
  <si>
    <t>139.00</t>
  </si>
  <si>
    <t>2021-11-15 12:47:51</t>
  </si>
  <si>
    <t>2299720</t>
  </si>
  <si>
    <t>111.00</t>
  </si>
  <si>
    <t>2021-11-15 13:05:45</t>
  </si>
  <si>
    <t>2299722</t>
  </si>
  <si>
    <t>刘祖兴,刘峥辉</t>
  </si>
  <si>
    <t>328.00</t>
  </si>
  <si>
    <t>2021-11-15 13:30:44</t>
  </si>
  <si>
    <t>2299724</t>
  </si>
  <si>
    <t>203.00</t>
  </si>
  <si>
    <t>2021-11-15 13:34:50</t>
  </si>
  <si>
    <t>2299734</t>
  </si>
  <si>
    <t>213.00</t>
  </si>
  <si>
    <t>2021-11-15 14:01:59</t>
  </si>
  <si>
    <t>直采</t>
  </si>
  <si>
    <t>2299738</t>
  </si>
  <si>
    <t>276.00</t>
  </si>
  <si>
    <t>2021-11-15 14:14:45</t>
  </si>
  <si>
    <t>2299744</t>
  </si>
  <si>
    <t>510.00</t>
  </si>
  <si>
    <t>2021-11-15 14:22:42</t>
  </si>
  <si>
    <t>2299754</t>
  </si>
  <si>
    <t>2021-11-15 14:42:17</t>
  </si>
  <si>
    <t>2299763</t>
  </si>
  <si>
    <t>2021-11-15 14:52:44</t>
  </si>
  <si>
    <t>2299773</t>
  </si>
  <si>
    <t>403.00</t>
  </si>
  <si>
    <t>2021-11-15 15:22:54</t>
  </si>
  <si>
    <t>2299799</t>
  </si>
  <si>
    <t>喆啡酒店自贡新汽车总站汇东公园店</t>
  </si>
  <si>
    <t>239.00</t>
  </si>
  <si>
    <t>2021-11-15 15:52:51</t>
  </si>
  <si>
    <t>2299811</t>
  </si>
  <si>
    <t>九江华天大酒店</t>
  </si>
  <si>
    <t>115.00</t>
  </si>
  <si>
    <t>2021-11-15 16:07:24</t>
  </si>
  <si>
    <t>2299829</t>
  </si>
  <si>
    <t>355.00</t>
  </si>
  <si>
    <t>2021-11-15 16:30:00</t>
  </si>
  <si>
    <t>2299843</t>
  </si>
  <si>
    <t>2021-11-15 16:49:43</t>
  </si>
  <si>
    <t>2299853</t>
  </si>
  <si>
    <t>乐学龙,李仕松</t>
  </si>
  <si>
    <t>434.00</t>
  </si>
  <si>
    <t>2021-11-15 17:06:51</t>
  </si>
  <si>
    <t>2299858</t>
  </si>
  <si>
    <t>181.00</t>
  </si>
  <si>
    <t>2021-11-15 17:14:30</t>
  </si>
  <si>
    <t>2299883</t>
  </si>
  <si>
    <t>231.00</t>
  </si>
  <si>
    <t>2021-11-15 18:09:44</t>
  </si>
  <si>
    <t>2299891</t>
  </si>
  <si>
    <t>佛山朗濠酒店</t>
  </si>
  <si>
    <t>158.00</t>
  </si>
  <si>
    <t>2021-11-15 18:12:24</t>
  </si>
  <si>
    <t>2299900</t>
  </si>
  <si>
    <t>119.00</t>
  </si>
  <si>
    <t>2021-11-15 18:18:09</t>
  </si>
  <si>
    <t>2299903</t>
  </si>
  <si>
    <t>89.00</t>
  </si>
  <si>
    <t>2021-11-15 18:25:02</t>
  </si>
  <si>
    <t>2299907</t>
  </si>
  <si>
    <t>维也纳3好酒店（萧县黄口店）</t>
  </si>
  <si>
    <t>109.00</t>
  </si>
  <si>
    <t>2021-11-15 18:29:05</t>
  </si>
  <si>
    <t>2299917</t>
  </si>
  <si>
    <t>199.00</t>
  </si>
  <si>
    <t>2021-11-15 18:40:13</t>
  </si>
  <si>
    <t>2299920</t>
  </si>
  <si>
    <t>南海国际大酒店</t>
  </si>
  <si>
    <t>121.00</t>
  </si>
  <si>
    <t>2021-11-15 18:42:18</t>
  </si>
  <si>
    <t>2299926</t>
  </si>
  <si>
    <t>156.00</t>
  </si>
  <si>
    <t>2021-11-15 18:50:20</t>
  </si>
  <si>
    <t>2299927</t>
  </si>
  <si>
    <t>广州聚德商务酒店</t>
  </si>
  <si>
    <t>129.00</t>
  </si>
  <si>
    <t>2021-11-15 18:50:32</t>
  </si>
  <si>
    <t>2299937</t>
  </si>
  <si>
    <t>2021-11-15 18:59:58</t>
  </si>
  <si>
    <t>2299951</t>
  </si>
  <si>
    <t>148.00</t>
  </si>
  <si>
    <t>2021-11-15 19:26:05</t>
  </si>
  <si>
    <t>2299952</t>
  </si>
  <si>
    <t>2021-11-15 19:28:15</t>
  </si>
  <si>
    <t>2299956</t>
  </si>
  <si>
    <t>62.00</t>
  </si>
  <si>
    <t>2021-11-15 19:34:55</t>
  </si>
  <si>
    <t>2299961</t>
  </si>
  <si>
    <t>金沙温泉酒店</t>
  </si>
  <si>
    <t>2021-11-15 19:43:53</t>
  </si>
  <si>
    <t>2299969</t>
  </si>
  <si>
    <t>214.00</t>
  </si>
  <si>
    <t>2021-11-15 19:56:29</t>
  </si>
  <si>
    <t>2299972</t>
  </si>
  <si>
    <t>万丰商务酒店</t>
  </si>
  <si>
    <t>68.00</t>
  </si>
  <si>
    <t>2021-11-15 20:01:34</t>
  </si>
  <si>
    <t>2299974</t>
  </si>
  <si>
    <t>2021-11-15 20:03:29</t>
  </si>
  <si>
    <t>2299979</t>
  </si>
  <si>
    <t>88.00</t>
  </si>
  <si>
    <t>2021-11-15 20:12:25</t>
  </si>
  <si>
    <t>2299984</t>
  </si>
  <si>
    <t>2021-11-15 20:21:41</t>
  </si>
  <si>
    <t>2299986</t>
  </si>
  <si>
    <t>格林豪泰酒店（亳州利辛徽商市场店）</t>
  </si>
  <si>
    <t>145.00</t>
  </si>
  <si>
    <t>2021-11-15 20:29:50</t>
  </si>
  <si>
    <t>2299988</t>
  </si>
  <si>
    <t>288.00</t>
  </si>
  <si>
    <t>2021-11-15 20:30:40</t>
  </si>
  <si>
    <t>2299989</t>
  </si>
  <si>
    <t>92.00</t>
  </si>
  <si>
    <t>2021-11-15 20:30:50</t>
  </si>
  <si>
    <t>2299998</t>
  </si>
  <si>
    <t>200.00</t>
  </si>
  <si>
    <t>2021-11-15 20:40:00</t>
  </si>
  <si>
    <t>2300002</t>
  </si>
  <si>
    <t>63.00</t>
  </si>
  <si>
    <t>2021-11-15 20:42:59</t>
  </si>
  <si>
    <t>2300005</t>
  </si>
  <si>
    <t>汲卉,唐素芬</t>
  </si>
  <si>
    <t>464.00</t>
  </si>
  <si>
    <t>2021-11-15 21:01:58</t>
  </si>
  <si>
    <t>2300006</t>
  </si>
  <si>
    <t>90.00</t>
  </si>
  <si>
    <t>2021-11-15 20:47:04</t>
  </si>
  <si>
    <t>2300007</t>
  </si>
  <si>
    <t>2021-11-15 20:44:44</t>
  </si>
  <si>
    <t>2300035</t>
  </si>
  <si>
    <t>如家睿柏云酒店(福州长乐店)</t>
  </si>
  <si>
    <t>2021-11-15 21:26:29</t>
  </si>
  <si>
    <t>2300047</t>
  </si>
  <si>
    <t>347.00</t>
  </si>
  <si>
    <t>2021-11-15 21:52:29</t>
  </si>
  <si>
    <t>2300050</t>
  </si>
  <si>
    <t>220.00</t>
  </si>
  <si>
    <t>2021-11-15 21:50:44</t>
  </si>
  <si>
    <t>2300056</t>
  </si>
  <si>
    <t>685.00</t>
  </si>
  <si>
    <t>2021-11-15 21:55:47</t>
  </si>
  <si>
    <t>2300058</t>
  </si>
  <si>
    <t>361.00</t>
  </si>
  <si>
    <t>2021-11-15 22:02:31</t>
  </si>
  <si>
    <t>2300061</t>
  </si>
  <si>
    <t>486.00</t>
  </si>
  <si>
    <t>2021-11-15 22:07:51</t>
  </si>
  <si>
    <t>2300072</t>
  </si>
  <si>
    <t>78.00</t>
  </si>
  <si>
    <t>2021-11-15 22:26:23</t>
  </si>
  <si>
    <t>2300076</t>
  </si>
  <si>
    <t>2021-11-15 22:32:50</t>
  </si>
  <si>
    <t>2300087</t>
  </si>
  <si>
    <t>派酒店·济宁汶上宝相寺店</t>
  </si>
  <si>
    <t>101.00</t>
  </si>
  <si>
    <t>2021-11-15 22:49:26</t>
  </si>
  <si>
    <t>2300091</t>
  </si>
  <si>
    <t>182.00</t>
  </si>
  <si>
    <t>2021-11-15 22:56:15</t>
  </si>
  <si>
    <t>2300094</t>
  </si>
  <si>
    <t>星寓酒店公寓</t>
  </si>
  <si>
    <t>96.00</t>
  </si>
  <si>
    <t>2021-11-15 23:07:20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</si>
</sst>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9" borderId="10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0" fillId="30" borderId="1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2" fillId="30" borderId="12" applyNumberFormat="0" applyAlignment="0" applyProtection="0">
      <alignment vertical="center"/>
    </xf>
    <xf numFmtId="0" fontId="33" fillId="32" borderId="16" applyNumberForma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3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68</v>
      </c>
      <c r="B5" s="28" t="s">
        <v>19</v>
      </c>
      <c r="C5" s="11" t="s">
        <v>20</v>
      </c>
      <c r="D5" s="29" t="s">
        <v>19</v>
      </c>
      <c r="E5" s="30" t="s">
        <v>21</v>
      </c>
      <c r="F5" s="30" t="s">
        <v>22</v>
      </c>
      <c r="G5" s="31">
        <v>0</v>
      </c>
      <c r="H5" s="32" t="s">
        <v>19</v>
      </c>
      <c r="I5" s="43" t="s">
        <v>23</v>
      </c>
      <c r="J5" s="11" t="s">
        <v>19</v>
      </c>
      <c r="K5" s="11" t="s">
        <v>23</v>
      </c>
    </row>
    <row r="6" ht="27.95" customHeight="1" spans="1:9">
      <c r="A6" s="23" t="s">
        <v>24</v>
      </c>
      <c r="D6" s="33"/>
      <c r="E6" s="34"/>
      <c r="F6" s="34"/>
      <c r="G6" s="35"/>
      <c r="H6" s="34"/>
      <c r="I6" s="39"/>
    </row>
    <row r="7" ht="15" customHeight="1" spans="1:11">
      <c r="A7" s="25" t="s">
        <v>25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6" t="s">
        <v>26</v>
      </c>
      <c r="B8" s="37">
        <v>68</v>
      </c>
      <c r="C8" s="37" t="s">
        <v>19</v>
      </c>
      <c r="D8" s="37" t="s">
        <v>20</v>
      </c>
      <c r="E8" s="38" t="s">
        <v>19</v>
      </c>
      <c r="F8" s="38" t="s">
        <v>21</v>
      </c>
      <c r="G8" s="38">
        <v>0</v>
      </c>
      <c r="H8" s="37" t="s">
        <v>19</v>
      </c>
      <c r="I8" s="44" t="s">
        <v>27</v>
      </c>
      <c r="J8" s="11" t="s">
        <v>19</v>
      </c>
      <c r="K8" s="11" t="s">
        <v>27</v>
      </c>
    </row>
    <row r="9" ht="15" customHeight="1" spans="1:11">
      <c r="A9" s="36" t="s">
        <v>28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11" t="s">
        <v>19</v>
      </c>
      <c r="K9" s="11" t="s">
        <v>19</v>
      </c>
    </row>
    <row r="10" ht="15" customHeight="1" spans="1:11">
      <c r="A10" s="36" t="s">
        <v>29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11" t="s">
        <v>19</v>
      </c>
      <c r="K10" s="11" t="s">
        <v>19</v>
      </c>
    </row>
    <row r="11" ht="27.95" customHeight="1" spans="1:9">
      <c r="A11" s="23" t="s">
        <v>30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31</v>
      </c>
      <c r="B12" s="41" t="s">
        <v>32</v>
      </c>
      <c r="C12" s="21"/>
      <c r="F12" s="42"/>
      <c r="I12" s="42"/>
    </row>
    <row r="13" ht="15" customHeight="1" spans="1:9">
      <c r="A13" s="40" t="s">
        <v>33</v>
      </c>
      <c r="B13" s="41" t="s">
        <v>34</v>
      </c>
      <c r="C13" s="21"/>
      <c r="F13" s="42"/>
      <c r="I13" s="42"/>
    </row>
    <row r="14" ht="15" customHeight="1" spans="1:9">
      <c r="A14" s="40" t="s">
        <v>35</v>
      </c>
      <c r="B14" s="41" t="s">
        <v>36</v>
      </c>
      <c r="C14" s="21"/>
      <c r="F14" s="42"/>
      <c r="G14" s="21"/>
      <c r="H14" s="21"/>
      <c r="I14" s="42"/>
    </row>
    <row r="15" ht="15" customHeight="1" spans="1:9">
      <c r="A15" s="40" t="s">
        <v>37</v>
      </c>
      <c r="B15" s="41" t="s">
        <v>38</v>
      </c>
      <c r="C15" s="21"/>
      <c r="F15" s="42"/>
      <c r="I15" s="42"/>
    </row>
    <row r="16" ht="15" customHeight="1" spans="1:9">
      <c r="A16" s="40" t="s">
        <v>39</v>
      </c>
      <c r="B16" s="41" t="s">
        <v>40</v>
      </c>
      <c r="C16" s="21"/>
      <c r="F16" s="42"/>
      <c r="I16" s="42"/>
    </row>
    <row r="17" ht="15" customHeight="1" spans="1:6">
      <c r="A17" s="40" t="s">
        <v>41</v>
      </c>
      <c r="B17" s="41" t="s">
        <v>42</v>
      </c>
      <c r="C17" s="21"/>
      <c r="F17" s="42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4" t="s">
        <v>82</v>
      </c>
      <c r="S2" s="16" t="s">
        <v>19</v>
      </c>
      <c r="T2" s="7"/>
      <c r="U2" s="14" t="s">
        <v>19</v>
      </c>
      <c r="V2" s="14" t="s">
        <v>82</v>
      </c>
      <c r="W2" s="16" t="s">
        <v>83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81</v>
      </c>
      <c r="Q3" s="7"/>
      <c r="R3" s="14" t="s">
        <v>91</v>
      </c>
      <c r="S3" s="16" t="s">
        <v>19</v>
      </c>
      <c r="T3" s="7"/>
      <c r="U3" s="14" t="s">
        <v>19</v>
      </c>
      <c r="V3" s="14" t="s">
        <v>91</v>
      </c>
      <c r="W3" s="16" t="s">
        <v>92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95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96</v>
      </c>
      <c r="H4" s="7" t="s">
        <v>97</v>
      </c>
      <c r="I4" s="7" t="s">
        <v>78</v>
      </c>
      <c r="J4" s="7" t="s">
        <v>2</v>
      </c>
      <c r="K4" s="7" t="s">
        <v>98</v>
      </c>
      <c r="L4" s="7">
        <v>1</v>
      </c>
      <c r="M4" s="7">
        <v>1</v>
      </c>
      <c r="N4" s="7" t="s">
        <v>80</v>
      </c>
      <c r="O4" s="7" t="s">
        <v>80</v>
      </c>
      <c r="P4" s="7" t="s">
        <v>81</v>
      </c>
      <c r="Q4" s="7"/>
      <c r="R4" s="14" t="s">
        <v>99</v>
      </c>
      <c r="S4" s="16" t="s">
        <v>19</v>
      </c>
      <c r="T4" s="7"/>
      <c r="U4" s="14" t="s">
        <v>19</v>
      </c>
      <c r="V4" s="14" t="s">
        <v>99</v>
      </c>
      <c r="W4" s="16" t="s">
        <v>100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103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104</v>
      </c>
      <c r="H5" s="7" t="s">
        <v>105</v>
      </c>
      <c r="I5" s="7" t="s">
        <v>78</v>
      </c>
      <c r="J5" s="7" t="s">
        <v>2</v>
      </c>
      <c r="K5" s="7" t="s">
        <v>106</v>
      </c>
      <c r="L5" s="7">
        <v>1</v>
      </c>
      <c r="M5" s="7">
        <v>1</v>
      </c>
      <c r="N5" s="7" t="s">
        <v>80</v>
      </c>
      <c r="O5" s="7" t="s">
        <v>80</v>
      </c>
      <c r="P5" s="7" t="s">
        <v>81</v>
      </c>
      <c r="Q5" s="7"/>
      <c r="R5" s="14" t="s">
        <v>107</v>
      </c>
      <c r="S5" s="16" t="s">
        <v>19</v>
      </c>
      <c r="T5" s="7"/>
      <c r="U5" s="14" t="s">
        <v>19</v>
      </c>
      <c r="V5" s="14" t="s">
        <v>107</v>
      </c>
      <c r="W5" s="16" t="s">
        <v>108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111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112</v>
      </c>
      <c r="H6" s="7" t="s">
        <v>113</v>
      </c>
      <c r="I6" s="7" t="s">
        <v>78</v>
      </c>
      <c r="J6" s="7" t="s">
        <v>2</v>
      </c>
      <c r="K6" s="7" t="s">
        <v>114</v>
      </c>
      <c r="L6" s="7">
        <v>1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4" t="s">
        <v>115</v>
      </c>
      <c r="S6" s="16" t="s">
        <v>19</v>
      </c>
      <c r="T6" s="7"/>
      <c r="U6" s="14" t="s">
        <v>19</v>
      </c>
      <c r="V6" s="14" t="s">
        <v>115</v>
      </c>
      <c r="W6" s="16" t="s">
        <v>108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118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119</v>
      </c>
      <c r="H7" s="7" t="s">
        <v>120</v>
      </c>
      <c r="I7" s="7" t="s">
        <v>78</v>
      </c>
      <c r="J7" s="7" t="s">
        <v>2</v>
      </c>
      <c r="K7" s="7" t="s">
        <v>121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4" t="s">
        <v>109</v>
      </c>
      <c r="S7" s="16" t="s">
        <v>19</v>
      </c>
      <c r="T7" s="7"/>
      <c r="U7" s="14" t="s">
        <v>19</v>
      </c>
      <c r="V7" s="14" t="s">
        <v>109</v>
      </c>
      <c r="W7" s="16" t="s">
        <v>122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125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126</v>
      </c>
      <c r="H8" s="7" t="s">
        <v>127</v>
      </c>
      <c r="I8" s="7" t="s">
        <v>78</v>
      </c>
      <c r="J8" s="7" t="s">
        <v>2</v>
      </c>
      <c r="K8" s="7" t="s">
        <v>128</v>
      </c>
      <c r="L8" s="7">
        <v>1</v>
      </c>
      <c r="M8" s="7">
        <v>1</v>
      </c>
      <c r="N8" s="7" t="s">
        <v>129</v>
      </c>
      <c r="O8" s="7" t="s">
        <v>80</v>
      </c>
      <c r="P8" s="7" t="s">
        <v>81</v>
      </c>
      <c r="Q8" s="7"/>
      <c r="R8" s="14" t="s">
        <v>130</v>
      </c>
      <c r="S8" s="16" t="s">
        <v>19</v>
      </c>
      <c r="T8" s="7"/>
      <c r="U8" s="14" t="s">
        <v>19</v>
      </c>
      <c r="V8" s="14" t="s">
        <v>130</v>
      </c>
      <c r="W8" s="16" t="s">
        <v>131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134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135</v>
      </c>
      <c r="H9" s="7" t="s">
        <v>136</v>
      </c>
      <c r="I9" s="7" t="s">
        <v>78</v>
      </c>
      <c r="J9" s="7" t="s">
        <v>2</v>
      </c>
      <c r="K9" s="7" t="s">
        <v>137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4" t="s">
        <v>138</v>
      </c>
      <c r="S9" s="16" t="s">
        <v>19</v>
      </c>
      <c r="T9" s="7"/>
      <c r="U9" s="14" t="s">
        <v>19</v>
      </c>
      <c r="V9" s="14" t="s">
        <v>138</v>
      </c>
      <c r="W9" s="16" t="s">
        <v>139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142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143</v>
      </c>
      <c r="H10" s="7" t="s">
        <v>144</v>
      </c>
      <c r="I10" s="7" t="s">
        <v>78</v>
      </c>
      <c r="J10" s="7" t="s">
        <v>2</v>
      </c>
      <c r="K10" s="7" t="s">
        <v>145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4" t="s">
        <v>146</v>
      </c>
      <c r="S10" s="16" t="s">
        <v>19</v>
      </c>
      <c r="T10" s="7"/>
      <c r="U10" s="14" t="s">
        <v>19</v>
      </c>
      <c r="V10" s="14" t="s">
        <v>146</v>
      </c>
      <c r="W10" s="16" t="s">
        <v>147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150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151</v>
      </c>
      <c r="H11" s="7" t="s">
        <v>152</v>
      </c>
      <c r="I11" s="7" t="s">
        <v>78</v>
      </c>
      <c r="J11" s="7" t="s">
        <v>2</v>
      </c>
      <c r="K11" s="7" t="s">
        <v>153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4" t="s">
        <v>154</v>
      </c>
      <c r="S11" s="16" t="s">
        <v>19</v>
      </c>
      <c r="T11" s="7"/>
      <c r="U11" s="14" t="s">
        <v>19</v>
      </c>
      <c r="V11" s="14" t="s">
        <v>154</v>
      </c>
      <c r="W11" s="16" t="s">
        <v>108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157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158</v>
      </c>
      <c r="H12" s="7" t="s">
        <v>159</v>
      </c>
      <c r="I12" s="7" t="s">
        <v>78</v>
      </c>
      <c r="J12" s="7" t="s">
        <v>2</v>
      </c>
      <c r="K12" s="7" t="s">
        <v>160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4" t="s">
        <v>161</v>
      </c>
      <c r="S12" s="16" t="s">
        <v>19</v>
      </c>
      <c r="T12" s="7"/>
      <c r="U12" s="14" t="s">
        <v>19</v>
      </c>
      <c r="V12" s="14" t="s">
        <v>161</v>
      </c>
      <c r="W12" s="16" t="s">
        <v>162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165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166</v>
      </c>
      <c r="H13" s="7" t="s">
        <v>167</v>
      </c>
      <c r="I13" s="7" t="s">
        <v>78</v>
      </c>
      <c r="J13" s="7" t="s">
        <v>2</v>
      </c>
      <c r="K13" s="7" t="s">
        <v>168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4" t="s">
        <v>169</v>
      </c>
      <c r="S13" s="16" t="s">
        <v>19</v>
      </c>
      <c r="T13" s="7"/>
      <c r="U13" s="14" t="s">
        <v>19</v>
      </c>
      <c r="V13" s="14" t="s">
        <v>169</v>
      </c>
      <c r="W13" s="16" t="s">
        <v>170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173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174</v>
      </c>
      <c r="H14" s="7" t="s">
        <v>175</v>
      </c>
      <c r="I14" s="7" t="s">
        <v>78</v>
      </c>
      <c r="J14" s="7" t="s">
        <v>2</v>
      </c>
      <c r="K14" s="7" t="s">
        <v>176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4" t="s">
        <v>177</v>
      </c>
      <c r="S14" s="16" t="s">
        <v>19</v>
      </c>
      <c r="T14" s="7"/>
      <c r="U14" s="14" t="s">
        <v>19</v>
      </c>
      <c r="V14" s="14" t="s">
        <v>177</v>
      </c>
      <c r="W14" s="16" t="s">
        <v>178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181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182</v>
      </c>
      <c r="H15" s="7" t="s">
        <v>183</v>
      </c>
      <c r="I15" s="7" t="s">
        <v>78</v>
      </c>
      <c r="J15" s="7" t="s">
        <v>2</v>
      </c>
      <c r="K15" s="7" t="s">
        <v>184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4" t="s">
        <v>185</v>
      </c>
      <c r="S15" s="16" t="s">
        <v>19</v>
      </c>
      <c r="T15" s="7"/>
      <c r="U15" s="14" t="s">
        <v>19</v>
      </c>
      <c r="V15" s="14" t="s">
        <v>185</v>
      </c>
      <c r="W15" s="16" t="s">
        <v>186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189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190</v>
      </c>
      <c r="H16" s="7" t="s">
        <v>191</v>
      </c>
      <c r="I16" s="7" t="s">
        <v>78</v>
      </c>
      <c r="J16" s="7" t="s">
        <v>2</v>
      </c>
      <c r="K16" s="7" t="s">
        <v>192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4" t="s">
        <v>193</v>
      </c>
      <c r="S16" s="16" t="s">
        <v>19</v>
      </c>
      <c r="T16" s="7"/>
      <c r="U16" s="14" t="s">
        <v>19</v>
      </c>
      <c r="V16" s="14" t="s">
        <v>193</v>
      </c>
      <c r="W16" s="16" t="s">
        <v>194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197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198</v>
      </c>
      <c r="H17" s="7" t="s">
        <v>199</v>
      </c>
      <c r="I17" s="7" t="s">
        <v>78</v>
      </c>
      <c r="J17" s="7" t="s">
        <v>2</v>
      </c>
      <c r="K17" s="7" t="s">
        <v>200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4" t="s">
        <v>138</v>
      </c>
      <c r="S17" s="16" t="s">
        <v>19</v>
      </c>
      <c r="T17" s="7"/>
      <c r="U17" s="14" t="s">
        <v>19</v>
      </c>
      <c r="V17" s="14" t="s">
        <v>138</v>
      </c>
      <c r="W17" s="16" t="s">
        <v>139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140</v>
      </c>
      <c r="AD17" t="s">
        <v>6</v>
      </c>
      <c r="AE17" t="s">
        <v>201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202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203</v>
      </c>
      <c r="H18" s="7" t="s">
        <v>204</v>
      </c>
      <c r="I18" s="7" t="s">
        <v>78</v>
      </c>
      <c r="J18" s="7" t="s">
        <v>2</v>
      </c>
      <c r="K18" s="7" t="s">
        <v>205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4" t="s">
        <v>206</v>
      </c>
      <c r="S18" s="16" t="s">
        <v>19</v>
      </c>
      <c r="T18" s="7"/>
      <c r="U18" s="14" t="s">
        <v>19</v>
      </c>
      <c r="V18" s="14" t="s">
        <v>206</v>
      </c>
      <c r="W18" s="16" t="s">
        <v>207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185</v>
      </c>
      <c r="AD18" t="s">
        <v>6</v>
      </c>
      <c r="AE18" t="s">
        <v>208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209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210</v>
      </c>
      <c r="H19" s="7" t="s">
        <v>211</v>
      </c>
      <c r="I19" s="7" t="s">
        <v>78</v>
      </c>
      <c r="J19" s="7" t="s">
        <v>2</v>
      </c>
      <c r="K19" s="7" t="s">
        <v>212</v>
      </c>
      <c r="L19" s="7">
        <v>2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4" t="s">
        <v>213</v>
      </c>
      <c r="S19" s="16" t="s">
        <v>19</v>
      </c>
      <c r="T19" s="7"/>
      <c r="U19" s="14" t="s">
        <v>19</v>
      </c>
      <c r="V19" s="14" t="s">
        <v>213</v>
      </c>
      <c r="W19" s="16" t="s">
        <v>214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217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218</v>
      </c>
      <c r="H20" s="7" t="s">
        <v>219</v>
      </c>
      <c r="I20" s="7" t="s">
        <v>78</v>
      </c>
      <c r="J20" s="7" t="s">
        <v>2</v>
      </c>
      <c r="K20" s="7" t="s">
        <v>220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4" t="s">
        <v>221</v>
      </c>
      <c r="S20" s="16" t="s">
        <v>19</v>
      </c>
      <c r="T20" s="7"/>
      <c r="U20" s="14" t="s">
        <v>19</v>
      </c>
      <c r="V20" s="14" t="s">
        <v>221</v>
      </c>
      <c r="W20" s="16" t="s">
        <v>222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223</v>
      </c>
      <c r="AD20" t="s">
        <v>6</v>
      </c>
      <c r="AE20" t="s">
        <v>180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224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225</v>
      </c>
      <c r="H21" s="7" t="s">
        <v>226</v>
      </c>
      <c r="I21" s="7" t="s">
        <v>78</v>
      </c>
      <c r="J21" s="7" t="s">
        <v>2</v>
      </c>
      <c r="K21" s="7" t="s">
        <v>227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4" t="s">
        <v>228</v>
      </c>
      <c r="S21" s="16" t="s">
        <v>19</v>
      </c>
      <c r="T21" s="7"/>
      <c r="U21" s="14" t="s">
        <v>19</v>
      </c>
      <c r="V21" s="14" t="s">
        <v>228</v>
      </c>
      <c r="W21" s="16" t="s">
        <v>139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229</v>
      </c>
      <c r="AD21" t="s">
        <v>6</v>
      </c>
      <c r="AE21" t="s">
        <v>230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231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232</v>
      </c>
      <c r="H22" s="7" t="s">
        <v>233</v>
      </c>
      <c r="I22" s="7" t="s">
        <v>78</v>
      </c>
      <c r="J22" s="7" t="s">
        <v>2</v>
      </c>
      <c r="K22" s="7" t="s">
        <v>234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4" t="s">
        <v>235</v>
      </c>
      <c r="S22" s="16" t="s">
        <v>19</v>
      </c>
      <c r="T22" s="7"/>
      <c r="U22" s="14" t="s">
        <v>19</v>
      </c>
      <c r="V22" s="14" t="s">
        <v>235</v>
      </c>
      <c r="W22" s="16" t="s">
        <v>193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236</v>
      </c>
      <c r="AD22" t="s">
        <v>6</v>
      </c>
      <c r="AE22" t="s">
        <v>237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238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239</v>
      </c>
      <c r="H23" s="7" t="s">
        <v>240</v>
      </c>
      <c r="I23" s="7" t="s">
        <v>78</v>
      </c>
      <c r="J23" s="7" t="s">
        <v>2</v>
      </c>
      <c r="K23" s="7" t="s">
        <v>241</v>
      </c>
      <c r="L23" s="7">
        <v>2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4" t="s">
        <v>242</v>
      </c>
      <c r="S23" s="16" t="s">
        <v>19</v>
      </c>
      <c r="T23" s="7"/>
      <c r="U23" s="14" t="s">
        <v>19</v>
      </c>
      <c r="V23" s="14" t="s">
        <v>242</v>
      </c>
      <c r="W23" s="16" t="s">
        <v>243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161</v>
      </c>
      <c r="AD23" t="s">
        <v>6</v>
      </c>
      <c r="AE23" t="s">
        <v>110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244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245</v>
      </c>
      <c r="H24" s="7" t="s">
        <v>246</v>
      </c>
      <c r="I24" s="7" t="s">
        <v>78</v>
      </c>
      <c r="J24" s="7" t="s">
        <v>2</v>
      </c>
      <c r="K24" s="7" t="s">
        <v>247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4" t="s">
        <v>248</v>
      </c>
      <c r="S24" s="16" t="s">
        <v>19</v>
      </c>
      <c r="T24" s="7"/>
      <c r="U24" s="14" t="s">
        <v>19</v>
      </c>
      <c r="V24" s="14" t="s">
        <v>248</v>
      </c>
      <c r="W24" s="16" t="s">
        <v>249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250</v>
      </c>
      <c r="AD24" t="s">
        <v>6</v>
      </c>
      <c r="AE24" t="s">
        <v>251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252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253</v>
      </c>
      <c r="H25" s="7" t="s">
        <v>254</v>
      </c>
      <c r="I25" s="7" t="s">
        <v>78</v>
      </c>
      <c r="J25" s="7" t="s">
        <v>2</v>
      </c>
      <c r="K25" s="7" t="s">
        <v>255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4" t="s">
        <v>256</v>
      </c>
      <c r="S25" s="16" t="s">
        <v>19</v>
      </c>
      <c r="T25" s="7"/>
      <c r="U25" s="14" t="s">
        <v>19</v>
      </c>
      <c r="V25" s="14" t="s">
        <v>256</v>
      </c>
      <c r="W25" s="16" t="s">
        <v>257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258</v>
      </c>
      <c r="AD25" t="s">
        <v>6</v>
      </c>
      <c r="AE25" t="s">
        <v>259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260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261</v>
      </c>
      <c r="H26" s="7" t="s">
        <v>262</v>
      </c>
      <c r="I26" s="7" t="s">
        <v>78</v>
      </c>
      <c r="J26" s="7" t="s">
        <v>2</v>
      </c>
      <c r="K26" s="7" t="s">
        <v>263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4" t="s">
        <v>154</v>
      </c>
      <c r="S26" s="16" t="s">
        <v>19</v>
      </c>
      <c r="T26" s="7"/>
      <c r="U26" s="14" t="s">
        <v>19</v>
      </c>
      <c r="V26" s="14" t="s">
        <v>154</v>
      </c>
      <c r="W26" s="16" t="s">
        <v>108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155</v>
      </c>
      <c r="AD26" t="s">
        <v>6</v>
      </c>
      <c r="AE26" t="s">
        <v>264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265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266</v>
      </c>
      <c r="H27" s="7" t="s">
        <v>267</v>
      </c>
      <c r="I27" s="7" t="s">
        <v>78</v>
      </c>
      <c r="J27" s="7" t="s">
        <v>2</v>
      </c>
      <c r="K27" s="7" t="s">
        <v>268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4" t="s">
        <v>258</v>
      </c>
      <c r="S27" s="16" t="s">
        <v>19</v>
      </c>
      <c r="T27" s="7"/>
      <c r="U27" s="14" t="s">
        <v>19</v>
      </c>
      <c r="V27" s="14" t="s">
        <v>258</v>
      </c>
      <c r="W27" s="16" t="s">
        <v>269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270</v>
      </c>
      <c r="AD27" t="s">
        <v>6</v>
      </c>
      <c r="AE27" t="s">
        <v>271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272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273</v>
      </c>
      <c r="H28" s="7" t="s">
        <v>274</v>
      </c>
      <c r="I28" s="7" t="s">
        <v>78</v>
      </c>
      <c r="J28" s="7" t="s">
        <v>2</v>
      </c>
      <c r="K28" s="7" t="s">
        <v>275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4" t="s">
        <v>276</v>
      </c>
      <c r="S28" s="16" t="s">
        <v>19</v>
      </c>
      <c r="T28" s="7"/>
      <c r="U28" s="14" t="s">
        <v>19</v>
      </c>
      <c r="V28" s="14" t="s">
        <v>276</v>
      </c>
      <c r="W28" s="16" t="s">
        <v>277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278</v>
      </c>
      <c r="AD28" t="s">
        <v>6</v>
      </c>
      <c r="AE28" t="s">
        <v>279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280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281</v>
      </c>
      <c r="H29" s="7" t="s">
        <v>282</v>
      </c>
      <c r="I29" s="7" t="s">
        <v>78</v>
      </c>
      <c r="J29" s="7" t="s">
        <v>2</v>
      </c>
      <c r="K29" s="7" t="s">
        <v>283</v>
      </c>
      <c r="L29" s="7">
        <v>1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4" t="s">
        <v>177</v>
      </c>
      <c r="S29" s="16" t="s">
        <v>19</v>
      </c>
      <c r="T29" s="7"/>
      <c r="U29" s="14" t="s">
        <v>19</v>
      </c>
      <c r="V29" s="14" t="s">
        <v>177</v>
      </c>
      <c r="W29" s="16" t="s">
        <v>178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179</v>
      </c>
      <c r="AD29" t="s">
        <v>6</v>
      </c>
      <c r="AE29" t="s">
        <v>284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285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286</v>
      </c>
      <c r="H30" s="7" t="s">
        <v>287</v>
      </c>
      <c r="I30" s="7" t="s">
        <v>78</v>
      </c>
      <c r="J30" s="7" t="s">
        <v>2</v>
      </c>
      <c r="K30" s="7" t="s">
        <v>288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4" t="s">
        <v>289</v>
      </c>
      <c r="S30" s="16" t="s">
        <v>19</v>
      </c>
      <c r="T30" s="7"/>
      <c r="U30" s="14" t="s">
        <v>19</v>
      </c>
      <c r="V30" s="14" t="s">
        <v>289</v>
      </c>
      <c r="W30" s="16" t="s">
        <v>257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290</v>
      </c>
      <c r="AD30" t="s">
        <v>6</v>
      </c>
      <c r="AE30" t="s">
        <v>291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292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293</v>
      </c>
      <c r="H31" s="7" t="s">
        <v>294</v>
      </c>
      <c r="I31" s="7" t="s">
        <v>78</v>
      </c>
      <c r="J31" s="7" t="s">
        <v>2</v>
      </c>
      <c r="K31" s="7" t="s">
        <v>295</v>
      </c>
      <c r="L31" s="7">
        <v>1</v>
      </c>
      <c r="M31" s="7">
        <v>1</v>
      </c>
      <c r="N31" s="7" t="s">
        <v>80</v>
      </c>
      <c r="O31" s="7" t="s">
        <v>80</v>
      </c>
      <c r="P31" s="7" t="s">
        <v>81</v>
      </c>
      <c r="Q31" s="7"/>
      <c r="R31" s="14" t="s">
        <v>296</v>
      </c>
      <c r="S31" s="16" t="s">
        <v>19</v>
      </c>
      <c r="T31" s="7"/>
      <c r="U31" s="14" t="s">
        <v>19</v>
      </c>
      <c r="V31" s="14" t="s">
        <v>296</v>
      </c>
      <c r="W31" s="16" t="s">
        <v>194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297</v>
      </c>
      <c r="AD31" t="s">
        <v>6</v>
      </c>
      <c r="AE31" t="s">
        <v>291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298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299</v>
      </c>
      <c r="H32" s="7" t="s">
        <v>300</v>
      </c>
      <c r="I32" s="7" t="s">
        <v>78</v>
      </c>
      <c r="J32" s="7" t="s">
        <v>2</v>
      </c>
      <c r="K32" s="7" t="s">
        <v>301</v>
      </c>
      <c r="L32" s="7">
        <v>1</v>
      </c>
      <c r="M32" s="7">
        <v>2</v>
      </c>
      <c r="N32" s="7" t="s">
        <v>129</v>
      </c>
      <c r="O32" s="7" t="s">
        <v>129</v>
      </c>
      <c r="P32" s="7" t="s">
        <v>81</v>
      </c>
      <c r="Q32" s="7"/>
      <c r="R32" s="14" t="s">
        <v>302</v>
      </c>
      <c r="S32" s="16" t="s">
        <v>19</v>
      </c>
      <c r="T32" s="7"/>
      <c r="U32" s="14" t="s">
        <v>19</v>
      </c>
      <c r="V32" s="14" t="s">
        <v>302</v>
      </c>
      <c r="W32" s="16" t="s">
        <v>303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304</v>
      </c>
      <c r="AD32" t="s">
        <v>6</v>
      </c>
      <c r="AE32" t="s">
        <v>305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306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307</v>
      </c>
      <c r="H33" s="7" t="s">
        <v>308</v>
      </c>
      <c r="I33" s="7" t="s">
        <v>78</v>
      </c>
      <c r="J33" s="7" t="s">
        <v>2</v>
      </c>
      <c r="K33" s="7" t="s">
        <v>309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4" t="s">
        <v>310</v>
      </c>
      <c r="S33" s="16" t="s">
        <v>19</v>
      </c>
      <c r="T33" s="7"/>
      <c r="U33" s="14" t="s">
        <v>19</v>
      </c>
      <c r="V33" s="14" t="s">
        <v>310</v>
      </c>
      <c r="W33" s="16" t="s">
        <v>92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115</v>
      </c>
      <c r="AD33" t="s">
        <v>6</v>
      </c>
      <c r="AE33" t="s">
        <v>311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312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135</v>
      </c>
      <c r="H34" s="7" t="s">
        <v>136</v>
      </c>
      <c r="I34" s="7" t="s">
        <v>78</v>
      </c>
      <c r="J34" s="7" t="s">
        <v>2</v>
      </c>
      <c r="K34" s="7" t="s">
        <v>313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4" t="s">
        <v>187</v>
      </c>
      <c r="S34" s="16" t="s">
        <v>19</v>
      </c>
      <c r="T34" s="7"/>
      <c r="U34" s="14" t="s">
        <v>19</v>
      </c>
      <c r="V34" s="14" t="s">
        <v>187</v>
      </c>
      <c r="W34" s="16" t="s">
        <v>314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315</v>
      </c>
      <c r="AD34" t="s">
        <v>6</v>
      </c>
      <c r="AE34" t="s">
        <v>141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316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317</v>
      </c>
      <c r="H35" s="7" t="s">
        <v>318</v>
      </c>
      <c r="I35" s="7" t="s">
        <v>78</v>
      </c>
      <c r="J35" s="7" t="s">
        <v>2</v>
      </c>
      <c r="K35" s="7" t="s">
        <v>319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4" t="s">
        <v>320</v>
      </c>
      <c r="S35" s="16" t="s">
        <v>19</v>
      </c>
      <c r="T35" s="7"/>
      <c r="U35" s="14" t="s">
        <v>19</v>
      </c>
      <c r="V35" s="14" t="s">
        <v>320</v>
      </c>
      <c r="W35" s="16" t="s">
        <v>321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322</v>
      </c>
      <c r="AD35" t="s">
        <v>6</v>
      </c>
      <c r="AE35" t="s">
        <v>251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323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324</v>
      </c>
      <c r="H36" s="7" t="s">
        <v>325</v>
      </c>
      <c r="I36" s="7" t="s">
        <v>78</v>
      </c>
      <c r="J36" s="7" t="s">
        <v>2</v>
      </c>
      <c r="K36" s="7" t="s">
        <v>326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4" t="s">
        <v>327</v>
      </c>
      <c r="S36" s="16" t="s">
        <v>19</v>
      </c>
      <c r="T36" s="7"/>
      <c r="U36" s="14" t="s">
        <v>19</v>
      </c>
      <c r="V36" s="14" t="s">
        <v>327</v>
      </c>
      <c r="W36" s="16" t="s">
        <v>328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329</v>
      </c>
      <c r="AD36" t="s">
        <v>6</v>
      </c>
      <c r="AE36" t="s">
        <v>330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331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332</v>
      </c>
      <c r="H37" s="7" t="s">
        <v>333</v>
      </c>
      <c r="I37" s="7" t="s">
        <v>78</v>
      </c>
      <c r="J37" s="7" t="s">
        <v>2</v>
      </c>
      <c r="K37" s="7" t="s">
        <v>334</v>
      </c>
      <c r="L37" s="7">
        <v>1</v>
      </c>
      <c r="M37" s="7">
        <v>2</v>
      </c>
      <c r="N37" s="7" t="s">
        <v>129</v>
      </c>
      <c r="O37" s="7" t="s">
        <v>129</v>
      </c>
      <c r="P37" s="7" t="s">
        <v>81</v>
      </c>
      <c r="Q37" s="7"/>
      <c r="R37" s="14" t="s">
        <v>302</v>
      </c>
      <c r="S37" s="16" t="s">
        <v>19</v>
      </c>
      <c r="T37" s="7"/>
      <c r="U37" s="14" t="s">
        <v>19</v>
      </c>
      <c r="V37" s="14" t="s">
        <v>302</v>
      </c>
      <c r="W37" s="16" t="s">
        <v>303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304</v>
      </c>
      <c r="AD37" t="s">
        <v>6</v>
      </c>
      <c r="AE37" t="s">
        <v>335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336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337</v>
      </c>
      <c r="H38" s="7" t="s">
        <v>338</v>
      </c>
      <c r="I38" s="7" t="s">
        <v>78</v>
      </c>
      <c r="J38" s="7" t="s">
        <v>2</v>
      </c>
      <c r="K38" s="7" t="s">
        <v>339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4" t="s">
        <v>340</v>
      </c>
      <c r="S38" s="16" t="s">
        <v>19</v>
      </c>
      <c r="T38" s="7"/>
      <c r="U38" s="14" t="s">
        <v>19</v>
      </c>
      <c r="V38" s="14" t="s">
        <v>340</v>
      </c>
      <c r="W38" s="16" t="s">
        <v>100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341</v>
      </c>
      <c r="AD38" t="s">
        <v>6</v>
      </c>
      <c r="AE38" t="s">
        <v>342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343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344</v>
      </c>
      <c r="H39" s="7" t="s">
        <v>345</v>
      </c>
      <c r="I39" s="7" t="s">
        <v>78</v>
      </c>
      <c r="J39" s="7" t="s">
        <v>2</v>
      </c>
      <c r="K39" s="7" t="s">
        <v>346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4" t="s">
        <v>228</v>
      </c>
      <c r="S39" s="16" t="s">
        <v>19</v>
      </c>
      <c r="T39" s="7"/>
      <c r="U39" s="14" t="s">
        <v>19</v>
      </c>
      <c r="V39" s="14" t="s">
        <v>228</v>
      </c>
      <c r="W39" s="16" t="s">
        <v>139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229</v>
      </c>
      <c r="AD39" t="s">
        <v>6</v>
      </c>
      <c r="AE39" t="s">
        <v>237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347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348</v>
      </c>
      <c r="H40" s="7" t="s">
        <v>349</v>
      </c>
      <c r="I40" s="7" t="s">
        <v>78</v>
      </c>
      <c r="J40" s="7" t="s">
        <v>2</v>
      </c>
      <c r="K40" s="7" t="s">
        <v>350</v>
      </c>
      <c r="L40" s="7">
        <v>1</v>
      </c>
      <c r="M40" s="7">
        <v>2</v>
      </c>
      <c r="N40" s="7" t="s">
        <v>129</v>
      </c>
      <c r="O40" s="7" t="s">
        <v>129</v>
      </c>
      <c r="P40" s="7" t="s">
        <v>81</v>
      </c>
      <c r="Q40" s="7"/>
      <c r="R40" s="14" t="s">
        <v>351</v>
      </c>
      <c r="S40" s="16" t="s">
        <v>19</v>
      </c>
      <c r="T40" s="7"/>
      <c r="U40" s="14" t="s">
        <v>19</v>
      </c>
      <c r="V40" s="14" t="s">
        <v>351</v>
      </c>
      <c r="W40" s="16" t="s">
        <v>352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353</v>
      </c>
      <c r="AD40" t="s">
        <v>6</v>
      </c>
      <c r="AE40" t="s">
        <v>342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354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355</v>
      </c>
      <c r="H41" s="7" t="s">
        <v>356</v>
      </c>
      <c r="I41" s="7" t="s">
        <v>78</v>
      </c>
      <c r="J41" s="7" t="s">
        <v>2</v>
      </c>
      <c r="K41" s="7" t="s">
        <v>357</v>
      </c>
      <c r="L41" s="7">
        <v>2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4" t="s">
        <v>358</v>
      </c>
      <c r="S41" s="16" t="s">
        <v>19</v>
      </c>
      <c r="T41" s="7"/>
      <c r="U41" s="14" t="s">
        <v>19</v>
      </c>
      <c r="V41" s="14" t="s">
        <v>358</v>
      </c>
      <c r="W41" s="16" t="s">
        <v>359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360</v>
      </c>
      <c r="AD41" t="s">
        <v>6</v>
      </c>
      <c r="AE41" t="s">
        <v>361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362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363</v>
      </c>
      <c r="H42" s="7" t="s">
        <v>364</v>
      </c>
      <c r="I42" s="7" t="s">
        <v>78</v>
      </c>
      <c r="J42" s="7" t="s">
        <v>2</v>
      </c>
      <c r="K42" s="7" t="s">
        <v>365</v>
      </c>
      <c r="L42" s="7">
        <v>1</v>
      </c>
      <c r="M42" s="7">
        <v>1</v>
      </c>
      <c r="N42" s="7" t="s">
        <v>80</v>
      </c>
      <c r="O42" s="7" t="s">
        <v>80</v>
      </c>
      <c r="P42" s="7" t="s">
        <v>81</v>
      </c>
      <c r="Q42" s="7"/>
      <c r="R42" s="14" t="s">
        <v>248</v>
      </c>
      <c r="S42" s="16" t="s">
        <v>19</v>
      </c>
      <c r="T42" s="7"/>
      <c r="U42" s="14" t="s">
        <v>19</v>
      </c>
      <c r="V42" s="14" t="s">
        <v>248</v>
      </c>
      <c r="W42" s="16" t="s">
        <v>249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250</v>
      </c>
      <c r="AD42" t="s">
        <v>6</v>
      </c>
      <c r="AE42" t="s">
        <v>366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367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324</v>
      </c>
      <c r="H43" s="7" t="s">
        <v>325</v>
      </c>
      <c r="I43" s="7" t="s">
        <v>78</v>
      </c>
      <c r="J43" s="7" t="s">
        <v>2</v>
      </c>
      <c r="K43" s="7" t="s">
        <v>368</v>
      </c>
      <c r="L43" s="7">
        <v>1</v>
      </c>
      <c r="M43" s="7">
        <v>1</v>
      </c>
      <c r="N43" s="7" t="s">
        <v>80</v>
      </c>
      <c r="O43" s="7" t="s">
        <v>80</v>
      </c>
      <c r="P43" s="7" t="s">
        <v>81</v>
      </c>
      <c r="Q43" s="7"/>
      <c r="R43" s="14" t="s">
        <v>369</v>
      </c>
      <c r="S43" s="16" t="s">
        <v>19</v>
      </c>
      <c r="T43" s="7"/>
      <c r="U43" s="14" t="s">
        <v>19</v>
      </c>
      <c r="V43" s="14" t="s">
        <v>369</v>
      </c>
      <c r="W43" s="16" t="s">
        <v>370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371</v>
      </c>
      <c r="AD43" t="s">
        <v>6</v>
      </c>
      <c r="AE43" t="s">
        <v>372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373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374</v>
      </c>
      <c r="H44" s="7" t="s">
        <v>375</v>
      </c>
      <c r="I44" s="7" t="s">
        <v>78</v>
      </c>
      <c r="J44" s="7" t="s">
        <v>2</v>
      </c>
      <c r="K44" s="7" t="s">
        <v>376</v>
      </c>
      <c r="L44" s="7">
        <v>1</v>
      </c>
      <c r="M44" s="7">
        <v>1</v>
      </c>
      <c r="N44" s="7" t="s">
        <v>80</v>
      </c>
      <c r="O44" s="7" t="s">
        <v>80</v>
      </c>
      <c r="P44" s="7" t="s">
        <v>81</v>
      </c>
      <c r="Q44" s="7"/>
      <c r="R44" s="14" t="s">
        <v>377</v>
      </c>
      <c r="S44" s="16" t="s">
        <v>19</v>
      </c>
      <c r="T44" s="7"/>
      <c r="U44" s="14" t="s">
        <v>19</v>
      </c>
      <c r="V44" s="14" t="s">
        <v>377</v>
      </c>
      <c r="W44" s="16" t="s">
        <v>378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379</v>
      </c>
      <c r="AD44" t="s">
        <v>6</v>
      </c>
      <c r="AE44" t="s">
        <v>110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380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381</v>
      </c>
      <c r="H45" s="7" t="s">
        <v>382</v>
      </c>
      <c r="I45" s="7" t="s">
        <v>78</v>
      </c>
      <c r="J45" s="7" t="s">
        <v>2</v>
      </c>
      <c r="K45" s="7" t="s">
        <v>383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4" t="s">
        <v>384</v>
      </c>
      <c r="S45" s="16" t="s">
        <v>19</v>
      </c>
      <c r="T45" s="7"/>
      <c r="U45" s="14" t="s">
        <v>19</v>
      </c>
      <c r="V45" s="14" t="s">
        <v>384</v>
      </c>
      <c r="W45" s="16" t="s">
        <v>385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386</v>
      </c>
      <c r="AD45" t="s">
        <v>6</v>
      </c>
      <c r="AE45" t="s">
        <v>251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387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363</v>
      </c>
      <c r="H46" s="7" t="s">
        <v>364</v>
      </c>
      <c r="I46" s="7" t="s">
        <v>78</v>
      </c>
      <c r="J46" s="7" t="s">
        <v>2</v>
      </c>
      <c r="K46" s="7" t="s">
        <v>365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4" t="s">
        <v>248</v>
      </c>
      <c r="S46" s="16" t="s">
        <v>19</v>
      </c>
      <c r="T46" s="7"/>
      <c r="U46" s="14" t="s">
        <v>19</v>
      </c>
      <c r="V46" s="14" t="s">
        <v>248</v>
      </c>
      <c r="W46" s="16" t="s">
        <v>249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250</v>
      </c>
      <c r="AD46" t="s">
        <v>6</v>
      </c>
      <c r="AE46" t="s">
        <v>180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388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389</v>
      </c>
      <c r="H47" s="7" t="s">
        <v>390</v>
      </c>
      <c r="I47" s="7" t="s">
        <v>78</v>
      </c>
      <c r="J47" s="7" t="s">
        <v>2</v>
      </c>
      <c r="K47" s="7" t="s">
        <v>391</v>
      </c>
      <c r="L47" s="7">
        <v>1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4" t="s">
        <v>392</v>
      </c>
      <c r="S47" s="16" t="s">
        <v>19</v>
      </c>
      <c r="T47" s="7"/>
      <c r="U47" s="14" t="s">
        <v>19</v>
      </c>
      <c r="V47" s="14" t="s">
        <v>392</v>
      </c>
      <c r="W47" s="16" t="s">
        <v>393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394</v>
      </c>
      <c r="AD47" t="s">
        <v>6</v>
      </c>
      <c r="AE47" t="s">
        <v>251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395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396</v>
      </c>
      <c r="H48" s="7" t="s">
        <v>397</v>
      </c>
      <c r="I48" s="7" t="s">
        <v>78</v>
      </c>
      <c r="J48" s="7" t="s">
        <v>2</v>
      </c>
      <c r="K48" s="7" t="s">
        <v>398</v>
      </c>
      <c r="L48" s="7">
        <v>1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4" t="s">
        <v>399</v>
      </c>
      <c r="S48" s="16" t="s">
        <v>19</v>
      </c>
      <c r="T48" s="7"/>
      <c r="U48" s="14" t="s">
        <v>19</v>
      </c>
      <c r="V48" s="14" t="s">
        <v>399</v>
      </c>
      <c r="W48" s="16" t="s">
        <v>400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401</v>
      </c>
      <c r="AD48" t="s">
        <v>6</v>
      </c>
      <c r="AE48" t="s">
        <v>402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403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182</v>
      </c>
      <c r="H49" s="7" t="s">
        <v>183</v>
      </c>
      <c r="I49" s="7" t="s">
        <v>78</v>
      </c>
      <c r="J49" s="7" t="s">
        <v>2</v>
      </c>
      <c r="K49" s="7" t="s">
        <v>404</v>
      </c>
      <c r="L49" s="7">
        <v>1</v>
      </c>
      <c r="M49" s="7">
        <v>1</v>
      </c>
      <c r="N49" s="7" t="s">
        <v>80</v>
      </c>
      <c r="O49" s="7" t="s">
        <v>80</v>
      </c>
      <c r="P49" s="7" t="s">
        <v>81</v>
      </c>
      <c r="Q49" s="7"/>
      <c r="R49" s="14" t="s">
        <v>399</v>
      </c>
      <c r="S49" s="16" t="s">
        <v>19</v>
      </c>
      <c r="T49" s="7"/>
      <c r="U49" s="14" t="s">
        <v>19</v>
      </c>
      <c r="V49" s="14" t="s">
        <v>399</v>
      </c>
      <c r="W49" s="16" t="s">
        <v>400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401</v>
      </c>
      <c r="AD49" t="s">
        <v>6</v>
      </c>
      <c r="AE49" t="s">
        <v>188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405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406</v>
      </c>
      <c r="H50" s="7" t="s">
        <v>407</v>
      </c>
      <c r="I50" s="7" t="s">
        <v>78</v>
      </c>
      <c r="J50" s="7" t="s">
        <v>2</v>
      </c>
      <c r="K50" s="7" t="s">
        <v>408</v>
      </c>
      <c r="L50" s="7">
        <v>1</v>
      </c>
      <c r="M50" s="7">
        <v>1</v>
      </c>
      <c r="N50" s="7" t="s">
        <v>80</v>
      </c>
      <c r="O50" s="7" t="s">
        <v>80</v>
      </c>
      <c r="P50" s="7" t="s">
        <v>81</v>
      </c>
      <c r="Q50" s="7"/>
      <c r="R50" s="14" t="s">
        <v>315</v>
      </c>
      <c r="S50" s="16" t="s">
        <v>19</v>
      </c>
      <c r="T50" s="7"/>
      <c r="U50" s="14" t="s">
        <v>19</v>
      </c>
      <c r="V50" s="14" t="s">
        <v>315</v>
      </c>
      <c r="W50" s="16" t="s">
        <v>170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409</v>
      </c>
      <c r="AD50" t="s">
        <v>6</v>
      </c>
      <c r="AE50" t="s">
        <v>410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411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412</v>
      </c>
      <c r="H51" s="7" t="s">
        <v>413</v>
      </c>
      <c r="I51" s="7" t="s">
        <v>78</v>
      </c>
      <c r="J51" s="7" t="s">
        <v>2</v>
      </c>
      <c r="K51" s="7" t="s">
        <v>414</v>
      </c>
      <c r="L51" s="7">
        <v>1</v>
      </c>
      <c r="M51" s="7">
        <v>1</v>
      </c>
      <c r="N51" s="7" t="s">
        <v>80</v>
      </c>
      <c r="O51" s="7" t="s">
        <v>80</v>
      </c>
      <c r="P51" s="7" t="s">
        <v>81</v>
      </c>
      <c r="Q51" s="7"/>
      <c r="R51" s="14" t="s">
        <v>415</v>
      </c>
      <c r="S51" s="16" t="s">
        <v>19</v>
      </c>
      <c r="T51" s="7"/>
      <c r="U51" s="14" t="s">
        <v>19</v>
      </c>
      <c r="V51" s="14" t="s">
        <v>415</v>
      </c>
      <c r="W51" s="16" t="s">
        <v>416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417</v>
      </c>
      <c r="AD51" t="s">
        <v>6</v>
      </c>
      <c r="AE51" t="s">
        <v>418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419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420</v>
      </c>
      <c r="H52" s="7" t="s">
        <v>421</v>
      </c>
      <c r="I52" s="7" t="s">
        <v>78</v>
      </c>
      <c r="J52" s="7" t="s">
        <v>2</v>
      </c>
      <c r="K52" s="7" t="s">
        <v>422</v>
      </c>
      <c r="L52" s="7">
        <v>1</v>
      </c>
      <c r="M52" s="7">
        <v>1</v>
      </c>
      <c r="N52" s="7" t="s">
        <v>80</v>
      </c>
      <c r="O52" s="7" t="s">
        <v>80</v>
      </c>
      <c r="P52" s="7" t="s">
        <v>81</v>
      </c>
      <c r="Q52" s="7"/>
      <c r="R52" s="14" t="s">
        <v>423</v>
      </c>
      <c r="S52" s="16" t="s">
        <v>19</v>
      </c>
      <c r="T52" s="7"/>
      <c r="U52" s="14" t="s">
        <v>19</v>
      </c>
      <c r="V52" s="14" t="s">
        <v>423</v>
      </c>
      <c r="W52" s="16" t="s">
        <v>186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424</v>
      </c>
      <c r="AD52" t="s">
        <v>6</v>
      </c>
      <c r="AE52" t="s">
        <v>425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426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427</v>
      </c>
      <c r="H53" s="7" t="s">
        <v>428</v>
      </c>
      <c r="I53" s="7" t="s">
        <v>78</v>
      </c>
      <c r="J53" s="7" t="s">
        <v>2</v>
      </c>
      <c r="K53" s="7" t="s">
        <v>429</v>
      </c>
      <c r="L53" s="7">
        <v>1</v>
      </c>
      <c r="M53" s="7">
        <v>1</v>
      </c>
      <c r="N53" s="7" t="s">
        <v>430</v>
      </c>
      <c r="O53" s="7" t="s">
        <v>80</v>
      </c>
      <c r="P53" s="7" t="s">
        <v>81</v>
      </c>
      <c r="Q53" s="7"/>
      <c r="R53" s="14" t="s">
        <v>431</v>
      </c>
      <c r="S53" s="16" t="s">
        <v>19</v>
      </c>
      <c r="T53" s="7"/>
      <c r="U53" s="14" t="s">
        <v>19</v>
      </c>
      <c r="V53" s="14" t="s">
        <v>431</v>
      </c>
      <c r="W53" s="16" t="s">
        <v>277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432</v>
      </c>
      <c r="AD53" t="s">
        <v>6</v>
      </c>
      <c r="AE53" t="s">
        <v>433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434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332</v>
      </c>
      <c r="H54" s="7" t="s">
        <v>333</v>
      </c>
      <c r="I54" s="7" t="s">
        <v>78</v>
      </c>
      <c r="J54" s="7" t="s">
        <v>2</v>
      </c>
      <c r="K54" s="7" t="s">
        <v>435</v>
      </c>
      <c r="L54" s="7">
        <v>1</v>
      </c>
      <c r="M54" s="7">
        <v>2</v>
      </c>
      <c r="N54" s="7" t="s">
        <v>436</v>
      </c>
      <c r="O54" s="7" t="s">
        <v>129</v>
      </c>
      <c r="P54" s="7" t="s">
        <v>81</v>
      </c>
      <c r="Q54" s="7"/>
      <c r="R54" s="14" t="s">
        <v>437</v>
      </c>
      <c r="S54" s="16" t="s">
        <v>19</v>
      </c>
      <c r="T54" s="7"/>
      <c r="U54" s="14" t="s">
        <v>19</v>
      </c>
      <c r="V54" s="14" t="s">
        <v>437</v>
      </c>
      <c r="W54" s="16" t="s">
        <v>438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439</v>
      </c>
      <c r="AD54" t="s">
        <v>6</v>
      </c>
      <c r="AE54" t="s">
        <v>402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440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273</v>
      </c>
      <c r="H55" s="7" t="s">
        <v>274</v>
      </c>
      <c r="I55" s="7" t="s">
        <v>78</v>
      </c>
      <c r="J55" s="7" t="s">
        <v>2</v>
      </c>
      <c r="K55" s="7" t="s">
        <v>441</v>
      </c>
      <c r="L55" s="7">
        <v>1</v>
      </c>
      <c r="M55" s="7">
        <v>1</v>
      </c>
      <c r="N55" s="7" t="s">
        <v>80</v>
      </c>
      <c r="O55" s="7" t="s">
        <v>80</v>
      </c>
      <c r="P55" s="7" t="s">
        <v>81</v>
      </c>
      <c r="Q55" s="7"/>
      <c r="R55" s="14" t="s">
        <v>276</v>
      </c>
      <c r="S55" s="16" t="s">
        <v>19</v>
      </c>
      <c r="T55" s="7"/>
      <c r="U55" s="14" t="s">
        <v>19</v>
      </c>
      <c r="V55" s="14" t="s">
        <v>276</v>
      </c>
      <c r="W55" s="16" t="s">
        <v>277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278</v>
      </c>
      <c r="AD55" t="s">
        <v>6</v>
      </c>
      <c r="AE55" t="s">
        <v>279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442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443</v>
      </c>
      <c r="H56" s="7" t="s">
        <v>444</v>
      </c>
      <c r="I56" s="7" t="s">
        <v>78</v>
      </c>
      <c r="J56" s="7" t="s">
        <v>2</v>
      </c>
      <c r="K56" s="7" t="s">
        <v>445</v>
      </c>
      <c r="L56" s="7">
        <v>1</v>
      </c>
      <c r="M56" s="7">
        <v>1</v>
      </c>
      <c r="N56" s="7" t="s">
        <v>80</v>
      </c>
      <c r="O56" s="7" t="s">
        <v>80</v>
      </c>
      <c r="P56" s="7" t="s">
        <v>81</v>
      </c>
      <c r="Q56" s="7"/>
      <c r="R56" s="14" t="s">
        <v>446</v>
      </c>
      <c r="S56" s="16" t="s">
        <v>19</v>
      </c>
      <c r="T56" s="7"/>
      <c r="U56" s="14" t="s">
        <v>19</v>
      </c>
      <c r="V56" s="14" t="s">
        <v>446</v>
      </c>
      <c r="W56" s="16" t="s">
        <v>108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447</v>
      </c>
      <c r="AD56" t="s">
        <v>6</v>
      </c>
      <c r="AE56" t="s">
        <v>448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449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450</v>
      </c>
      <c r="H57" s="7" t="s">
        <v>451</v>
      </c>
      <c r="I57" s="7" t="s">
        <v>78</v>
      </c>
      <c r="J57" s="7" t="s">
        <v>2</v>
      </c>
      <c r="K57" s="7" t="s">
        <v>452</v>
      </c>
      <c r="L57" s="7">
        <v>1</v>
      </c>
      <c r="M57" s="7">
        <v>1</v>
      </c>
      <c r="N57" s="7" t="s">
        <v>80</v>
      </c>
      <c r="O57" s="7" t="s">
        <v>80</v>
      </c>
      <c r="P57" s="7" t="s">
        <v>81</v>
      </c>
      <c r="Q57" s="7"/>
      <c r="R57" s="14" t="s">
        <v>146</v>
      </c>
      <c r="S57" s="16" t="s">
        <v>19</v>
      </c>
      <c r="T57" s="7"/>
      <c r="U57" s="14" t="s">
        <v>19</v>
      </c>
      <c r="V57" s="14" t="s">
        <v>146</v>
      </c>
      <c r="W57" s="16" t="s">
        <v>378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453</v>
      </c>
      <c r="AD57" t="s">
        <v>6</v>
      </c>
      <c r="AE57" t="s">
        <v>237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454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455</v>
      </c>
      <c r="H58" s="7" t="s">
        <v>456</v>
      </c>
      <c r="I58" s="7" t="s">
        <v>78</v>
      </c>
      <c r="J58" s="7" t="s">
        <v>2</v>
      </c>
      <c r="K58" s="7" t="s">
        <v>457</v>
      </c>
      <c r="L58" s="7">
        <v>1</v>
      </c>
      <c r="M58" s="7">
        <v>1</v>
      </c>
      <c r="N58" s="7" t="s">
        <v>80</v>
      </c>
      <c r="O58" s="7" t="s">
        <v>80</v>
      </c>
      <c r="P58" s="7" t="s">
        <v>81</v>
      </c>
      <c r="Q58" s="7"/>
      <c r="R58" s="14" t="s">
        <v>458</v>
      </c>
      <c r="S58" s="16" t="s">
        <v>19</v>
      </c>
      <c r="T58" s="7"/>
      <c r="U58" s="14" t="s">
        <v>19</v>
      </c>
      <c r="V58" s="14" t="s">
        <v>458</v>
      </c>
      <c r="W58" s="16" t="s">
        <v>459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460</v>
      </c>
      <c r="AD58" t="s">
        <v>6</v>
      </c>
      <c r="AE58" t="s">
        <v>402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461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462</v>
      </c>
      <c r="H59" s="7" t="s">
        <v>463</v>
      </c>
      <c r="I59" s="7" t="s">
        <v>78</v>
      </c>
      <c r="J59" s="7" t="s">
        <v>2</v>
      </c>
      <c r="K59" s="7" t="s">
        <v>464</v>
      </c>
      <c r="L59" s="7">
        <v>1</v>
      </c>
      <c r="M59" s="7">
        <v>1</v>
      </c>
      <c r="N59" s="7" t="s">
        <v>465</v>
      </c>
      <c r="O59" s="7" t="s">
        <v>80</v>
      </c>
      <c r="P59" s="7" t="s">
        <v>81</v>
      </c>
      <c r="Q59" s="7"/>
      <c r="R59" s="14" t="s">
        <v>466</v>
      </c>
      <c r="S59" s="16" t="s">
        <v>19</v>
      </c>
      <c r="T59" s="7"/>
      <c r="U59" s="14" t="s">
        <v>19</v>
      </c>
      <c r="V59" s="14" t="s">
        <v>466</v>
      </c>
      <c r="W59" s="16" t="s">
        <v>170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91</v>
      </c>
      <c r="AD59" t="s">
        <v>6</v>
      </c>
      <c r="AE59" t="s">
        <v>237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467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468</v>
      </c>
      <c r="H60" s="7" t="s">
        <v>469</v>
      </c>
      <c r="I60" s="7" t="s">
        <v>78</v>
      </c>
      <c r="J60" s="7" t="s">
        <v>2</v>
      </c>
      <c r="K60" s="7" t="s">
        <v>470</v>
      </c>
      <c r="L60" s="7">
        <v>1</v>
      </c>
      <c r="M60" s="7">
        <v>1</v>
      </c>
      <c r="N60" s="7" t="s">
        <v>80</v>
      </c>
      <c r="O60" s="7" t="s">
        <v>80</v>
      </c>
      <c r="P60" s="7" t="s">
        <v>81</v>
      </c>
      <c r="Q60" s="7"/>
      <c r="R60" s="14" t="s">
        <v>276</v>
      </c>
      <c r="S60" s="16" t="s">
        <v>19</v>
      </c>
      <c r="T60" s="7"/>
      <c r="U60" s="14" t="s">
        <v>19</v>
      </c>
      <c r="V60" s="14" t="s">
        <v>276</v>
      </c>
      <c r="W60" s="16" t="s">
        <v>277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278</v>
      </c>
      <c r="AD60" t="s">
        <v>6</v>
      </c>
      <c r="AE60" t="s">
        <v>471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472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473</v>
      </c>
      <c r="H61" s="7" t="s">
        <v>474</v>
      </c>
      <c r="I61" s="7" t="s">
        <v>78</v>
      </c>
      <c r="J61" s="7" t="s">
        <v>2</v>
      </c>
      <c r="K61" s="7" t="s">
        <v>475</v>
      </c>
      <c r="L61" s="7">
        <v>1</v>
      </c>
      <c r="M61" s="7">
        <v>1</v>
      </c>
      <c r="N61" s="7" t="s">
        <v>80</v>
      </c>
      <c r="O61" s="7" t="s">
        <v>80</v>
      </c>
      <c r="P61" s="7" t="s">
        <v>81</v>
      </c>
      <c r="Q61" s="7"/>
      <c r="R61" s="14" t="s">
        <v>476</v>
      </c>
      <c r="S61" s="16" t="s">
        <v>19</v>
      </c>
      <c r="T61" s="7"/>
      <c r="U61" s="14" t="s">
        <v>19</v>
      </c>
      <c r="V61" s="14" t="s">
        <v>476</v>
      </c>
      <c r="W61" s="16" t="s">
        <v>154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477</v>
      </c>
      <c r="AD61" t="s">
        <v>6</v>
      </c>
      <c r="AE61" t="s">
        <v>402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478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479</v>
      </c>
      <c r="H62" s="7" t="s">
        <v>480</v>
      </c>
      <c r="I62" s="7" t="s">
        <v>78</v>
      </c>
      <c r="J62" s="7" t="s">
        <v>2</v>
      </c>
      <c r="K62" s="7" t="s">
        <v>481</v>
      </c>
      <c r="L62" s="7">
        <v>1</v>
      </c>
      <c r="M62" s="7">
        <v>1</v>
      </c>
      <c r="N62" s="7" t="s">
        <v>80</v>
      </c>
      <c r="O62" s="7" t="s">
        <v>80</v>
      </c>
      <c r="P62" s="7" t="s">
        <v>81</v>
      </c>
      <c r="Q62" s="7"/>
      <c r="R62" s="14" t="s">
        <v>482</v>
      </c>
      <c r="S62" s="16" t="s">
        <v>19</v>
      </c>
      <c r="T62" s="7"/>
      <c r="U62" s="14" t="s">
        <v>19</v>
      </c>
      <c r="V62" s="14" t="s">
        <v>482</v>
      </c>
      <c r="W62" s="16" t="s">
        <v>277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483</v>
      </c>
      <c r="AD62" t="s">
        <v>6</v>
      </c>
      <c r="AE62" t="s">
        <v>484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485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239</v>
      </c>
      <c r="H63" s="7" t="s">
        <v>240</v>
      </c>
      <c r="I63" s="7" t="s">
        <v>78</v>
      </c>
      <c r="J63" s="7" t="s">
        <v>2</v>
      </c>
      <c r="K63" s="7" t="s">
        <v>486</v>
      </c>
      <c r="L63" s="7">
        <v>1</v>
      </c>
      <c r="M63" s="7">
        <v>1</v>
      </c>
      <c r="N63" s="7" t="s">
        <v>80</v>
      </c>
      <c r="O63" s="7" t="s">
        <v>80</v>
      </c>
      <c r="P63" s="7" t="s">
        <v>81</v>
      </c>
      <c r="Q63" s="7"/>
      <c r="R63" s="14" t="s">
        <v>487</v>
      </c>
      <c r="S63" s="16" t="s">
        <v>19</v>
      </c>
      <c r="T63" s="7"/>
      <c r="U63" s="14" t="s">
        <v>19</v>
      </c>
      <c r="V63" s="14" t="s">
        <v>487</v>
      </c>
      <c r="W63" s="16" t="s">
        <v>488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489</v>
      </c>
      <c r="AD63" t="s">
        <v>6</v>
      </c>
      <c r="AE63" t="s">
        <v>251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490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491</v>
      </c>
      <c r="H64" s="7" t="s">
        <v>492</v>
      </c>
      <c r="I64" s="7" t="s">
        <v>78</v>
      </c>
      <c r="J64" s="7" t="s">
        <v>2</v>
      </c>
      <c r="K64" s="7" t="s">
        <v>493</v>
      </c>
      <c r="L64" s="7">
        <v>1</v>
      </c>
      <c r="M64" s="7">
        <v>1</v>
      </c>
      <c r="N64" s="7" t="s">
        <v>80</v>
      </c>
      <c r="O64" s="7" t="s">
        <v>80</v>
      </c>
      <c r="P64" s="7" t="s">
        <v>81</v>
      </c>
      <c r="Q64" s="7"/>
      <c r="R64" s="14" t="s">
        <v>494</v>
      </c>
      <c r="S64" s="16" t="s">
        <v>19</v>
      </c>
      <c r="T64" s="7"/>
      <c r="U64" s="14" t="s">
        <v>19</v>
      </c>
      <c r="V64" s="14" t="s">
        <v>494</v>
      </c>
      <c r="W64" s="16" t="s">
        <v>170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495</v>
      </c>
      <c r="AD64" t="s">
        <v>6</v>
      </c>
      <c r="AE64" t="s">
        <v>259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496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497</v>
      </c>
      <c r="H65" s="7" t="s">
        <v>498</v>
      </c>
      <c r="I65" s="7" t="s">
        <v>78</v>
      </c>
      <c r="J65" s="7" t="s">
        <v>2</v>
      </c>
      <c r="K65" s="7" t="s">
        <v>499</v>
      </c>
      <c r="L65" s="7">
        <v>1</v>
      </c>
      <c r="M65" s="7">
        <v>1</v>
      </c>
      <c r="N65" s="7" t="s">
        <v>80</v>
      </c>
      <c r="O65" s="7" t="s">
        <v>80</v>
      </c>
      <c r="P65" s="7" t="s">
        <v>81</v>
      </c>
      <c r="Q65" s="7"/>
      <c r="R65" s="14" t="s">
        <v>500</v>
      </c>
      <c r="S65" s="16" t="s">
        <v>19</v>
      </c>
      <c r="T65" s="7"/>
      <c r="U65" s="14" t="s">
        <v>19</v>
      </c>
      <c r="V65" s="14" t="s">
        <v>500</v>
      </c>
      <c r="W65" s="16" t="s">
        <v>314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501</v>
      </c>
      <c r="AD65" t="s">
        <v>6</v>
      </c>
      <c r="AE65" t="s">
        <v>502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503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504</v>
      </c>
      <c r="H66" s="7" t="s">
        <v>505</v>
      </c>
      <c r="I66" s="7" t="s">
        <v>78</v>
      </c>
      <c r="J66" s="7" t="s">
        <v>2</v>
      </c>
      <c r="K66" s="7" t="s">
        <v>506</v>
      </c>
      <c r="L66" s="7">
        <v>1</v>
      </c>
      <c r="M66" s="7">
        <v>1</v>
      </c>
      <c r="N66" s="7" t="s">
        <v>80</v>
      </c>
      <c r="O66" s="7" t="s">
        <v>80</v>
      </c>
      <c r="P66" s="7" t="s">
        <v>81</v>
      </c>
      <c r="Q66" s="7"/>
      <c r="R66" s="14" t="s">
        <v>169</v>
      </c>
      <c r="S66" s="16" t="s">
        <v>19</v>
      </c>
      <c r="T66" s="7"/>
      <c r="U66" s="14" t="s">
        <v>19</v>
      </c>
      <c r="V66" s="14" t="s">
        <v>169</v>
      </c>
      <c r="W66" s="16" t="s">
        <v>170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171</v>
      </c>
      <c r="AD66" t="s">
        <v>6</v>
      </c>
      <c r="AE66" t="s">
        <v>507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508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273</v>
      </c>
      <c r="H67" s="7" t="s">
        <v>274</v>
      </c>
      <c r="I67" s="7" t="s">
        <v>78</v>
      </c>
      <c r="J67" s="7" t="s">
        <v>2</v>
      </c>
      <c r="K67" s="7" t="s">
        <v>509</v>
      </c>
      <c r="L67" s="7">
        <v>1</v>
      </c>
      <c r="M67" s="7">
        <v>1</v>
      </c>
      <c r="N67" s="7" t="s">
        <v>80</v>
      </c>
      <c r="O67" s="7" t="s">
        <v>80</v>
      </c>
      <c r="P67" s="7" t="s">
        <v>81</v>
      </c>
      <c r="Q67" s="7"/>
      <c r="R67" s="14" t="s">
        <v>276</v>
      </c>
      <c r="S67" s="16" t="s">
        <v>19</v>
      </c>
      <c r="T67" s="7"/>
      <c r="U67" s="14" t="s">
        <v>19</v>
      </c>
      <c r="V67" s="14" t="s">
        <v>276</v>
      </c>
      <c r="W67" s="16" t="s">
        <v>277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278</v>
      </c>
      <c r="AD67" t="s">
        <v>6</v>
      </c>
      <c r="AE67" t="s">
        <v>279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510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511</v>
      </c>
      <c r="H68" s="7" t="s">
        <v>512</v>
      </c>
      <c r="I68" s="7" t="s">
        <v>78</v>
      </c>
      <c r="J68" s="7" t="s">
        <v>2</v>
      </c>
      <c r="K68" s="7" t="s">
        <v>513</v>
      </c>
      <c r="L68" s="7">
        <v>1</v>
      </c>
      <c r="M68" s="7">
        <v>1</v>
      </c>
      <c r="N68" s="7" t="s">
        <v>80</v>
      </c>
      <c r="O68" s="7" t="s">
        <v>80</v>
      </c>
      <c r="P68" s="7" t="s">
        <v>81</v>
      </c>
      <c r="Q68" s="7"/>
      <c r="R68" s="14" t="s">
        <v>514</v>
      </c>
      <c r="S68" s="16" t="s">
        <v>19</v>
      </c>
      <c r="T68" s="7"/>
      <c r="U68" s="14" t="s">
        <v>19</v>
      </c>
      <c r="V68" s="14" t="s">
        <v>514</v>
      </c>
      <c r="W68" s="16" t="s">
        <v>131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515</v>
      </c>
      <c r="AD68" t="s">
        <v>6</v>
      </c>
      <c r="AE68" t="s">
        <v>110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516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517</v>
      </c>
      <c r="H69" s="7" t="s">
        <v>518</v>
      </c>
      <c r="I69" s="7" t="s">
        <v>78</v>
      </c>
      <c r="J69" s="7" t="s">
        <v>2</v>
      </c>
      <c r="K69" s="7" t="s">
        <v>519</v>
      </c>
      <c r="L69" s="7">
        <v>1</v>
      </c>
      <c r="M69" s="7">
        <v>1</v>
      </c>
      <c r="N69" s="7" t="s">
        <v>80</v>
      </c>
      <c r="O69" s="7" t="s">
        <v>80</v>
      </c>
      <c r="P69" s="7" t="s">
        <v>81</v>
      </c>
      <c r="Q69" s="7"/>
      <c r="R69" s="14" t="s">
        <v>520</v>
      </c>
      <c r="S69" s="16" t="s">
        <v>19</v>
      </c>
      <c r="T69" s="7"/>
      <c r="U69" s="14" t="s">
        <v>19</v>
      </c>
      <c r="V69" s="14" t="s">
        <v>520</v>
      </c>
      <c r="W69" s="16" t="s">
        <v>521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522</v>
      </c>
      <c r="AD69" t="s">
        <v>6</v>
      </c>
      <c r="AE69" t="s">
        <v>335</v>
      </c>
      <c r="AF69" t="s">
        <v>86</v>
      </c>
      <c r="AG69" t="s">
        <v>74</v>
      </c>
      <c r="AH69" t="s">
        <v>19</v>
      </c>
    </row>
    <row r="70" customHeight="1" spans="1:32">
      <c r="A70" s="13" t="s">
        <v>523</v>
      </c>
      <c r="B70" s="13"/>
      <c r="C70" s="13" t="s">
        <v>524</v>
      </c>
      <c r="D70" s="13"/>
      <c r="E70" s="13"/>
      <c r="F70" s="13"/>
      <c r="G70" s="13" t="s">
        <v>524</v>
      </c>
      <c r="H70" s="13" t="s">
        <v>524</v>
      </c>
      <c r="I70" s="13" t="s">
        <v>524</v>
      </c>
      <c r="J70" s="13" t="s">
        <v>524</v>
      </c>
      <c r="K70" s="13" t="s">
        <v>524</v>
      </c>
      <c r="L70" s="13" t="s">
        <v>524</v>
      </c>
      <c r="M70" s="13" t="s">
        <v>524</v>
      </c>
      <c r="N70" s="13" t="s">
        <v>524</v>
      </c>
      <c r="O70" s="13" t="s">
        <v>524</v>
      </c>
      <c r="P70" s="13" t="s">
        <v>524</v>
      </c>
      <c r="Q70" s="13"/>
      <c r="R70" s="15" t="s">
        <v>20</v>
      </c>
      <c r="S70" s="15" t="s">
        <v>19</v>
      </c>
      <c r="T70" s="13" t="s">
        <v>524</v>
      </c>
      <c r="U70" s="15"/>
      <c r="V70" s="15" t="s">
        <v>20</v>
      </c>
      <c r="W70" s="15" t="s">
        <v>21</v>
      </c>
      <c r="X70" s="15"/>
      <c r="Y70" s="15"/>
      <c r="Z70" s="15"/>
      <c r="AA70" s="13"/>
      <c r="AB70" s="15"/>
      <c r="AC70" s="13"/>
      <c r="AD70" s="13" t="s">
        <v>524</v>
      </c>
      <c r="AE70" s="13"/>
      <c r="AF70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M4" sqref="M4"/>
    </sheetView>
  </sheetViews>
  <sheetFormatPr defaultColWidth="9.14285714285714" defaultRowHeight="12.75" outlineLevelRow="7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525</v>
      </c>
      <c r="B1" s="4" t="s">
        <v>526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527</v>
      </c>
      <c r="H1" s="4" t="s">
        <v>528</v>
      </c>
      <c r="I1" s="4" t="s">
        <v>13</v>
      </c>
      <c r="J1" s="4" t="s">
        <v>17</v>
      </c>
      <c r="K1" s="4" t="s">
        <v>18</v>
      </c>
      <c r="L1" s="4" t="s">
        <v>529</v>
      </c>
      <c r="M1" s="4" t="s">
        <v>530</v>
      </c>
      <c r="N1" s="4" t="s">
        <v>531</v>
      </c>
    </row>
    <row r="2" ht="14.25" customHeight="1" spans="1:256">
      <c r="A2" s="6" t="s">
        <v>532</v>
      </c>
      <c r="B2" s="7" t="s">
        <v>533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80</v>
      </c>
      <c r="H2" s="7" t="s">
        <v>534</v>
      </c>
      <c r="I2" s="14" t="s">
        <v>535</v>
      </c>
      <c r="J2" s="14" t="s">
        <v>19</v>
      </c>
      <c r="K2" s="14" t="s">
        <v>535</v>
      </c>
      <c r="L2" s="7" t="s">
        <v>536</v>
      </c>
      <c r="M2" s="7" t="s">
        <v>537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538</v>
      </c>
      <c r="B3" s="7" t="s">
        <v>539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80</v>
      </c>
      <c r="H3" s="7" t="s">
        <v>534</v>
      </c>
      <c r="I3" s="14" t="s">
        <v>540</v>
      </c>
      <c r="J3" s="14" t="s">
        <v>19</v>
      </c>
      <c r="K3" s="14" t="s">
        <v>540</v>
      </c>
      <c r="L3" s="7" t="s">
        <v>536</v>
      </c>
      <c r="M3" s="7" t="s">
        <v>541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542</v>
      </c>
      <c r="B4" s="7" t="s">
        <v>543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80</v>
      </c>
      <c r="H4" s="7" t="s">
        <v>534</v>
      </c>
      <c r="I4" s="14" t="s">
        <v>544</v>
      </c>
      <c r="J4" s="14" t="s">
        <v>19</v>
      </c>
      <c r="K4" s="14" t="s">
        <v>544</v>
      </c>
      <c r="L4" s="7" t="s">
        <v>536</v>
      </c>
      <c r="M4" s="7" t="s">
        <v>545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546</v>
      </c>
      <c r="B5" s="7" t="s">
        <v>547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80</v>
      </c>
      <c r="H5" s="7" t="s">
        <v>534</v>
      </c>
      <c r="I5" s="14" t="s">
        <v>548</v>
      </c>
      <c r="J5" s="14" t="s">
        <v>19</v>
      </c>
      <c r="K5" s="14" t="s">
        <v>548</v>
      </c>
      <c r="L5" s="7" t="s">
        <v>536</v>
      </c>
      <c r="M5" s="7" t="s">
        <v>549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550</v>
      </c>
      <c r="B6" s="7" t="s">
        <v>551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80</v>
      </c>
      <c r="H6" s="7" t="s">
        <v>534</v>
      </c>
      <c r="I6" s="14" t="s">
        <v>552</v>
      </c>
      <c r="J6" s="14" t="s">
        <v>19</v>
      </c>
      <c r="K6" s="14" t="s">
        <v>552</v>
      </c>
      <c r="L6" s="7" t="s">
        <v>536</v>
      </c>
      <c r="M6" s="7" t="s">
        <v>553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554</v>
      </c>
      <c r="B7" s="7" t="s">
        <v>555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80</v>
      </c>
      <c r="H7" s="7" t="s">
        <v>534</v>
      </c>
      <c r="I7" s="14" t="s">
        <v>552</v>
      </c>
      <c r="J7" s="14" t="s">
        <v>19</v>
      </c>
      <c r="K7" s="14" t="s">
        <v>552</v>
      </c>
      <c r="L7" s="7" t="s">
        <v>536</v>
      </c>
      <c r="M7" s="7" t="s">
        <v>553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customHeight="1" spans="1:14">
      <c r="A8" s="13" t="s">
        <v>523</v>
      </c>
      <c r="B8" s="13" t="s">
        <v>524</v>
      </c>
      <c r="C8" s="13" t="s">
        <v>524</v>
      </c>
      <c r="D8" s="13" t="s">
        <v>524</v>
      </c>
      <c r="E8" s="13"/>
      <c r="F8" s="13"/>
      <c r="G8" s="13" t="s">
        <v>524</v>
      </c>
      <c r="H8" s="13" t="s">
        <v>524</v>
      </c>
      <c r="I8" s="15" t="s">
        <v>22</v>
      </c>
      <c r="J8" s="15"/>
      <c r="K8" s="15"/>
      <c r="L8" s="13"/>
      <c r="M8" s="13" t="s">
        <v>524</v>
      </c>
      <c r="N8" t="s">
        <v>524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556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4"/>
  <sheetViews>
    <sheetView tabSelected="1" workbookViewId="0">
      <selection activeCell="A81" sqref="A81:C8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557</v>
      </c>
    </row>
    <row r="2" ht="14.25" hidden="1" customHeight="1" spans="1:9">
      <c r="A2" s="6" t="s">
        <v>72</v>
      </c>
      <c r="B2" s="7" t="s">
        <v>80</v>
      </c>
      <c r="C2" s="7" t="s">
        <v>81</v>
      </c>
      <c r="D2" s="3">
        <v>239</v>
      </c>
      <c r="E2" t="str">
        <f>VLOOKUP(A2,HOP!A:L,12,0)</f>
        <v>239.00</v>
      </c>
      <c r="F2" t="str">
        <f>VLOOKUP(A2,HOP!A:C,3,0)</f>
        <v>2299799</v>
      </c>
      <c r="G2">
        <f>D2-E2</f>
        <v>0</v>
      </c>
      <c r="H2" t="str">
        <f>$H$1&amp;F2</f>
        <v>，2299799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101</v>
      </c>
      <c r="E3" t="str">
        <f>VLOOKUP(A3,HOP!A:L,12,0)</f>
        <v>101.00</v>
      </c>
      <c r="F3" t="str">
        <f>VLOOKUP(A3,HOP!A:C,3,0)</f>
        <v>2300087</v>
      </c>
      <c r="G3">
        <f t="shared" ref="G3:G34" si="0">D3-E3</f>
        <v>0</v>
      </c>
      <c r="H3" t="str">
        <f t="shared" ref="H3:H34" si="1">$H$1&amp;F3</f>
        <v>，2300087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80</v>
      </c>
      <c r="C4" s="7" t="s">
        <v>81</v>
      </c>
      <c r="D4" s="3">
        <v>200</v>
      </c>
      <c r="E4" t="str">
        <f>VLOOKUP(A4,HOP!A:L,12,0)</f>
        <v>200.00</v>
      </c>
      <c r="F4" t="str">
        <f>VLOOKUP(A4,HOP!A:C,3,0)</f>
        <v>2299998</v>
      </c>
      <c r="G4">
        <f t="shared" si="0"/>
        <v>0</v>
      </c>
      <c r="H4" t="str">
        <f t="shared" si="1"/>
        <v>，2299998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80</v>
      </c>
      <c r="C5" s="7" t="s">
        <v>81</v>
      </c>
      <c r="D5" s="3">
        <v>90</v>
      </c>
      <c r="E5" t="str">
        <f>VLOOKUP(A5,HOP!A:L,12,0)</f>
        <v>90.00</v>
      </c>
      <c r="F5" t="str">
        <f>VLOOKUP(A5,HOP!A:C,3,0)</f>
        <v>2300006</v>
      </c>
      <c r="G5">
        <f t="shared" si="0"/>
        <v>0</v>
      </c>
      <c r="H5" t="str">
        <f t="shared" si="1"/>
        <v>，2300006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80</v>
      </c>
      <c r="C6" s="7" t="s">
        <v>81</v>
      </c>
      <c r="D6" s="3">
        <v>88</v>
      </c>
      <c r="E6" t="str">
        <f>VLOOKUP(A6,HOP!A:L,12,0)</f>
        <v>88.00</v>
      </c>
      <c r="F6" t="str">
        <f>VLOOKUP(A6,HOP!A:C,3,0)</f>
        <v>2299979</v>
      </c>
      <c r="G6">
        <f t="shared" si="0"/>
        <v>0</v>
      </c>
      <c r="H6" t="str">
        <f t="shared" si="1"/>
        <v>，2299979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80</v>
      </c>
      <c r="C7" s="7" t="s">
        <v>81</v>
      </c>
      <c r="D7" s="3">
        <v>78</v>
      </c>
      <c r="E7" t="str">
        <f>VLOOKUP(A7,HOP!A:L,12,0)</f>
        <v>78.00</v>
      </c>
      <c r="F7" t="str">
        <f>VLOOKUP(A7,HOP!A:C,3,0)</f>
        <v>2300072</v>
      </c>
      <c r="G7">
        <f t="shared" si="0"/>
        <v>0</v>
      </c>
      <c r="H7" t="str">
        <f t="shared" si="1"/>
        <v>，2300072</v>
      </c>
      <c r="I7" t="str">
        <f>VLOOKUP(A7,HOP!A:T,20,0)</f>
        <v>直连</v>
      </c>
    </row>
    <row r="8" ht="14.25" hidden="1" customHeight="1" spans="1:9">
      <c r="A8" s="6" t="s">
        <v>125</v>
      </c>
      <c r="B8" s="7" t="s">
        <v>80</v>
      </c>
      <c r="C8" s="7" t="s">
        <v>81</v>
      </c>
      <c r="D8" s="3">
        <v>290</v>
      </c>
      <c r="E8" t="str">
        <f>VLOOKUP(A8,HOP!A:L,12,0)</f>
        <v>290.00</v>
      </c>
      <c r="F8" t="str">
        <f>VLOOKUP(A8,HOP!A:C,3,0)</f>
        <v>2299458</v>
      </c>
      <c r="G8">
        <f t="shared" si="0"/>
        <v>0</v>
      </c>
      <c r="H8" t="str">
        <f t="shared" si="1"/>
        <v>，2299458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80</v>
      </c>
      <c r="C9" s="7" t="s">
        <v>81</v>
      </c>
      <c r="D9" s="3">
        <v>146</v>
      </c>
      <c r="E9" t="str">
        <f>VLOOKUP(A9,HOP!A:L,12,0)</f>
        <v>146.00</v>
      </c>
      <c r="F9" t="str">
        <f>VLOOKUP(A9,HOP!A:C,3,0)</f>
        <v>2299668</v>
      </c>
      <c r="G9">
        <f t="shared" si="0"/>
        <v>0</v>
      </c>
      <c r="H9" t="str">
        <f t="shared" si="1"/>
        <v>，2299668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80</v>
      </c>
      <c r="C10" s="7" t="s">
        <v>81</v>
      </c>
      <c r="D10" s="3">
        <v>213</v>
      </c>
      <c r="E10" t="str">
        <f>VLOOKUP(A10,HOP!A:L,12,0)</f>
        <v>213.00</v>
      </c>
      <c r="F10" t="str">
        <f>VLOOKUP(A10,HOP!A:C,3,0)</f>
        <v>2299734</v>
      </c>
      <c r="G10">
        <f t="shared" si="0"/>
        <v>0</v>
      </c>
      <c r="H10" t="str">
        <f t="shared" si="1"/>
        <v>，2299734</v>
      </c>
      <c r="I10" t="str">
        <f>VLOOKUP(A10,HOP!A:T,20,0)</f>
        <v>直采</v>
      </c>
    </row>
    <row r="11" ht="14.25" hidden="1" customHeight="1" spans="1:9">
      <c r="A11" s="6" t="s">
        <v>150</v>
      </c>
      <c r="B11" s="7" t="s">
        <v>80</v>
      </c>
      <c r="C11" s="7" t="s">
        <v>81</v>
      </c>
      <c r="D11" s="3">
        <v>89</v>
      </c>
      <c r="E11" t="str">
        <f>VLOOKUP(A11,HOP!A:L,12,0)</f>
        <v>89.00</v>
      </c>
      <c r="F11" t="str">
        <f>VLOOKUP(A11,HOP!A:C,3,0)</f>
        <v>2299903</v>
      </c>
      <c r="G11">
        <f t="shared" si="0"/>
        <v>0</v>
      </c>
      <c r="H11" t="str">
        <f t="shared" si="1"/>
        <v>，2299903</v>
      </c>
      <c r="I11" t="str">
        <f>VLOOKUP(A11,HOP!A:T,20,0)</f>
        <v>直连</v>
      </c>
    </row>
    <row r="12" ht="14.25" hidden="1" customHeight="1" spans="1:9">
      <c r="A12" s="6" t="s">
        <v>157</v>
      </c>
      <c r="B12" s="7" t="s">
        <v>80</v>
      </c>
      <c r="C12" s="7" t="s">
        <v>81</v>
      </c>
      <c r="D12" s="3">
        <v>403</v>
      </c>
      <c r="E12" t="str">
        <f>VLOOKUP(A12,HOP!A:L,12,0)</f>
        <v>403.00</v>
      </c>
      <c r="F12" t="str">
        <f>VLOOKUP(A12,HOP!A:C,3,0)</f>
        <v>2299773</v>
      </c>
      <c r="G12">
        <f t="shared" si="0"/>
        <v>0</v>
      </c>
      <c r="H12" t="str">
        <f t="shared" si="1"/>
        <v>，2299773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80</v>
      </c>
      <c r="C13" s="7" t="s">
        <v>81</v>
      </c>
      <c r="D13" s="3">
        <v>115</v>
      </c>
      <c r="E13" t="str">
        <f>VLOOKUP(A13,HOP!A:L,12,0)</f>
        <v>115.00</v>
      </c>
      <c r="F13" t="str">
        <f>VLOOKUP(A13,HOP!A:C,3,0)</f>
        <v>2299811</v>
      </c>
      <c r="G13">
        <f t="shared" si="0"/>
        <v>0</v>
      </c>
      <c r="H13" t="str">
        <f t="shared" si="1"/>
        <v>，2299811</v>
      </c>
      <c r="I13" t="str">
        <f>VLOOKUP(A13,HOP!A:T,20,0)</f>
        <v>直连</v>
      </c>
    </row>
    <row r="14" ht="14.25" hidden="1" customHeight="1" spans="1:9">
      <c r="A14" s="6" t="s">
        <v>173</v>
      </c>
      <c r="B14" s="7" t="s">
        <v>80</v>
      </c>
      <c r="C14" s="7" t="s">
        <v>81</v>
      </c>
      <c r="D14" s="3">
        <v>148</v>
      </c>
      <c r="E14" t="str">
        <f>VLOOKUP(A14,HOP!A:L,12,0)</f>
        <v>148.00</v>
      </c>
      <c r="F14" t="str">
        <f>VLOOKUP(A14,HOP!A:C,3,0)</f>
        <v>2299951</v>
      </c>
      <c r="G14">
        <f t="shared" si="0"/>
        <v>0</v>
      </c>
      <c r="H14" t="str">
        <f t="shared" si="1"/>
        <v>，2299951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80</v>
      </c>
      <c r="C15" s="7" t="s">
        <v>81</v>
      </c>
      <c r="D15" s="3">
        <v>158</v>
      </c>
      <c r="E15" t="str">
        <f>VLOOKUP(A15,HOP!A:L,12,0)</f>
        <v>158.00</v>
      </c>
      <c r="F15" t="str">
        <f>VLOOKUP(A15,HOP!A:C,3,0)</f>
        <v>2299891</v>
      </c>
      <c r="G15">
        <f t="shared" si="0"/>
        <v>0</v>
      </c>
      <c r="H15" t="str">
        <f t="shared" si="1"/>
        <v>，2299891</v>
      </c>
      <c r="I15" t="str">
        <f>VLOOKUP(A15,HOP!A:T,20,0)</f>
        <v>直连</v>
      </c>
    </row>
    <row r="16" ht="14.25" hidden="1" customHeight="1" spans="1:9">
      <c r="A16" s="6" t="s">
        <v>189</v>
      </c>
      <c r="B16" s="7" t="s">
        <v>80</v>
      </c>
      <c r="C16" s="7" t="s">
        <v>81</v>
      </c>
      <c r="D16" s="3">
        <v>63</v>
      </c>
      <c r="E16" t="str">
        <f>VLOOKUP(A16,HOP!A:L,12,0)</f>
        <v>63.00</v>
      </c>
      <c r="F16" t="str">
        <f>VLOOKUP(A16,HOP!A:C,3,0)</f>
        <v>2300002</v>
      </c>
      <c r="G16">
        <f t="shared" si="0"/>
        <v>0</v>
      </c>
      <c r="H16" t="str">
        <f t="shared" si="1"/>
        <v>，2300002</v>
      </c>
      <c r="I16" t="str">
        <f>VLOOKUP(A16,HOP!A:T,20,0)</f>
        <v>直连</v>
      </c>
    </row>
    <row r="17" ht="14.25" hidden="1" customHeight="1" spans="1:9">
      <c r="A17" s="6" t="s">
        <v>197</v>
      </c>
      <c r="B17" s="7" t="s">
        <v>80</v>
      </c>
      <c r="C17" s="7" t="s">
        <v>81</v>
      </c>
      <c r="D17" s="3">
        <v>146</v>
      </c>
      <c r="E17" t="str">
        <f>VLOOKUP(A17,HOP!A:L,12,0)</f>
        <v>146.00</v>
      </c>
      <c r="F17" t="str">
        <f>VLOOKUP(A17,HOP!A:C,3,0)</f>
        <v>2300035</v>
      </c>
      <c r="G17">
        <f t="shared" si="0"/>
        <v>0</v>
      </c>
      <c r="H17" t="str">
        <f t="shared" si="1"/>
        <v>，2300035</v>
      </c>
      <c r="I17" t="str">
        <f>VLOOKUP(A17,HOP!A:T,20,0)</f>
        <v>直连</v>
      </c>
    </row>
    <row r="18" ht="14.25" hidden="1" customHeight="1" spans="1:9">
      <c r="A18" s="6" t="s">
        <v>202</v>
      </c>
      <c r="B18" s="7" t="s">
        <v>80</v>
      </c>
      <c r="C18" s="7" t="s">
        <v>81</v>
      </c>
      <c r="D18" s="3">
        <v>182</v>
      </c>
      <c r="E18" t="str">
        <f>VLOOKUP(A18,HOP!A:L,12,0)</f>
        <v>182.00</v>
      </c>
      <c r="F18" t="str">
        <f>VLOOKUP(A18,HOP!A:C,3,0)</f>
        <v>2300091</v>
      </c>
      <c r="G18">
        <f t="shared" si="0"/>
        <v>0</v>
      </c>
      <c r="H18" t="str">
        <f t="shared" si="1"/>
        <v>，2300091</v>
      </c>
      <c r="I18" t="str">
        <f>VLOOKUP(A18,HOP!A:T,20,0)</f>
        <v>直连</v>
      </c>
    </row>
    <row r="19" ht="14.25" hidden="1" customHeight="1" spans="1:9">
      <c r="A19" s="6" t="s">
        <v>209</v>
      </c>
      <c r="B19" s="7" t="s">
        <v>80</v>
      </c>
      <c r="C19" s="7" t="s">
        <v>81</v>
      </c>
      <c r="D19" s="3">
        <v>328</v>
      </c>
      <c r="E19" t="str">
        <f>VLOOKUP(A19,HOP!A:L,12,0)</f>
        <v>328.00</v>
      </c>
      <c r="F19" t="str">
        <f>VLOOKUP(A19,HOP!A:C,3,0)</f>
        <v>2299722</v>
      </c>
      <c r="G19">
        <f t="shared" si="0"/>
        <v>0</v>
      </c>
      <c r="H19" t="str">
        <f t="shared" si="1"/>
        <v>，2299722</v>
      </c>
      <c r="I19" t="str">
        <f>VLOOKUP(A19,HOP!A:T,20,0)</f>
        <v>直连</v>
      </c>
    </row>
    <row r="20" ht="14.25" hidden="1" customHeight="1" spans="1:9">
      <c r="A20" s="6" t="s">
        <v>217</v>
      </c>
      <c r="B20" s="7" t="s">
        <v>80</v>
      </c>
      <c r="C20" s="7" t="s">
        <v>81</v>
      </c>
      <c r="D20" s="3">
        <v>121</v>
      </c>
      <c r="E20" t="str">
        <f>VLOOKUP(A20,HOP!A:L,12,0)</f>
        <v>121.00</v>
      </c>
      <c r="F20" t="str">
        <f>VLOOKUP(A20,HOP!A:C,3,0)</f>
        <v>2299920</v>
      </c>
      <c r="G20">
        <f t="shared" si="0"/>
        <v>0</v>
      </c>
      <c r="H20" t="str">
        <f t="shared" si="1"/>
        <v>，2299920</v>
      </c>
      <c r="I20" t="str">
        <f>VLOOKUP(A20,HOP!A:T,20,0)</f>
        <v>直连</v>
      </c>
    </row>
    <row r="21" ht="14.25" hidden="1" customHeight="1" spans="1:9">
      <c r="A21" s="6" t="s">
        <v>224</v>
      </c>
      <c r="B21" s="7" t="s">
        <v>80</v>
      </c>
      <c r="C21" s="7" t="s">
        <v>81</v>
      </c>
      <c r="D21" s="3">
        <v>145</v>
      </c>
      <c r="E21" t="str">
        <f>VLOOKUP(A21,HOP!A:L,12,0)</f>
        <v>145.00</v>
      </c>
      <c r="F21" t="str">
        <f>VLOOKUP(A21,HOP!A:C,3,0)</f>
        <v>2300076</v>
      </c>
      <c r="G21">
        <f t="shared" si="0"/>
        <v>0</v>
      </c>
      <c r="H21" t="str">
        <f t="shared" si="1"/>
        <v>，2300076</v>
      </c>
      <c r="I21" t="str">
        <f>VLOOKUP(A21,HOP!A:T,20,0)</f>
        <v>直连</v>
      </c>
    </row>
    <row r="22" ht="14.25" hidden="1" customHeight="1" spans="1:9">
      <c r="A22" s="6" t="s">
        <v>231</v>
      </c>
      <c r="B22" s="7" t="s">
        <v>80</v>
      </c>
      <c r="C22" s="7" t="s">
        <v>81</v>
      </c>
      <c r="D22" s="3">
        <v>486</v>
      </c>
      <c r="E22" t="str">
        <f>VLOOKUP(A22,HOP!A:L,12,0)</f>
        <v>486.00</v>
      </c>
      <c r="F22" t="str">
        <f>VLOOKUP(A22,HOP!A:C,3,0)</f>
        <v>2300061</v>
      </c>
      <c r="G22">
        <f t="shared" si="0"/>
        <v>0</v>
      </c>
      <c r="H22" t="str">
        <f t="shared" si="1"/>
        <v>，2300061</v>
      </c>
      <c r="I22" t="str">
        <f>VLOOKUP(A22,HOP!A:T,20,0)</f>
        <v>直连</v>
      </c>
    </row>
    <row r="23" ht="14.25" hidden="1" customHeight="1" spans="1:9">
      <c r="A23" s="6" t="s">
        <v>238</v>
      </c>
      <c r="B23" s="7" t="s">
        <v>80</v>
      </c>
      <c r="C23" s="7" t="s">
        <v>81</v>
      </c>
      <c r="D23" s="3">
        <v>464</v>
      </c>
      <c r="E23" t="str">
        <f>VLOOKUP(A23,HOP!A:L,12,0)</f>
        <v>464.00</v>
      </c>
      <c r="F23" t="str">
        <f>VLOOKUP(A23,HOP!A:C,3,0)</f>
        <v>2300005</v>
      </c>
      <c r="G23">
        <f t="shared" si="0"/>
        <v>0</v>
      </c>
      <c r="H23" t="str">
        <f t="shared" si="1"/>
        <v>，2300005</v>
      </c>
      <c r="I23" t="str">
        <f>VLOOKUP(A23,HOP!A:T,20,0)</f>
        <v>直采</v>
      </c>
    </row>
    <row r="24" ht="14.25" hidden="1" customHeight="1" spans="1:9">
      <c r="A24" s="6" t="s">
        <v>244</v>
      </c>
      <c r="B24" s="7" t="s">
        <v>80</v>
      </c>
      <c r="C24" s="7" t="s">
        <v>81</v>
      </c>
      <c r="D24" s="3">
        <v>276</v>
      </c>
      <c r="E24" t="str">
        <f>VLOOKUP(A24,HOP!A:L,12,0)</f>
        <v>276.00</v>
      </c>
      <c r="F24" t="str">
        <f>VLOOKUP(A24,HOP!A:C,3,0)</f>
        <v>2299738</v>
      </c>
      <c r="G24">
        <f t="shared" si="0"/>
        <v>0</v>
      </c>
      <c r="H24" t="str">
        <f t="shared" si="1"/>
        <v>，2299738</v>
      </c>
      <c r="I24" t="str">
        <f>VLOOKUP(A24,HOP!A:T,20,0)</f>
        <v>直连</v>
      </c>
    </row>
    <row r="25" ht="14.25" hidden="1" customHeight="1" spans="1:9">
      <c r="A25" s="6" t="s">
        <v>252</v>
      </c>
      <c r="B25" s="7" t="s">
        <v>80</v>
      </c>
      <c r="C25" s="7" t="s">
        <v>81</v>
      </c>
      <c r="D25" s="3">
        <v>111</v>
      </c>
      <c r="E25" t="str">
        <f>VLOOKUP(A25,HOP!A:L,12,0)</f>
        <v>111.00</v>
      </c>
      <c r="F25" t="str">
        <f>VLOOKUP(A25,HOP!A:C,3,0)</f>
        <v>2299720</v>
      </c>
      <c r="G25">
        <f t="shared" si="0"/>
        <v>0</v>
      </c>
      <c r="H25" t="str">
        <f t="shared" si="1"/>
        <v>，2299720</v>
      </c>
      <c r="I25" t="str">
        <f>VLOOKUP(A25,HOP!A:T,20,0)</f>
        <v>直连</v>
      </c>
    </row>
    <row r="26" ht="14.25" hidden="1" customHeight="1" spans="1:9">
      <c r="A26" s="6" t="s">
        <v>260</v>
      </c>
      <c r="B26" s="7" t="s">
        <v>80</v>
      </c>
      <c r="C26" s="7" t="s">
        <v>81</v>
      </c>
      <c r="D26" s="3">
        <v>89</v>
      </c>
      <c r="E26" t="str">
        <f>VLOOKUP(A26,HOP!A:L,12,0)</f>
        <v>89.00</v>
      </c>
      <c r="F26" t="str">
        <f>VLOOKUP(A26,HOP!A:C,3,0)</f>
        <v>2299961</v>
      </c>
      <c r="G26">
        <f t="shared" si="0"/>
        <v>0</v>
      </c>
      <c r="H26" t="str">
        <f t="shared" si="1"/>
        <v>，2299961</v>
      </c>
      <c r="I26" t="str">
        <f>VLOOKUP(A26,HOP!A:T,20,0)</f>
        <v>直连</v>
      </c>
    </row>
    <row r="27" ht="14.25" hidden="1" customHeight="1" spans="1:9">
      <c r="A27" s="6" t="s">
        <v>265</v>
      </c>
      <c r="B27" s="7" t="s">
        <v>80</v>
      </c>
      <c r="C27" s="7" t="s">
        <v>81</v>
      </c>
      <c r="D27" s="3">
        <v>96</v>
      </c>
      <c r="E27" t="str">
        <f>VLOOKUP(A27,HOP!A:L,12,0)</f>
        <v>96.00</v>
      </c>
      <c r="F27" t="str">
        <f>VLOOKUP(A27,HOP!A:C,3,0)</f>
        <v>2300094</v>
      </c>
      <c r="G27">
        <f t="shared" si="0"/>
        <v>0</v>
      </c>
      <c r="H27" t="str">
        <f t="shared" si="1"/>
        <v>，2300094</v>
      </c>
      <c r="I27" t="str">
        <f>VLOOKUP(A27,HOP!A:T,20,0)</f>
        <v>直连</v>
      </c>
    </row>
    <row r="28" ht="14.25" hidden="1" customHeight="1" spans="1:9">
      <c r="A28" s="6" t="s">
        <v>272</v>
      </c>
      <c r="B28" s="7" t="s">
        <v>80</v>
      </c>
      <c r="C28" s="7" t="s">
        <v>81</v>
      </c>
      <c r="D28" s="3">
        <v>191</v>
      </c>
      <c r="E28" t="str">
        <f>VLOOKUP(A28,HOP!A:L,12,0)</f>
        <v>191.00</v>
      </c>
      <c r="F28" t="str">
        <f>VLOOKUP(A28,HOP!A:C,3,0)</f>
        <v>2299763</v>
      </c>
      <c r="G28">
        <f t="shared" si="0"/>
        <v>0</v>
      </c>
      <c r="H28" t="str">
        <f t="shared" si="1"/>
        <v>，2299763</v>
      </c>
      <c r="I28" t="str">
        <f>VLOOKUP(A28,HOP!A:T,20,0)</f>
        <v>直连</v>
      </c>
    </row>
    <row r="29" ht="14.25" hidden="1" customHeight="1" spans="1:9">
      <c r="A29" s="6" t="s">
        <v>280</v>
      </c>
      <c r="B29" s="7" t="s">
        <v>80</v>
      </c>
      <c r="C29" s="7" t="s">
        <v>81</v>
      </c>
      <c r="D29" s="3">
        <v>148</v>
      </c>
      <c r="E29" t="str">
        <f>VLOOKUP(A29,HOP!A:L,12,0)</f>
        <v>148.00</v>
      </c>
      <c r="F29" t="str">
        <f>VLOOKUP(A29,HOP!A:C,3,0)</f>
        <v>2299984</v>
      </c>
      <c r="G29">
        <f t="shared" si="0"/>
        <v>0</v>
      </c>
      <c r="H29" t="str">
        <f t="shared" si="1"/>
        <v>，2299984</v>
      </c>
      <c r="I29" t="str">
        <f>VLOOKUP(A29,HOP!A:T,20,0)</f>
        <v>直连</v>
      </c>
    </row>
    <row r="30" ht="14.25" hidden="1" customHeight="1" spans="1:9">
      <c r="A30" s="6" t="s">
        <v>285</v>
      </c>
      <c r="B30" s="7" t="s">
        <v>80</v>
      </c>
      <c r="C30" s="7" t="s">
        <v>81</v>
      </c>
      <c r="D30" s="3">
        <v>109</v>
      </c>
      <c r="E30" t="str">
        <f>VLOOKUP(A30,HOP!A:L,12,0)</f>
        <v>109.00</v>
      </c>
      <c r="F30" t="str">
        <f>VLOOKUP(A30,HOP!A:C,3,0)</f>
        <v>2299907</v>
      </c>
      <c r="G30">
        <f t="shared" si="0"/>
        <v>0</v>
      </c>
      <c r="H30" t="str">
        <f t="shared" si="1"/>
        <v>，2299907</v>
      </c>
      <c r="I30" t="str">
        <f>VLOOKUP(A30,HOP!A:T,20,0)</f>
        <v>直连</v>
      </c>
    </row>
    <row r="31" ht="14.25" hidden="1" customHeight="1" spans="1:9">
      <c r="A31" s="6" t="s">
        <v>292</v>
      </c>
      <c r="B31" s="7" t="s">
        <v>80</v>
      </c>
      <c r="C31" s="7" t="s">
        <v>81</v>
      </c>
      <c r="D31" s="3">
        <v>62</v>
      </c>
      <c r="E31" t="str">
        <f>VLOOKUP(A31,HOP!A:L,12,0)</f>
        <v>62.00</v>
      </c>
      <c r="F31" t="str">
        <f>VLOOKUP(A31,HOP!A:C,3,0)</f>
        <v>2299956</v>
      </c>
      <c r="G31">
        <f t="shared" si="0"/>
        <v>0</v>
      </c>
      <c r="H31" t="str">
        <f t="shared" si="1"/>
        <v>，2299956</v>
      </c>
      <c r="I31" t="str">
        <f>VLOOKUP(A31,HOP!A:T,20,0)</f>
        <v>直连</v>
      </c>
    </row>
    <row r="32" ht="14.25" hidden="1" customHeight="1" spans="1:9">
      <c r="A32" s="6" t="s">
        <v>298</v>
      </c>
      <c r="B32" s="7" t="s">
        <v>129</v>
      </c>
      <c r="C32" s="7" t="s">
        <v>81</v>
      </c>
      <c r="D32" s="3">
        <v>382</v>
      </c>
      <c r="E32" t="str">
        <f>VLOOKUP(A32,HOP!A:L,12,0)</f>
        <v>382.00</v>
      </c>
      <c r="F32" t="str">
        <f>VLOOKUP(A32,HOP!A:C,3,0)</f>
        <v>2299181</v>
      </c>
      <c r="G32">
        <f t="shared" si="0"/>
        <v>0</v>
      </c>
      <c r="H32" t="str">
        <f t="shared" si="1"/>
        <v>，2299181</v>
      </c>
      <c r="I32" t="str">
        <f>VLOOKUP(A32,HOP!A:T,20,0)</f>
        <v>直连</v>
      </c>
    </row>
    <row r="33" ht="14.25" hidden="1" customHeight="1" spans="1:9">
      <c r="A33" s="6" t="s">
        <v>306</v>
      </c>
      <c r="B33" s="7" t="s">
        <v>80</v>
      </c>
      <c r="C33" s="7" t="s">
        <v>81</v>
      </c>
      <c r="D33" s="3">
        <v>102</v>
      </c>
      <c r="E33" t="str">
        <f>VLOOKUP(A33,HOP!A:L,12,0)</f>
        <v>102.00</v>
      </c>
      <c r="F33" t="str">
        <f>VLOOKUP(A33,HOP!A:C,3,0)</f>
        <v>2299689</v>
      </c>
      <c r="G33">
        <f t="shared" si="0"/>
        <v>0</v>
      </c>
      <c r="H33" t="str">
        <f t="shared" si="1"/>
        <v>，2299689</v>
      </c>
      <c r="I33" t="str">
        <f>VLOOKUP(A33,HOP!A:T,20,0)</f>
        <v>直连</v>
      </c>
    </row>
    <row r="34" ht="14.25" hidden="1" customHeight="1" spans="1:9">
      <c r="A34" s="6" t="s">
        <v>312</v>
      </c>
      <c r="B34" s="7" t="s">
        <v>80</v>
      </c>
      <c r="C34" s="7" t="s">
        <v>81</v>
      </c>
      <c r="D34" s="3">
        <v>137</v>
      </c>
      <c r="E34" t="str">
        <f>VLOOKUP(A34,HOP!A:L,12,0)</f>
        <v>137.00</v>
      </c>
      <c r="F34" t="str">
        <f>VLOOKUP(A34,HOP!A:C,3,0)</f>
        <v>2299619</v>
      </c>
      <c r="G34">
        <f t="shared" si="0"/>
        <v>0</v>
      </c>
      <c r="H34" t="str">
        <f t="shared" si="1"/>
        <v>，2299619</v>
      </c>
      <c r="I34" t="str">
        <f>VLOOKUP(A34,HOP!A:T,20,0)</f>
        <v>直连</v>
      </c>
    </row>
    <row r="35" ht="14.25" hidden="1" customHeight="1" spans="1:9">
      <c r="A35" s="6" t="s">
        <v>316</v>
      </c>
      <c r="B35" s="7" t="s">
        <v>80</v>
      </c>
      <c r="C35" s="7" t="s">
        <v>81</v>
      </c>
      <c r="D35" s="3">
        <v>129</v>
      </c>
      <c r="E35" t="str">
        <f>VLOOKUP(A35,HOP!A:L,12,0)</f>
        <v>129.00</v>
      </c>
      <c r="F35" t="str">
        <f>VLOOKUP(A35,HOP!A:C,3,0)</f>
        <v>2299927</v>
      </c>
      <c r="G35">
        <f t="shared" ref="G35:G75" si="2">D35-E35</f>
        <v>0</v>
      </c>
      <c r="H35" t="str">
        <f t="shared" ref="H35:H66" si="3">$H$1&amp;F35</f>
        <v>，2299927</v>
      </c>
      <c r="I35" t="str">
        <f>VLOOKUP(A35,HOP!A:T,20,0)</f>
        <v>直连</v>
      </c>
    </row>
    <row r="36" ht="14.25" hidden="1" customHeight="1" spans="1:9">
      <c r="A36" s="6" t="s">
        <v>323</v>
      </c>
      <c r="B36" s="7" t="s">
        <v>80</v>
      </c>
      <c r="C36" s="7" t="s">
        <v>81</v>
      </c>
      <c r="D36" s="3">
        <v>355</v>
      </c>
      <c r="E36" t="str">
        <f>VLOOKUP(A36,HOP!A:L,12,0)</f>
        <v>355.00</v>
      </c>
      <c r="F36" t="str">
        <f>VLOOKUP(A36,HOP!A:C,3,0)</f>
        <v>2299829</v>
      </c>
      <c r="G36">
        <f t="shared" si="2"/>
        <v>0</v>
      </c>
      <c r="H36" t="str">
        <f t="shared" si="3"/>
        <v>，2299829</v>
      </c>
      <c r="I36" t="str">
        <f>VLOOKUP(A36,HOP!A:T,20,0)</f>
        <v>直连</v>
      </c>
    </row>
    <row r="37" ht="14.25" hidden="1" customHeight="1" spans="1:9">
      <c r="A37" s="6" t="s">
        <v>331</v>
      </c>
      <c r="B37" s="7" t="s">
        <v>129</v>
      </c>
      <c r="C37" s="7" t="s">
        <v>81</v>
      </c>
      <c r="D37" s="3">
        <v>382</v>
      </c>
      <c r="E37" t="str">
        <f>VLOOKUP(A37,HOP!A:L,12,0)</f>
        <v>382.00</v>
      </c>
      <c r="F37" t="str">
        <f>VLOOKUP(A37,HOP!A:C,3,0)</f>
        <v>2299329</v>
      </c>
      <c r="G37">
        <f t="shared" si="2"/>
        <v>0</v>
      </c>
      <c r="H37" t="str">
        <f t="shared" si="3"/>
        <v>，2299329</v>
      </c>
      <c r="I37" t="str">
        <f>VLOOKUP(A37,HOP!A:T,20,0)</f>
        <v>直连</v>
      </c>
    </row>
    <row r="38" ht="14.25" hidden="1" customHeight="1" spans="1:9">
      <c r="A38" s="6" t="s">
        <v>336</v>
      </c>
      <c r="B38" s="7" t="s">
        <v>80</v>
      </c>
      <c r="C38" s="7" t="s">
        <v>81</v>
      </c>
      <c r="D38" s="3">
        <v>199</v>
      </c>
      <c r="E38" t="str">
        <f>VLOOKUP(A38,HOP!A:L,12,0)</f>
        <v>199.00</v>
      </c>
      <c r="F38" t="str">
        <f>VLOOKUP(A38,HOP!A:C,3,0)</f>
        <v>2299917</v>
      </c>
      <c r="G38">
        <f t="shared" si="2"/>
        <v>0</v>
      </c>
      <c r="H38" t="str">
        <f t="shared" si="3"/>
        <v>，2299917</v>
      </c>
      <c r="I38" t="str">
        <f>VLOOKUP(A38,HOP!A:T,20,0)</f>
        <v>直连</v>
      </c>
    </row>
    <row r="39" ht="14.25" hidden="1" customHeight="1" spans="1:9">
      <c r="A39" s="6" t="s">
        <v>343</v>
      </c>
      <c r="B39" s="7" t="s">
        <v>80</v>
      </c>
      <c r="C39" s="7" t="s">
        <v>81</v>
      </c>
      <c r="D39" s="3">
        <v>145</v>
      </c>
      <c r="E39" t="str">
        <f>VLOOKUP(A39,HOP!A:L,12,0)</f>
        <v>145.00</v>
      </c>
      <c r="F39" t="str">
        <f>VLOOKUP(A39,HOP!A:C,3,0)</f>
        <v>2299986</v>
      </c>
      <c r="G39">
        <f t="shared" si="2"/>
        <v>0</v>
      </c>
      <c r="H39" t="str">
        <f t="shared" si="3"/>
        <v>，2299986</v>
      </c>
      <c r="I39" t="str">
        <f>VLOOKUP(A39,HOP!A:T,20,0)</f>
        <v>直连</v>
      </c>
    </row>
    <row r="40" ht="14.25" hidden="1" customHeight="1" spans="1:9">
      <c r="A40" s="6" t="s">
        <v>347</v>
      </c>
      <c r="B40" s="7" t="s">
        <v>129</v>
      </c>
      <c r="C40" s="7" t="s">
        <v>81</v>
      </c>
      <c r="D40" s="3">
        <v>424</v>
      </c>
      <c r="E40" t="str">
        <f>VLOOKUP(A40,HOP!A:L,12,0)</f>
        <v>424.00</v>
      </c>
      <c r="F40" t="str">
        <f>VLOOKUP(A40,HOP!A:C,3,0)</f>
        <v>2299202</v>
      </c>
      <c r="G40">
        <f t="shared" si="2"/>
        <v>0</v>
      </c>
      <c r="H40" t="str">
        <f t="shared" si="3"/>
        <v>，2299202</v>
      </c>
      <c r="I40" t="str">
        <f>VLOOKUP(A40,HOP!A:T,20,0)</f>
        <v>直连</v>
      </c>
    </row>
    <row r="41" ht="14.25" hidden="1" customHeight="1" spans="1:9">
      <c r="A41" s="6" t="s">
        <v>354</v>
      </c>
      <c r="B41" s="7" t="s">
        <v>80</v>
      </c>
      <c r="C41" s="7" t="s">
        <v>81</v>
      </c>
      <c r="D41" s="3">
        <v>434</v>
      </c>
      <c r="E41" t="str">
        <f>VLOOKUP(A41,HOP!A:L,12,0)</f>
        <v>434.00</v>
      </c>
      <c r="F41" t="str">
        <f>VLOOKUP(A41,HOP!A:C,3,0)</f>
        <v>2299853</v>
      </c>
      <c r="G41">
        <f t="shared" si="2"/>
        <v>0</v>
      </c>
      <c r="H41" t="str">
        <f t="shared" si="3"/>
        <v>，2299853</v>
      </c>
      <c r="I41" t="str">
        <f>VLOOKUP(A41,HOP!A:T,20,0)</f>
        <v>直连</v>
      </c>
    </row>
    <row r="42" ht="14.25" hidden="1" customHeight="1" spans="1:9">
      <c r="A42" s="6" t="s">
        <v>362</v>
      </c>
      <c r="B42" s="7" t="s">
        <v>80</v>
      </c>
      <c r="C42" s="7" t="s">
        <v>81</v>
      </c>
      <c r="D42" s="3">
        <v>276</v>
      </c>
      <c r="E42" t="str">
        <f>VLOOKUP(A42,HOP!A:L,12,0)</f>
        <v>276.00</v>
      </c>
      <c r="F42" t="str">
        <f>VLOOKUP(A42,HOP!A:C,3,0)</f>
        <v>2299843</v>
      </c>
      <c r="G42">
        <f t="shared" si="2"/>
        <v>0</v>
      </c>
      <c r="H42" t="str">
        <f t="shared" si="3"/>
        <v>，2299843</v>
      </c>
      <c r="I42" t="str">
        <f>VLOOKUP(A42,HOP!A:T,20,0)</f>
        <v>直连</v>
      </c>
    </row>
    <row r="43" ht="14.25" hidden="1" customHeight="1" spans="1:9">
      <c r="A43" s="6" t="s">
        <v>367</v>
      </c>
      <c r="B43" s="7" t="s">
        <v>80</v>
      </c>
      <c r="C43" s="7" t="s">
        <v>81</v>
      </c>
      <c r="D43" s="3">
        <v>510</v>
      </c>
      <c r="E43" t="str">
        <f>VLOOKUP(A43,HOP!A:L,12,0)</f>
        <v>510.00</v>
      </c>
      <c r="F43" t="str">
        <f>VLOOKUP(A43,HOP!A:C,3,0)</f>
        <v>2299744</v>
      </c>
      <c r="G43">
        <f t="shared" si="2"/>
        <v>0</v>
      </c>
      <c r="H43" t="str">
        <f t="shared" si="3"/>
        <v>，2299744</v>
      </c>
      <c r="I43" t="str">
        <f>VLOOKUP(A43,HOP!A:T,20,0)</f>
        <v>直连</v>
      </c>
    </row>
    <row r="44" ht="14.25" hidden="1" customHeight="1" spans="1:9">
      <c r="A44" s="6" t="s">
        <v>373</v>
      </c>
      <c r="B44" s="7" t="s">
        <v>80</v>
      </c>
      <c r="C44" s="7" t="s">
        <v>81</v>
      </c>
      <c r="D44" s="3">
        <v>220</v>
      </c>
      <c r="E44" t="str">
        <f>VLOOKUP(A44,HOP!A:L,12,0)</f>
        <v>220.00</v>
      </c>
      <c r="F44" t="str">
        <f>VLOOKUP(A44,HOP!A:C,3,0)</f>
        <v>2300050</v>
      </c>
      <c r="G44">
        <f t="shared" si="2"/>
        <v>0</v>
      </c>
      <c r="H44" t="str">
        <f t="shared" si="3"/>
        <v>，2300050</v>
      </c>
      <c r="I44" t="str">
        <f>VLOOKUP(A44,HOP!A:T,20,0)</f>
        <v>直连</v>
      </c>
    </row>
    <row r="45" ht="14.25" hidden="1" customHeight="1" spans="1:9">
      <c r="A45" s="6" t="s">
        <v>380</v>
      </c>
      <c r="B45" s="7" t="s">
        <v>80</v>
      </c>
      <c r="C45" s="7" t="s">
        <v>81</v>
      </c>
      <c r="D45" s="3">
        <v>347</v>
      </c>
      <c r="E45" t="str">
        <f>VLOOKUP(A45,HOP!A:L,12,0)</f>
        <v>347.00</v>
      </c>
      <c r="F45" t="str">
        <f>VLOOKUP(A45,HOP!A:C,3,0)</f>
        <v>2300047</v>
      </c>
      <c r="G45">
        <f t="shared" si="2"/>
        <v>0</v>
      </c>
      <c r="H45" t="str">
        <f t="shared" si="3"/>
        <v>，2300047</v>
      </c>
      <c r="I45" t="str">
        <f>VLOOKUP(A45,HOP!A:T,20,0)</f>
        <v>直连</v>
      </c>
    </row>
    <row r="46" ht="14.25" hidden="1" customHeight="1" spans="1:9">
      <c r="A46" s="6" t="s">
        <v>387</v>
      </c>
      <c r="B46" s="7" t="s">
        <v>80</v>
      </c>
      <c r="C46" s="7" t="s">
        <v>81</v>
      </c>
      <c r="D46" s="3">
        <v>276</v>
      </c>
      <c r="E46" t="str">
        <f>VLOOKUP(A46,HOP!A:L,12,0)</f>
        <v>276.00</v>
      </c>
      <c r="F46" t="str">
        <f>VLOOKUP(A46,HOP!A:C,3,0)</f>
        <v>2299952</v>
      </c>
      <c r="G46">
        <f t="shared" si="2"/>
        <v>0</v>
      </c>
      <c r="H46" t="str">
        <f t="shared" si="3"/>
        <v>，2299952</v>
      </c>
      <c r="I46" t="str">
        <f>VLOOKUP(A46,HOP!A:T,20,0)</f>
        <v>直连</v>
      </c>
    </row>
    <row r="47" ht="14.25" hidden="1" customHeight="1" spans="1:9">
      <c r="A47" s="6" t="s">
        <v>388</v>
      </c>
      <c r="B47" s="7" t="s">
        <v>80</v>
      </c>
      <c r="C47" s="7" t="s">
        <v>81</v>
      </c>
      <c r="D47" s="3">
        <v>540</v>
      </c>
      <c r="E47" t="str">
        <f>VLOOKUP(A47,HOP!A:L,12,0)</f>
        <v>540.00</v>
      </c>
      <c r="F47" t="str">
        <f>VLOOKUP(A47,HOP!A:C,3,0)</f>
        <v>2299639</v>
      </c>
      <c r="G47">
        <f t="shared" si="2"/>
        <v>0</v>
      </c>
      <c r="H47" t="str">
        <f t="shared" si="3"/>
        <v>，2299639</v>
      </c>
      <c r="I47" t="str">
        <f>VLOOKUP(A47,HOP!A:T,20,0)</f>
        <v>直连</v>
      </c>
    </row>
    <row r="48" ht="14.25" hidden="1" customHeight="1" spans="1:9">
      <c r="A48" s="6" t="s">
        <v>395</v>
      </c>
      <c r="B48" s="7" t="s">
        <v>80</v>
      </c>
      <c r="C48" s="7" t="s">
        <v>81</v>
      </c>
      <c r="D48" s="3">
        <v>181</v>
      </c>
      <c r="E48" t="str">
        <f>VLOOKUP(A48,HOP!A:L,12,0)</f>
        <v>181.00</v>
      </c>
      <c r="F48" t="str">
        <f>VLOOKUP(A48,HOP!A:C,3,0)</f>
        <v>2299858</v>
      </c>
      <c r="G48">
        <f t="shared" si="2"/>
        <v>0</v>
      </c>
      <c r="H48" t="str">
        <f t="shared" si="3"/>
        <v>，2299858</v>
      </c>
      <c r="I48" t="str">
        <f>VLOOKUP(A48,HOP!A:T,20,0)</f>
        <v>直连</v>
      </c>
    </row>
    <row r="49" ht="14.25" hidden="1" customHeight="1" spans="1:9">
      <c r="A49" s="6" t="s">
        <v>403</v>
      </c>
      <c r="B49" s="7" t="s">
        <v>80</v>
      </c>
      <c r="C49" s="7" t="s">
        <v>81</v>
      </c>
      <c r="D49" s="3">
        <v>181</v>
      </c>
      <c r="E49" t="str">
        <f>VLOOKUP(A49,HOP!A:L,12,0)</f>
        <v>181.00</v>
      </c>
      <c r="F49" t="str">
        <f>VLOOKUP(A49,HOP!A:C,3,0)</f>
        <v>2299937</v>
      </c>
      <c r="G49">
        <f t="shared" si="2"/>
        <v>0</v>
      </c>
      <c r="H49" t="str">
        <f t="shared" si="3"/>
        <v>，2299937</v>
      </c>
      <c r="I49" t="str">
        <f>VLOOKUP(A49,HOP!A:T,20,0)</f>
        <v>直连</v>
      </c>
    </row>
    <row r="50" ht="14.25" hidden="1" customHeight="1" spans="1:9">
      <c r="A50" s="6" t="s">
        <v>405</v>
      </c>
      <c r="B50" s="7" t="s">
        <v>80</v>
      </c>
      <c r="C50" s="7" t="s">
        <v>81</v>
      </c>
      <c r="D50" s="3">
        <v>119</v>
      </c>
      <c r="E50" t="str">
        <f>VLOOKUP(A50,HOP!A:L,12,0)</f>
        <v>119.00</v>
      </c>
      <c r="F50" t="str">
        <f>VLOOKUP(A50,HOP!A:C,3,0)</f>
        <v>2299900</v>
      </c>
      <c r="G50">
        <f t="shared" si="2"/>
        <v>0</v>
      </c>
      <c r="H50" t="str">
        <f t="shared" si="3"/>
        <v>，2299900</v>
      </c>
      <c r="I50" t="str">
        <f>VLOOKUP(A50,HOP!A:T,20,0)</f>
        <v>直连</v>
      </c>
    </row>
    <row r="51" ht="14.25" hidden="1" customHeight="1" spans="1:9">
      <c r="A51" s="6" t="s">
        <v>411</v>
      </c>
      <c r="B51" s="7" t="s">
        <v>80</v>
      </c>
      <c r="C51" s="7" t="s">
        <v>81</v>
      </c>
      <c r="D51" s="3">
        <v>226</v>
      </c>
      <c r="E51" t="str">
        <f>VLOOKUP(A51,HOP!A:L,12,0)</f>
        <v>226.00</v>
      </c>
      <c r="F51" t="str">
        <f>VLOOKUP(A51,HOP!A:C,3,0)</f>
        <v>2299705</v>
      </c>
      <c r="G51">
        <f t="shared" si="2"/>
        <v>0</v>
      </c>
      <c r="H51" t="str">
        <f t="shared" si="3"/>
        <v>，2299705</v>
      </c>
      <c r="I51" t="str">
        <f>VLOOKUP(A51,HOP!A:T,20,0)</f>
        <v>直连</v>
      </c>
    </row>
    <row r="52" ht="14.25" hidden="1" customHeight="1" spans="1:9">
      <c r="A52" s="6" t="s">
        <v>419</v>
      </c>
      <c r="B52" s="7" t="s">
        <v>80</v>
      </c>
      <c r="C52" s="7" t="s">
        <v>81</v>
      </c>
      <c r="D52" s="3">
        <v>156</v>
      </c>
      <c r="E52" t="str">
        <f>VLOOKUP(A52,HOP!A:L,12,0)</f>
        <v>156.00</v>
      </c>
      <c r="F52" t="str">
        <f>VLOOKUP(A52,HOP!A:C,3,0)</f>
        <v>2299926</v>
      </c>
      <c r="G52">
        <f t="shared" si="2"/>
        <v>0</v>
      </c>
      <c r="H52" t="str">
        <f t="shared" si="3"/>
        <v>，2299926</v>
      </c>
      <c r="I52" t="str">
        <f>VLOOKUP(A52,HOP!A:T,20,0)</f>
        <v>直连</v>
      </c>
    </row>
    <row r="53" ht="14.25" hidden="1" customHeight="1" spans="1:9">
      <c r="A53" s="6" t="s">
        <v>426</v>
      </c>
      <c r="B53" s="7" t="s">
        <v>80</v>
      </c>
      <c r="C53" s="7" t="s">
        <v>81</v>
      </c>
      <c r="D53" s="3">
        <v>206</v>
      </c>
      <c r="E53" t="str">
        <f>VLOOKUP(A53,HOP!A:L,12,0)</f>
        <v>206.00</v>
      </c>
      <c r="F53" t="str">
        <f>VLOOKUP(A53,HOP!A:C,3,0)</f>
        <v>2296242</v>
      </c>
      <c r="G53">
        <f t="shared" si="2"/>
        <v>0</v>
      </c>
      <c r="H53" t="str">
        <f t="shared" si="3"/>
        <v>，2296242</v>
      </c>
      <c r="I53" t="str">
        <f>VLOOKUP(A53,HOP!A:T,20,0)</f>
        <v>直连</v>
      </c>
    </row>
    <row r="54" ht="14.25" hidden="1" customHeight="1" spans="1:9">
      <c r="A54" s="6" t="s">
        <v>434</v>
      </c>
      <c r="B54" s="7" t="s">
        <v>129</v>
      </c>
      <c r="C54" s="7" t="s">
        <v>81</v>
      </c>
      <c r="D54" s="3">
        <v>388</v>
      </c>
      <c r="E54" t="str">
        <f>VLOOKUP(A54,HOP!A:L,12,0)</f>
        <v>388.00</v>
      </c>
      <c r="F54" t="str">
        <f>VLOOKUP(A54,HOP!A:C,3,0)</f>
        <v>2297984</v>
      </c>
      <c r="G54">
        <f t="shared" si="2"/>
        <v>0</v>
      </c>
      <c r="H54" t="str">
        <f t="shared" si="3"/>
        <v>，2297984</v>
      </c>
      <c r="I54" t="str">
        <f>VLOOKUP(A54,HOP!A:T,20,0)</f>
        <v>直连</v>
      </c>
    </row>
    <row r="55" ht="14.25" hidden="1" customHeight="1" spans="1:9">
      <c r="A55" s="6" t="s">
        <v>440</v>
      </c>
      <c r="B55" s="7" t="s">
        <v>80</v>
      </c>
      <c r="C55" s="7" t="s">
        <v>81</v>
      </c>
      <c r="D55" s="3">
        <v>191</v>
      </c>
      <c r="E55" t="str">
        <f>VLOOKUP(A55,HOP!A:L,12,0)</f>
        <v>191.00</v>
      </c>
      <c r="F55" t="str">
        <f>VLOOKUP(A55,HOP!A:C,3,0)</f>
        <v>2299754</v>
      </c>
      <c r="G55">
        <f t="shared" si="2"/>
        <v>0</v>
      </c>
      <c r="H55" t="str">
        <f t="shared" si="3"/>
        <v>，2299754</v>
      </c>
      <c r="I55" t="str">
        <f>VLOOKUP(A55,HOP!A:T,20,0)</f>
        <v>直连</v>
      </c>
    </row>
    <row r="56" ht="14.25" hidden="1" customHeight="1" spans="1:9">
      <c r="A56" s="6" t="s">
        <v>442</v>
      </c>
      <c r="B56" s="7" t="s">
        <v>80</v>
      </c>
      <c r="C56" s="7" t="s">
        <v>81</v>
      </c>
      <c r="D56" s="3">
        <v>92</v>
      </c>
      <c r="E56" t="str">
        <f>VLOOKUP(A56,HOP!A:L,12,0)</f>
        <v>92.00</v>
      </c>
      <c r="F56" t="str">
        <f>VLOOKUP(A56,HOP!A:C,3,0)</f>
        <v>2299989</v>
      </c>
      <c r="G56">
        <f t="shared" si="2"/>
        <v>0</v>
      </c>
      <c r="H56" t="str">
        <f t="shared" si="3"/>
        <v>，2299989</v>
      </c>
      <c r="I56" t="str">
        <f>VLOOKUP(A56,HOP!A:T,20,0)</f>
        <v>直连</v>
      </c>
    </row>
    <row r="57" ht="14.25" hidden="1" customHeight="1" spans="1:9">
      <c r="A57" s="6" t="s">
        <v>449</v>
      </c>
      <c r="B57" s="7" t="s">
        <v>80</v>
      </c>
      <c r="C57" s="7" t="s">
        <v>81</v>
      </c>
      <c r="D57" s="3">
        <v>214</v>
      </c>
      <c r="E57" t="str">
        <f>VLOOKUP(A57,HOP!A:L,12,0)</f>
        <v>214.00</v>
      </c>
      <c r="F57" t="str">
        <f>VLOOKUP(A57,HOP!A:C,3,0)</f>
        <v>2299969</v>
      </c>
      <c r="G57">
        <f t="shared" si="2"/>
        <v>0</v>
      </c>
      <c r="H57" t="str">
        <f t="shared" si="3"/>
        <v>，2299969</v>
      </c>
      <c r="I57" t="str">
        <f>VLOOKUP(A57,HOP!A:T,20,0)</f>
        <v>直连</v>
      </c>
    </row>
    <row r="58" ht="14.25" hidden="1" customHeight="1" spans="1:9">
      <c r="A58" s="6" t="s">
        <v>454</v>
      </c>
      <c r="B58" s="7" t="s">
        <v>80</v>
      </c>
      <c r="C58" s="7" t="s">
        <v>81</v>
      </c>
      <c r="D58" s="3">
        <v>361</v>
      </c>
      <c r="E58" t="str">
        <f>VLOOKUP(A58,HOP!A:L,12,0)</f>
        <v>361.00</v>
      </c>
      <c r="F58" t="str">
        <f>VLOOKUP(A58,HOP!A:C,3,0)</f>
        <v>2300058</v>
      </c>
      <c r="G58">
        <f t="shared" si="2"/>
        <v>0</v>
      </c>
      <c r="H58" t="str">
        <f t="shared" si="3"/>
        <v>，2300058</v>
      </c>
      <c r="I58" t="str">
        <f>VLOOKUP(A58,HOP!A:T,20,0)</f>
        <v>直连</v>
      </c>
    </row>
    <row r="59" ht="14.25" hidden="1" customHeight="1" spans="1:9">
      <c r="A59" s="6" t="s">
        <v>461</v>
      </c>
      <c r="B59" s="7" t="s">
        <v>80</v>
      </c>
      <c r="C59" s="7" t="s">
        <v>81</v>
      </c>
      <c r="D59" s="3">
        <v>117</v>
      </c>
      <c r="E59" t="str">
        <f>VLOOKUP(A59,HOP!A:L,12,0)</f>
        <v>117.00</v>
      </c>
      <c r="F59" t="str">
        <f>VLOOKUP(A59,HOP!A:C,3,0)</f>
        <v>2289945</v>
      </c>
      <c r="G59">
        <f t="shared" si="2"/>
        <v>0</v>
      </c>
      <c r="H59" t="str">
        <f t="shared" si="3"/>
        <v>，2289945</v>
      </c>
      <c r="I59" t="str">
        <f>VLOOKUP(A59,HOP!A:T,20,0)</f>
        <v>直连</v>
      </c>
    </row>
    <row r="60" ht="14.25" hidden="1" customHeight="1" spans="1:9">
      <c r="A60" s="6" t="s">
        <v>467</v>
      </c>
      <c r="B60" s="7" t="s">
        <v>80</v>
      </c>
      <c r="C60" s="7" t="s">
        <v>81</v>
      </c>
      <c r="D60" s="3">
        <v>191</v>
      </c>
      <c r="E60" t="str">
        <f>VLOOKUP(A60,HOP!A:L,12,0)</f>
        <v>191.00</v>
      </c>
      <c r="F60" t="str">
        <f>VLOOKUP(A60,HOP!A:C,3,0)</f>
        <v>2299551</v>
      </c>
      <c r="G60">
        <f t="shared" si="2"/>
        <v>0</v>
      </c>
      <c r="H60" t="str">
        <f t="shared" si="3"/>
        <v>，2299551</v>
      </c>
      <c r="I60" t="str">
        <f>VLOOKUP(A60,HOP!A:T,20,0)</f>
        <v>直连</v>
      </c>
    </row>
    <row r="61" ht="14.25" hidden="1" customHeight="1" spans="1:9">
      <c r="A61" s="6" t="s">
        <v>472</v>
      </c>
      <c r="B61" s="7" t="s">
        <v>80</v>
      </c>
      <c r="C61" s="7" t="s">
        <v>81</v>
      </c>
      <c r="D61" s="3">
        <v>685</v>
      </c>
      <c r="E61" t="str">
        <f>VLOOKUP(A61,HOP!A:L,12,0)</f>
        <v>685.00</v>
      </c>
      <c r="F61" t="str">
        <f>VLOOKUP(A61,HOP!A:C,3,0)</f>
        <v>2300056</v>
      </c>
      <c r="G61">
        <f t="shared" si="2"/>
        <v>0</v>
      </c>
      <c r="H61" t="str">
        <f t="shared" si="3"/>
        <v>，2300056</v>
      </c>
      <c r="I61" t="str">
        <f>VLOOKUP(A61,HOP!A:T,20,0)</f>
        <v>直连</v>
      </c>
    </row>
    <row r="62" ht="14.25" hidden="1" customHeight="1" spans="1:9">
      <c r="A62" s="6" t="s">
        <v>478</v>
      </c>
      <c r="B62" s="7" t="s">
        <v>80</v>
      </c>
      <c r="C62" s="7" t="s">
        <v>81</v>
      </c>
      <c r="D62" s="3">
        <v>203</v>
      </c>
      <c r="E62" t="str">
        <f>VLOOKUP(A62,HOP!A:L,12,0)</f>
        <v>203.00</v>
      </c>
      <c r="F62" t="str">
        <f>VLOOKUP(A62,HOP!A:C,3,0)</f>
        <v>2299724</v>
      </c>
      <c r="G62">
        <f t="shared" si="2"/>
        <v>0</v>
      </c>
      <c r="H62" t="str">
        <f t="shared" si="3"/>
        <v>，2299724</v>
      </c>
      <c r="I62" t="str">
        <f>VLOOKUP(A62,HOP!A:T,20,0)</f>
        <v>直连</v>
      </c>
    </row>
    <row r="63" ht="14.25" hidden="1" customHeight="1" spans="1:9">
      <c r="A63" s="6" t="s">
        <v>485</v>
      </c>
      <c r="B63" s="7" t="s">
        <v>80</v>
      </c>
      <c r="C63" s="7" t="s">
        <v>81</v>
      </c>
      <c r="D63" s="3">
        <v>231</v>
      </c>
      <c r="E63" t="str">
        <f>VLOOKUP(A63,HOP!A:L,12,0)</f>
        <v>231.00</v>
      </c>
      <c r="F63" t="str">
        <f>VLOOKUP(A63,HOP!A:C,3,0)</f>
        <v>2299883</v>
      </c>
      <c r="G63">
        <f t="shared" si="2"/>
        <v>0</v>
      </c>
      <c r="H63" t="str">
        <f t="shared" si="3"/>
        <v>，2299883</v>
      </c>
      <c r="I63" t="str">
        <f>VLOOKUP(A63,HOP!A:T,20,0)</f>
        <v>直采</v>
      </c>
    </row>
    <row r="64" ht="14.25" hidden="1" customHeight="1" spans="1:9">
      <c r="A64" s="6" t="s">
        <v>490</v>
      </c>
      <c r="B64" s="7" t="s">
        <v>80</v>
      </c>
      <c r="C64" s="7" t="s">
        <v>81</v>
      </c>
      <c r="D64" s="3">
        <v>114</v>
      </c>
      <c r="E64" t="str">
        <f>VLOOKUP(A64,HOP!A:L,12,0)</f>
        <v>114.00</v>
      </c>
      <c r="F64" t="str">
        <f>VLOOKUP(A64,HOP!A:C,3,0)</f>
        <v>2299692</v>
      </c>
      <c r="G64">
        <f t="shared" si="2"/>
        <v>0</v>
      </c>
      <c r="H64" t="str">
        <f t="shared" si="3"/>
        <v>，2299692</v>
      </c>
      <c r="I64" t="str">
        <f>VLOOKUP(A64,HOP!A:T,20,0)</f>
        <v>直连</v>
      </c>
    </row>
    <row r="65" ht="14.25" hidden="1" customHeight="1" spans="1:9">
      <c r="A65" s="6" t="s">
        <v>496</v>
      </c>
      <c r="B65" s="7" t="s">
        <v>80</v>
      </c>
      <c r="C65" s="7" t="s">
        <v>81</v>
      </c>
      <c r="D65" s="3">
        <v>139</v>
      </c>
      <c r="E65" t="str">
        <f>VLOOKUP(A65,HOP!A:L,12,0)</f>
        <v>139.00</v>
      </c>
      <c r="F65" t="str">
        <f>VLOOKUP(A65,HOP!A:C,3,0)</f>
        <v>2299715</v>
      </c>
      <c r="G65">
        <f t="shared" si="2"/>
        <v>0</v>
      </c>
      <c r="H65" t="str">
        <f t="shared" si="3"/>
        <v>，2299715</v>
      </c>
      <c r="I65" t="str">
        <f>VLOOKUP(A65,HOP!A:T,20,0)</f>
        <v>直连</v>
      </c>
    </row>
    <row r="66" ht="14.25" hidden="1" customHeight="1" spans="1:9">
      <c r="A66" s="6" t="s">
        <v>503</v>
      </c>
      <c r="B66" s="7" t="s">
        <v>80</v>
      </c>
      <c r="C66" s="7" t="s">
        <v>81</v>
      </c>
      <c r="D66" s="3">
        <v>115</v>
      </c>
      <c r="E66" t="str">
        <f>VLOOKUP(A66,HOP!A:L,12,0)</f>
        <v>115.00</v>
      </c>
      <c r="F66" t="str">
        <f>VLOOKUP(A66,HOP!A:C,3,0)</f>
        <v>2299974</v>
      </c>
      <c r="G66">
        <f t="shared" si="2"/>
        <v>0</v>
      </c>
      <c r="H66" t="str">
        <f t="shared" si="3"/>
        <v>，2299974</v>
      </c>
      <c r="I66" t="str">
        <f>VLOOKUP(A66,HOP!A:T,20,0)</f>
        <v>直连</v>
      </c>
    </row>
    <row r="67" ht="14.25" hidden="1" customHeight="1" spans="1:9">
      <c r="A67" s="6" t="s">
        <v>508</v>
      </c>
      <c r="B67" s="7" t="s">
        <v>80</v>
      </c>
      <c r="C67" s="7" t="s">
        <v>81</v>
      </c>
      <c r="D67" s="3">
        <v>191</v>
      </c>
      <c r="E67" t="str">
        <f>VLOOKUP(A67,HOP!A:L,12,0)</f>
        <v>191.00</v>
      </c>
      <c r="F67" t="str">
        <f>VLOOKUP(A67,HOP!A:C,3,0)</f>
        <v>2300007</v>
      </c>
      <c r="G67">
        <f t="shared" si="2"/>
        <v>0</v>
      </c>
      <c r="H67" t="str">
        <f>$H$1&amp;F67</f>
        <v>，2300007</v>
      </c>
      <c r="I67" t="str">
        <f>VLOOKUP(A67,HOP!A:T,20,0)</f>
        <v>直连</v>
      </c>
    </row>
    <row r="68" ht="14.25" hidden="1" customHeight="1" spans="1:9">
      <c r="A68" s="6" t="s">
        <v>510</v>
      </c>
      <c r="B68" s="7" t="s">
        <v>80</v>
      </c>
      <c r="C68" s="7" t="s">
        <v>81</v>
      </c>
      <c r="D68" s="3">
        <v>288</v>
      </c>
      <c r="E68" t="str">
        <f>VLOOKUP(A68,HOP!A:L,12,0)</f>
        <v>288.00</v>
      </c>
      <c r="F68" t="str">
        <f>VLOOKUP(A68,HOP!A:C,3,0)</f>
        <v>2299988</v>
      </c>
      <c r="G68">
        <f t="shared" si="2"/>
        <v>0</v>
      </c>
      <c r="H68" t="str">
        <f>$H$1&amp;F68</f>
        <v>，2299988</v>
      </c>
      <c r="I68" t="str">
        <f>VLOOKUP(A68,HOP!A:T,20,0)</f>
        <v>直连</v>
      </c>
    </row>
    <row r="69" ht="14.25" hidden="1" customHeight="1" spans="1:9">
      <c r="A69" s="6" t="s">
        <v>516</v>
      </c>
      <c r="B69" s="7" t="s">
        <v>80</v>
      </c>
      <c r="C69" s="7" t="s">
        <v>81</v>
      </c>
      <c r="D69" s="3">
        <v>68</v>
      </c>
      <c r="E69" t="str">
        <f>VLOOKUP(A69,HOP!A:L,12,0)</f>
        <v>68.00</v>
      </c>
      <c r="F69" t="str">
        <f>VLOOKUP(A69,HOP!A:C,3,0)</f>
        <v>2299972</v>
      </c>
      <c r="G69">
        <f t="shared" si="2"/>
        <v>0</v>
      </c>
      <c r="H69" t="str">
        <f>$H$1&amp;F69</f>
        <v>，2299972</v>
      </c>
      <c r="I69" t="str">
        <f>VLOOKUP(A69,HOP!A:T,20,0)</f>
        <v>直连</v>
      </c>
    </row>
    <row r="70" spans="1:10">
      <c r="A70" s="45" t="s">
        <v>533</v>
      </c>
      <c r="D70" s="8">
        <v>-200</v>
      </c>
      <c r="E70" s="9" t="e">
        <f>VLOOKUP(A70,HOP!A:L,12,0)</f>
        <v>#N/A</v>
      </c>
      <c r="F70" s="9">
        <v>2289282</v>
      </c>
      <c r="G70" s="9" t="e">
        <f t="shared" si="2"/>
        <v>#N/A</v>
      </c>
      <c r="H70" s="9" t="str">
        <f>$H$1&amp;F70</f>
        <v>，2289282</v>
      </c>
      <c r="I70" s="9" t="e">
        <f>VLOOKUP(A70,HOP!A:T,20,0)</f>
        <v>#N/A</v>
      </c>
      <c r="J70" s="12" t="s">
        <v>558</v>
      </c>
    </row>
    <row r="71" spans="1:10">
      <c r="A71" s="45" t="s">
        <v>539</v>
      </c>
      <c r="D71" s="10">
        <v>-125</v>
      </c>
      <c r="E71" t="e">
        <f>VLOOKUP(A71,HOP!A:L,12,0)</f>
        <v>#N/A</v>
      </c>
      <c r="F71">
        <v>2289997</v>
      </c>
      <c r="G71" t="e">
        <f t="shared" si="2"/>
        <v>#N/A</v>
      </c>
      <c r="H71" t="str">
        <f>$H$1&amp;F71</f>
        <v>，2289997</v>
      </c>
      <c r="I71" t="e">
        <f>VLOOKUP(A71,HOP!A:T,20,0)</f>
        <v>#N/A</v>
      </c>
      <c r="J71" t="s">
        <v>559</v>
      </c>
    </row>
    <row r="72" spans="1:10">
      <c r="A72" s="45" t="s">
        <v>543</v>
      </c>
      <c r="D72" s="8">
        <v>-150</v>
      </c>
      <c r="E72" s="9" t="e">
        <f>VLOOKUP(A72,HOP!A:L,12,0)</f>
        <v>#N/A</v>
      </c>
      <c r="F72" s="9">
        <v>2290490</v>
      </c>
      <c r="G72" s="9" t="e">
        <f t="shared" si="2"/>
        <v>#N/A</v>
      </c>
      <c r="H72" s="9" t="str">
        <f>$H$1&amp;F72</f>
        <v>，2290490</v>
      </c>
      <c r="I72" s="9" t="e">
        <f>VLOOKUP(A72,HOP!A:T,20,0)</f>
        <v>#N/A</v>
      </c>
      <c r="J72" s="12" t="s">
        <v>560</v>
      </c>
    </row>
    <row r="73" spans="1:10">
      <c r="A73" s="45" t="s">
        <v>547</v>
      </c>
      <c r="D73" s="10">
        <v>-3520</v>
      </c>
      <c r="E73" t="e">
        <f>VLOOKUP(A73,HOP!A:L,12,0)</f>
        <v>#N/A</v>
      </c>
      <c r="F73">
        <v>2290100</v>
      </c>
      <c r="G73" t="e">
        <f t="shared" si="2"/>
        <v>#N/A</v>
      </c>
      <c r="H73" t="str">
        <f>$H$1&amp;F73</f>
        <v>，2290100</v>
      </c>
      <c r="I73" t="e">
        <f>VLOOKUP(A73,HOP!A:T,20,0)</f>
        <v>#N/A</v>
      </c>
      <c r="J73" t="s">
        <v>561</v>
      </c>
    </row>
    <row r="74" spans="1:10">
      <c r="A74" s="45" t="s">
        <v>551</v>
      </c>
      <c r="D74" s="10">
        <v>-1214</v>
      </c>
      <c r="E74" t="e">
        <f>VLOOKUP(A74,HOP!A:L,12,0)</f>
        <v>#N/A</v>
      </c>
      <c r="F74">
        <v>2289425</v>
      </c>
      <c r="G74" t="e">
        <f t="shared" si="2"/>
        <v>#N/A</v>
      </c>
      <c r="H74" t="str">
        <f>$H$1&amp;F74</f>
        <v>，2289425</v>
      </c>
      <c r="I74" t="e">
        <f>VLOOKUP(A74,HOP!A:T,20,0)</f>
        <v>#N/A</v>
      </c>
      <c r="J74" t="s">
        <v>562</v>
      </c>
    </row>
    <row r="75" spans="1:10">
      <c r="A75" s="45" t="s">
        <v>555</v>
      </c>
      <c r="D75" s="10">
        <v>-1214</v>
      </c>
      <c r="E75" t="e">
        <f>VLOOKUP(A75,HOP!A:L,12,0)</f>
        <v>#N/A</v>
      </c>
      <c r="F75">
        <v>2289446</v>
      </c>
      <c r="G75" t="e">
        <f t="shared" si="2"/>
        <v>#N/A</v>
      </c>
      <c r="H75" t="str">
        <f>$H$1&amp;F75</f>
        <v>，2289446</v>
      </c>
      <c r="I75" t="e">
        <f>VLOOKUP(A75,HOP!A:T,20,0)</f>
        <v>#N/A</v>
      </c>
      <c r="J75" t="s">
        <v>563</v>
      </c>
    </row>
    <row r="77" spans="4:4">
      <c r="D77" s="3">
        <f>SUM(D2:D76)</f>
        <v>8467</v>
      </c>
    </row>
    <row r="78" ht="14.25" spans="4:4">
      <c r="D78" s="11" t="s">
        <v>23</v>
      </c>
    </row>
    <row r="81" spans="1:3">
      <c r="A81" t="s">
        <v>564</v>
      </c>
      <c r="C81">
        <v>908</v>
      </c>
    </row>
    <row r="82" spans="1:3">
      <c r="A82" t="s">
        <v>565</v>
      </c>
      <c r="C82">
        <v>13632</v>
      </c>
    </row>
    <row r="83" spans="1:3">
      <c r="A83" t="s">
        <v>566</v>
      </c>
      <c r="C83">
        <v>-6073</v>
      </c>
    </row>
    <row r="84" spans="1:3">
      <c r="A84" s="5" t="s">
        <v>567</v>
      </c>
      <c r="C84">
        <f>SUBTOTAL(9,C81:C83)</f>
        <v>8467</v>
      </c>
    </row>
  </sheetData>
  <autoFilter ref="A1:I75"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568</v>
      </c>
      <c r="B1" s="2" t="s">
        <v>569</v>
      </c>
      <c r="C1" s="2" t="s">
        <v>570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571</v>
      </c>
      <c r="I1" s="2" t="s">
        <v>572</v>
      </c>
      <c r="J1" s="2" t="s">
        <v>573</v>
      </c>
      <c r="K1" s="2" t="s">
        <v>574</v>
      </c>
      <c r="L1" s="2" t="s">
        <v>575</v>
      </c>
      <c r="M1" s="2" t="s">
        <v>576</v>
      </c>
      <c r="N1" s="2" t="s">
        <v>577</v>
      </c>
      <c r="O1" s="2" t="s">
        <v>578</v>
      </c>
      <c r="P1" s="2" t="s">
        <v>579</v>
      </c>
      <c r="Q1" s="2" t="s">
        <v>580</v>
      </c>
      <c r="R1" s="2" t="s">
        <v>581</v>
      </c>
      <c r="S1" s="2" t="s">
        <v>582</v>
      </c>
      <c r="T1" s="2" t="s">
        <v>583</v>
      </c>
    </row>
    <row r="2" s="1" customFormat="1" spans="1:20">
      <c r="A2" s="1" t="s">
        <v>461</v>
      </c>
      <c r="B2" s="1" t="s">
        <v>465</v>
      </c>
      <c r="C2" s="1" t="s">
        <v>584</v>
      </c>
      <c r="D2" s="1" t="s">
        <v>463</v>
      </c>
      <c r="E2" s="1" t="s">
        <v>464</v>
      </c>
      <c r="F2" s="1" t="s">
        <v>80</v>
      </c>
      <c r="G2" s="1" t="s">
        <v>81</v>
      </c>
      <c r="H2" s="1" t="s">
        <v>536</v>
      </c>
      <c r="I2" s="1" t="s">
        <v>585</v>
      </c>
      <c r="J2" s="1" t="s">
        <v>586</v>
      </c>
      <c r="K2" s="1" t="s">
        <v>585</v>
      </c>
      <c r="L2" s="1" t="s">
        <v>585</v>
      </c>
      <c r="M2" s="1" t="s">
        <v>587</v>
      </c>
      <c r="N2" s="1" t="s">
        <v>587</v>
      </c>
      <c r="O2" s="1" t="s">
        <v>588</v>
      </c>
      <c r="P2" s="1" t="s">
        <v>589</v>
      </c>
      <c r="Q2" s="1" t="s">
        <v>590</v>
      </c>
      <c r="R2" s="1" t="s">
        <v>74</v>
      </c>
      <c r="S2" s="1" t="s">
        <v>36</v>
      </c>
      <c r="T2" s="1" t="s">
        <v>591</v>
      </c>
    </row>
    <row r="3" s="1" customFormat="1" spans="1:20">
      <c r="A3" s="1" t="s">
        <v>426</v>
      </c>
      <c r="B3" s="1" t="s">
        <v>430</v>
      </c>
      <c r="C3" s="1" t="s">
        <v>592</v>
      </c>
      <c r="D3" s="1" t="s">
        <v>428</v>
      </c>
      <c r="E3" s="1" t="s">
        <v>429</v>
      </c>
      <c r="F3" s="1" t="s">
        <v>80</v>
      </c>
      <c r="G3" s="1" t="s">
        <v>81</v>
      </c>
      <c r="H3" s="1" t="s">
        <v>536</v>
      </c>
      <c r="I3" s="1" t="s">
        <v>593</v>
      </c>
      <c r="J3" s="1" t="s">
        <v>586</v>
      </c>
      <c r="K3" s="1" t="s">
        <v>593</v>
      </c>
      <c r="L3" s="1" t="s">
        <v>593</v>
      </c>
      <c r="M3" s="1" t="s">
        <v>587</v>
      </c>
      <c r="N3" s="1" t="s">
        <v>587</v>
      </c>
      <c r="O3" s="1" t="s">
        <v>588</v>
      </c>
      <c r="P3" s="1" t="s">
        <v>589</v>
      </c>
      <c r="Q3" s="1" t="s">
        <v>594</v>
      </c>
      <c r="R3" s="1" t="s">
        <v>74</v>
      </c>
      <c r="S3" s="1" t="s">
        <v>36</v>
      </c>
      <c r="T3" s="1" t="s">
        <v>591</v>
      </c>
    </row>
    <row r="4" s="1" customFormat="1" spans="1:20">
      <c r="A4" s="1" t="s">
        <v>434</v>
      </c>
      <c r="B4" s="1" t="s">
        <v>436</v>
      </c>
      <c r="C4" s="1" t="s">
        <v>595</v>
      </c>
      <c r="D4" s="1" t="s">
        <v>333</v>
      </c>
      <c r="E4" s="1" t="s">
        <v>435</v>
      </c>
      <c r="F4" s="1" t="s">
        <v>129</v>
      </c>
      <c r="G4" s="1" t="s">
        <v>81</v>
      </c>
      <c r="H4" s="1" t="s">
        <v>536</v>
      </c>
      <c r="I4" s="1" t="s">
        <v>596</v>
      </c>
      <c r="J4" s="1" t="s">
        <v>586</v>
      </c>
      <c r="K4" s="1" t="s">
        <v>596</v>
      </c>
      <c r="L4" s="1" t="s">
        <v>596</v>
      </c>
      <c r="M4" s="1" t="s">
        <v>587</v>
      </c>
      <c r="N4" s="1" t="s">
        <v>587</v>
      </c>
      <c r="O4" s="1" t="s">
        <v>588</v>
      </c>
      <c r="P4" s="1" t="s">
        <v>589</v>
      </c>
      <c r="Q4" s="1" t="s">
        <v>597</v>
      </c>
      <c r="R4" s="1" t="s">
        <v>74</v>
      </c>
      <c r="S4" s="1" t="s">
        <v>36</v>
      </c>
      <c r="T4" s="1" t="s">
        <v>591</v>
      </c>
    </row>
    <row r="5" s="1" customFormat="1" spans="1:20">
      <c r="A5" s="1" t="s">
        <v>298</v>
      </c>
      <c r="B5" s="1" t="s">
        <v>129</v>
      </c>
      <c r="C5" s="1" t="s">
        <v>598</v>
      </c>
      <c r="D5" s="1" t="s">
        <v>300</v>
      </c>
      <c r="E5" s="1" t="s">
        <v>301</v>
      </c>
      <c r="F5" s="1" t="s">
        <v>129</v>
      </c>
      <c r="G5" s="1" t="s">
        <v>81</v>
      </c>
      <c r="H5" s="1" t="s">
        <v>536</v>
      </c>
      <c r="I5" s="1" t="s">
        <v>599</v>
      </c>
      <c r="J5" s="1" t="s">
        <v>586</v>
      </c>
      <c r="K5" s="1" t="s">
        <v>599</v>
      </c>
      <c r="L5" s="1" t="s">
        <v>599</v>
      </c>
      <c r="M5" s="1" t="s">
        <v>587</v>
      </c>
      <c r="N5" s="1" t="s">
        <v>587</v>
      </c>
      <c r="O5" s="1" t="s">
        <v>588</v>
      </c>
      <c r="P5" s="1" t="s">
        <v>589</v>
      </c>
      <c r="Q5" s="1" t="s">
        <v>600</v>
      </c>
      <c r="R5" s="1" t="s">
        <v>74</v>
      </c>
      <c r="S5" s="1" t="s">
        <v>36</v>
      </c>
      <c r="T5" s="1" t="s">
        <v>591</v>
      </c>
    </row>
    <row r="6" s="1" customFormat="1" spans="1:20">
      <c r="A6" s="1" t="s">
        <v>347</v>
      </c>
      <c r="B6" s="1" t="s">
        <v>129</v>
      </c>
      <c r="C6" s="1" t="s">
        <v>601</v>
      </c>
      <c r="D6" s="1" t="s">
        <v>349</v>
      </c>
      <c r="E6" s="1" t="s">
        <v>350</v>
      </c>
      <c r="F6" s="1" t="s">
        <v>129</v>
      </c>
      <c r="G6" s="1" t="s">
        <v>81</v>
      </c>
      <c r="H6" s="1" t="s">
        <v>536</v>
      </c>
      <c r="I6" s="1" t="s">
        <v>602</v>
      </c>
      <c r="J6" s="1" t="s">
        <v>586</v>
      </c>
      <c r="K6" s="1" t="s">
        <v>602</v>
      </c>
      <c r="L6" s="1" t="s">
        <v>602</v>
      </c>
      <c r="M6" s="1" t="s">
        <v>587</v>
      </c>
      <c r="N6" s="1" t="s">
        <v>587</v>
      </c>
      <c r="O6" s="1" t="s">
        <v>588</v>
      </c>
      <c r="P6" s="1" t="s">
        <v>589</v>
      </c>
      <c r="Q6" s="1" t="s">
        <v>603</v>
      </c>
      <c r="R6" s="1" t="s">
        <v>74</v>
      </c>
      <c r="S6" s="1" t="s">
        <v>36</v>
      </c>
      <c r="T6" s="1" t="s">
        <v>591</v>
      </c>
    </row>
    <row r="7" s="1" customFormat="1" spans="1:20">
      <c r="A7" s="1" t="s">
        <v>331</v>
      </c>
      <c r="B7" s="1" t="s">
        <v>129</v>
      </c>
      <c r="C7" s="1" t="s">
        <v>604</v>
      </c>
      <c r="D7" s="1" t="s">
        <v>333</v>
      </c>
      <c r="E7" s="1" t="s">
        <v>334</v>
      </c>
      <c r="F7" s="1" t="s">
        <v>129</v>
      </c>
      <c r="G7" s="1" t="s">
        <v>81</v>
      </c>
      <c r="H7" s="1" t="s">
        <v>536</v>
      </c>
      <c r="I7" s="1" t="s">
        <v>599</v>
      </c>
      <c r="J7" s="1" t="s">
        <v>586</v>
      </c>
      <c r="K7" s="1" t="s">
        <v>599</v>
      </c>
      <c r="L7" s="1" t="s">
        <v>599</v>
      </c>
      <c r="M7" s="1" t="s">
        <v>587</v>
      </c>
      <c r="N7" s="1" t="s">
        <v>587</v>
      </c>
      <c r="O7" s="1" t="s">
        <v>588</v>
      </c>
      <c r="P7" s="1" t="s">
        <v>589</v>
      </c>
      <c r="Q7" s="1" t="s">
        <v>605</v>
      </c>
      <c r="R7" s="1" t="s">
        <v>74</v>
      </c>
      <c r="S7" s="1" t="s">
        <v>36</v>
      </c>
      <c r="T7" s="1" t="s">
        <v>591</v>
      </c>
    </row>
    <row r="8" s="1" customFormat="1" spans="1:20">
      <c r="A8" s="1" t="s">
        <v>125</v>
      </c>
      <c r="B8" s="1" t="s">
        <v>129</v>
      </c>
      <c r="C8" s="1" t="s">
        <v>606</v>
      </c>
      <c r="D8" s="1" t="s">
        <v>127</v>
      </c>
      <c r="E8" s="1" t="s">
        <v>128</v>
      </c>
      <c r="F8" s="1" t="s">
        <v>80</v>
      </c>
      <c r="G8" s="1" t="s">
        <v>81</v>
      </c>
      <c r="H8" s="1" t="s">
        <v>536</v>
      </c>
      <c r="I8" s="1" t="s">
        <v>607</v>
      </c>
      <c r="J8" s="1" t="s">
        <v>586</v>
      </c>
      <c r="K8" s="1" t="s">
        <v>607</v>
      </c>
      <c r="L8" s="1" t="s">
        <v>607</v>
      </c>
      <c r="M8" s="1" t="s">
        <v>587</v>
      </c>
      <c r="N8" s="1" t="s">
        <v>587</v>
      </c>
      <c r="O8" s="1" t="s">
        <v>588</v>
      </c>
      <c r="P8" s="1" t="s">
        <v>589</v>
      </c>
      <c r="Q8" s="1" t="s">
        <v>608</v>
      </c>
      <c r="R8" s="1" t="s">
        <v>74</v>
      </c>
      <c r="S8" s="1" t="s">
        <v>36</v>
      </c>
      <c r="T8" s="1" t="s">
        <v>591</v>
      </c>
    </row>
    <row r="9" s="1" customFormat="1" spans="1:20">
      <c r="A9" s="1" t="s">
        <v>467</v>
      </c>
      <c r="B9" s="1" t="s">
        <v>80</v>
      </c>
      <c r="C9" s="1" t="s">
        <v>609</v>
      </c>
      <c r="D9" s="1" t="s">
        <v>469</v>
      </c>
      <c r="E9" s="1" t="s">
        <v>470</v>
      </c>
      <c r="F9" s="1" t="s">
        <v>80</v>
      </c>
      <c r="G9" s="1" t="s">
        <v>81</v>
      </c>
      <c r="H9" s="1" t="s">
        <v>536</v>
      </c>
      <c r="I9" s="1" t="s">
        <v>610</v>
      </c>
      <c r="J9" s="1" t="s">
        <v>586</v>
      </c>
      <c r="K9" s="1" t="s">
        <v>610</v>
      </c>
      <c r="L9" s="1" t="s">
        <v>610</v>
      </c>
      <c r="M9" s="1" t="s">
        <v>587</v>
      </c>
      <c r="N9" s="1" t="s">
        <v>587</v>
      </c>
      <c r="O9" s="1" t="s">
        <v>588</v>
      </c>
      <c r="P9" s="1" t="s">
        <v>589</v>
      </c>
      <c r="Q9" s="1" t="s">
        <v>611</v>
      </c>
      <c r="R9" s="1" t="s">
        <v>74</v>
      </c>
      <c r="S9" s="1" t="s">
        <v>36</v>
      </c>
      <c r="T9" s="1" t="s">
        <v>591</v>
      </c>
    </row>
    <row r="10" s="1" customFormat="1" spans="1:20">
      <c r="A10" s="1" t="s">
        <v>312</v>
      </c>
      <c r="B10" s="1" t="s">
        <v>80</v>
      </c>
      <c r="C10" s="1" t="s">
        <v>612</v>
      </c>
      <c r="D10" s="1" t="s">
        <v>136</v>
      </c>
      <c r="E10" s="1" t="s">
        <v>313</v>
      </c>
      <c r="F10" s="1" t="s">
        <v>80</v>
      </c>
      <c r="G10" s="1" t="s">
        <v>81</v>
      </c>
      <c r="H10" s="1" t="s">
        <v>536</v>
      </c>
      <c r="I10" s="1" t="s">
        <v>613</v>
      </c>
      <c r="J10" s="1" t="s">
        <v>586</v>
      </c>
      <c r="K10" s="1" t="s">
        <v>613</v>
      </c>
      <c r="L10" s="1" t="s">
        <v>613</v>
      </c>
      <c r="M10" s="1" t="s">
        <v>587</v>
      </c>
      <c r="N10" s="1" t="s">
        <v>587</v>
      </c>
      <c r="O10" s="1" t="s">
        <v>588</v>
      </c>
      <c r="P10" s="1" t="s">
        <v>589</v>
      </c>
      <c r="Q10" s="1" t="s">
        <v>614</v>
      </c>
      <c r="R10" s="1" t="s">
        <v>74</v>
      </c>
      <c r="S10" s="1" t="s">
        <v>36</v>
      </c>
      <c r="T10" s="1" t="s">
        <v>591</v>
      </c>
    </row>
    <row r="11" s="1" customFormat="1" spans="1:20">
      <c r="A11" s="1" t="s">
        <v>388</v>
      </c>
      <c r="B11" s="1" t="s">
        <v>80</v>
      </c>
      <c r="C11" s="1" t="s">
        <v>615</v>
      </c>
      <c r="D11" s="1" t="s">
        <v>390</v>
      </c>
      <c r="E11" s="1" t="s">
        <v>391</v>
      </c>
      <c r="F11" s="1" t="s">
        <v>80</v>
      </c>
      <c r="G11" s="1" t="s">
        <v>81</v>
      </c>
      <c r="H11" s="1" t="s">
        <v>536</v>
      </c>
      <c r="I11" s="1" t="s">
        <v>616</v>
      </c>
      <c r="J11" s="1" t="s">
        <v>586</v>
      </c>
      <c r="K11" s="1" t="s">
        <v>616</v>
      </c>
      <c r="L11" s="1" t="s">
        <v>616</v>
      </c>
      <c r="M11" s="1" t="s">
        <v>587</v>
      </c>
      <c r="N11" s="1" t="s">
        <v>587</v>
      </c>
      <c r="O11" s="1" t="s">
        <v>588</v>
      </c>
      <c r="P11" s="1" t="s">
        <v>589</v>
      </c>
      <c r="Q11" s="1" t="s">
        <v>617</v>
      </c>
      <c r="R11" s="1" t="s">
        <v>74</v>
      </c>
      <c r="S11" s="1" t="s">
        <v>36</v>
      </c>
      <c r="T11" s="1" t="s">
        <v>591</v>
      </c>
    </row>
    <row r="12" s="1" customFormat="1" spans="1:20">
      <c r="A12" s="1" t="s">
        <v>134</v>
      </c>
      <c r="B12" s="1" t="s">
        <v>80</v>
      </c>
      <c r="C12" s="1" t="s">
        <v>618</v>
      </c>
      <c r="D12" s="1" t="s">
        <v>136</v>
      </c>
      <c r="E12" s="1" t="s">
        <v>137</v>
      </c>
      <c r="F12" s="1" t="s">
        <v>80</v>
      </c>
      <c r="G12" s="1" t="s">
        <v>81</v>
      </c>
      <c r="H12" s="1" t="s">
        <v>536</v>
      </c>
      <c r="I12" s="1" t="s">
        <v>619</v>
      </c>
      <c r="J12" s="1" t="s">
        <v>586</v>
      </c>
      <c r="K12" s="1" t="s">
        <v>619</v>
      </c>
      <c r="L12" s="1" t="s">
        <v>619</v>
      </c>
      <c r="M12" s="1" t="s">
        <v>587</v>
      </c>
      <c r="N12" s="1" t="s">
        <v>587</v>
      </c>
      <c r="O12" s="1" t="s">
        <v>588</v>
      </c>
      <c r="P12" s="1" t="s">
        <v>589</v>
      </c>
      <c r="Q12" s="1" t="s">
        <v>620</v>
      </c>
      <c r="R12" s="1" t="s">
        <v>74</v>
      </c>
      <c r="S12" s="1" t="s">
        <v>36</v>
      </c>
      <c r="T12" s="1" t="s">
        <v>591</v>
      </c>
    </row>
    <row r="13" s="1" customFormat="1" spans="1:20">
      <c r="A13" s="1" t="s">
        <v>306</v>
      </c>
      <c r="B13" s="1" t="s">
        <v>80</v>
      </c>
      <c r="C13" s="1" t="s">
        <v>621</v>
      </c>
      <c r="D13" s="1" t="s">
        <v>622</v>
      </c>
      <c r="E13" s="1" t="s">
        <v>309</v>
      </c>
      <c r="F13" s="1" t="s">
        <v>80</v>
      </c>
      <c r="G13" s="1" t="s">
        <v>81</v>
      </c>
      <c r="H13" s="1" t="s">
        <v>536</v>
      </c>
      <c r="I13" s="1" t="s">
        <v>623</v>
      </c>
      <c r="J13" s="1" t="s">
        <v>586</v>
      </c>
      <c r="K13" s="1" t="s">
        <v>623</v>
      </c>
      <c r="L13" s="1" t="s">
        <v>623</v>
      </c>
      <c r="M13" s="1" t="s">
        <v>587</v>
      </c>
      <c r="N13" s="1" t="s">
        <v>587</v>
      </c>
      <c r="O13" s="1" t="s">
        <v>588</v>
      </c>
      <c r="P13" s="1" t="s">
        <v>589</v>
      </c>
      <c r="Q13" s="1" t="s">
        <v>624</v>
      </c>
      <c r="R13" s="1" t="s">
        <v>74</v>
      </c>
      <c r="S13" s="1" t="s">
        <v>36</v>
      </c>
      <c r="T13" s="1" t="s">
        <v>591</v>
      </c>
    </row>
    <row r="14" s="1" customFormat="1" spans="1:20">
      <c r="A14" s="1" t="s">
        <v>490</v>
      </c>
      <c r="B14" s="1" t="s">
        <v>80</v>
      </c>
      <c r="C14" s="1" t="s">
        <v>625</v>
      </c>
      <c r="D14" s="1" t="s">
        <v>492</v>
      </c>
      <c r="E14" s="1" t="s">
        <v>493</v>
      </c>
      <c r="F14" s="1" t="s">
        <v>80</v>
      </c>
      <c r="G14" s="1" t="s">
        <v>81</v>
      </c>
      <c r="H14" s="1" t="s">
        <v>536</v>
      </c>
      <c r="I14" s="1" t="s">
        <v>626</v>
      </c>
      <c r="J14" s="1" t="s">
        <v>586</v>
      </c>
      <c r="K14" s="1" t="s">
        <v>626</v>
      </c>
      <c r="L14" s="1" t="s">
        <v>626</v>
      </c>
      <c r="M14" s="1" t="s">
        <v>587</v>
      </c>
      <c r="N14" s="1" t="s">
        <v>587</v>
      </c>
      <c r="O14" s="1" t="s">
        <v>588</v>
      </c>
      <c r="P14" s="1" t="s">
        <v>589</v>
      </c>
      <c r="Q14" s="1" t="s">
        <v>627</v>
      </c>
      <c r="R14" s="1" t="s">
        <v>74</v>
      </c>
      <c r="S14" s="1" t="s">
        <v>36</v>
      </c>
      <c r="T14" s="1" t="s">
        <v>591</v>
      </c>
    </row>
    <row r="15" s="1" customFormat="1" spans="1:20">
      <c r="A15" s="1" t="s">
        <v>411</v>
      </c>
      <c r="B15" s="1" t="s">
        <v>80</v>
      </c>
      <c r="C15" s="1" t="s">
        <v>628</v>
      </c>
      <c r="D15" s="1" t="s">
        <v>629</v>
      </c>
      <c r="E15" s="1" t="s">
        <v>414</v>
      </c>
      <c r="F15" s="1" t="s">
        <v>80</v>
      </c>
      <c r="G15" s="1" t="s">
        <v>81</v>
      </c>
      <c r="H15" s="1" t="s">
        <v>536</v>
      </c>
      <c r="I15" s="1" t="s">
        <v>630</v>
      </c>
      <c r="J15" s="1" t="s">
        <v>586</v>
      </c>
      <c r="K15" s="1" t="s">
        <v>630</v>
      </c>
      <c r="L15" s="1" t="s">
        <v>630</v>
      </c>
      <c r="M15" s="1" t="s">
        <v>587</v>
      </c>
      <c r="N15" s="1" t="s">
        <v>587</v>
      </c>
      <c r="O15" s="1" t="s">
        <v>588</v>
      </c>
      <c r="P15" s="1" t="s">
        <v>589</v>
      </c>
      <c r="Q15" s="1" t="s">
        <v>631</v>
      </c>
      <c r="R15" s="1" t="s">
        <v>74</v>
      </c>
      <c r="S15" s="1" t="s">
        <v>36</v>
      </c>
      <c r="T15" s="1" t="s">
        <v>591</v>
      </c>
    </row>
    <row r="16" s="1" customFormat="1" spans="1:20">
      <c r="A16" s="1" t="s">
        <v>496</v>
      </c>
      <c r="B16" s="1" t="s">
        <v>80</v>
      </c>
      <c r="C16" s="1" t="s">
        <v>632</v>
      </c>
      <c r="D16" s="1" t="s">
        <v>633</v>
      </c>
      <c r="E16" s="1" t="s">
        <v>499</v>
      </c>
      <c r="F16" s="1" t="s">
        <v>80</v>
      </c>
      <c r="G16" s="1" t="s">
        <v>81</v>
      </c>
      <c r="H16" s="1" t="s">
        <v>536</v>
      </c>
      <c r="I16" s="1" t="s">
        <v>634</v>
      </c>
      <c r="J16" s="1" t="s">
        <v>586</v>
      </c>
      <c r="K16" s="1" t="s">
        <v>634</v>
      </c>
      <c r="L16" s="1" t="s">
        <v>634</v>
      </c>
      <c r="M16" s="1" t="s">
        <v>587</v>
      </c>
      <c r="N16" s="1" t="s">
        <v>587</v>
      </c>
      <c r="O16" s="1" t="s">
        <v>588</v>
      </c>
      <c r="P16" s="1" t="s">
        <v>589</v>
      </c>
      <c r="Q16" s="1" t="s">
        <v>635</v>
      </c>
      <c r="R16" s="1" t="s">
        <v>74</v>
      </c>
      <c r="S16" s="1" t="s">
        <v>36</v>
      </c>
      <c r="T16" s="1" t="s">
        <v>591</v>
      </c>
    </row>
    <row r="17" s="1" customFormat="1" spans="1:20">
      <c r="A17" s="1" t="s">
        <v>252</v>
      </c>
      <c r="B17" s="1" t="s">
        <v>80</v>
      </c>
      <c r="C17" s="1" t="s">
        <v>636</v>
      </c>
      <c r="D17" s="1" t="s">
        <v>254</v>
      </c>
      <c r="E17" s="1" t="s">
        <v>255</v>
      </c>
      <c r="F17" s="1" t="s">
        <v>80</v>
      </c>
      <c r="G17" s="1" t="s">
        <v>81</v>
      </c>
      <c r="H17" s="1" t="s">
        <v>536</v>
      </c>
      <c r="I17" s="1" t="s">
        <v>637</v>
      </c>
      <c r="J17" s="1" t="s">
        <v>586</v>
      </c>
      <c r="K17" s="1" t="s">
        <v>637</v>
      </c>
      <c r="L17" s="1" t="s">
        <v>637</v>
      </c>
      <c r="M17" s="1" t="s">
        <v>587</v>
      </c>
      <c r="N17" s="1" t="s">
        <v>587</v>
      </c>
      <c r="O17" s="1" t="s">
        <v>588</v>
      </c>
      <c r="P17" s="1" t="s">
        <v>589</v>
      </c>
      <c r="Q17" s="1" t="s">
        <v>638</v>
      </c>
      <c r="R17" s="1" t="s">
        <v>74</v>
      </c>
      <c r="S17" s="1" t="s">
        <v>36</v>
      </c>
      <c r="T17" s="1" t="s">
        <v>591</v>
      </c>
    </row>
    <row r="18" s="1" customFormat="1" spans="1:20">
      <c r="A18" s="1" t="s">
        <v>209</v>
      </c>
      <c r="B18" s="1" t="s">
        <v>80</v>
      </c>
      <c r="C18" s="1" t="s">
        <v>639</v>
      </c>
      <c r="D18" s="1" t="s">
        <v>211</v>
      </c>
      <c r="E18" s="1" t="s">
        <v>640</v>
      </c>
      <c r="F18" s="1" t="s">
        <v>80</v>
      </c>
      <c r="G18" s="1" t="s">
        <v>81</v>
      </c>
      <c r="H18" s="1" t="s">
        <v>536</v>
      </c>
      <c r="I18" s="1" t="s">
        <v>641</v>
      </c>
      <c r="J18" s="1" t="s">
        <v>586</v>
      </c>
      <c r="K18" s="1" t="s">
        <v>641</v>
      </c>
      <c r="L18" s="1" t="s">
        <v>641</v>
      </c>
      <c r="M18" s="1" t="s">
        <v>587</v>
      </c>
      <c r="N18" s="1" t="s">
        <v>587</v>
      </c>
      <c r="O18" s="1" t="s">
        <v>588</v>
      </c>
      <c r="P18" s="1" t="s">
        <v>589</v>
      </c>
      <c r="Q18" s="1" t="s">
        <v>642</v>
      </c>
      <c r="R18" s="1" t="s">
        <v>74</v>
      </c>
      <c r="S18" s="1" t="s">
        <v>36</v>
      </c>
      <c r="T18" s="1" t="s">
        <v>591</v>
      </c>
    </row>
    <row r="19" s="1" customFormat="1" spans="1:20">
      <c r="A19" s="1" t="s">
        <v>478</v>
      </c>
      <c r="B19" s="1" t="s">
        <v>80</v>
      </c>
      <c r="C19" s="1" t="s">
        <v>643</v>
      </c>
      <c r="D19" s="1" t="s">
        <v>480</v>
      </c>
      <c r="E19" s="1" t="s">
        <v>481</v>
      </c>
      <c r="F19" s="1" t="s">
        <v>80</v>
      </c>
      <c r="G19" s="1" t="s">
        <v>81</v>
      </c>
      <c r="H19" s="1" t="s">
        <v>536</v>
      </c>
      <c r="I19" s="1" t="s">
        <v>644</v>
      </c>
      <c r="J19" s="1" t="s">
        <v>586</v>
      </c>
      <c r="K19" s="1" t="s">
        <v>644</v>
      </c>
      <c r="L19" s="1" t="s">
        <v>644</v>
      </c>
      <c r="M19" s="1" t="s">
        <v>587</v>
      </c>
      <c r="N19" s="1" t="s">
        <v>587</v>
      </c>
      <c r="O19" s="1" t="s">
        <v>588</v>
      </c>
      <c r="P19" s="1" t="s">
        <v>589</v>
      </c>
      <c r="Q19" s="1" t="s">
        <v>645</v>
      </c>
      <c r="R19" s="1" t="s">
        <v>74</v>
      </c>
      <c r="S19" s="1" t="s">
        <v>36</v>
      </c>
      <c r="T19" s="1" t="s">
        <v>591</v>
      </c>
    </row>
    <row r="20" s="1" customFormat="1" spans="1:20">
      <c r="A20" s="1" t="s">
        <v>142</v>
      </c>
      <c r="B20" s="1" t="s">
        <v>80</v>
      </c>
      <c r="C20" s="1" t="s">
        <v>646</v>
      </c>
      <c r="D20" s="1" t="s">
        <v>144</v>
      </c>
      <c r="E20" s="1" t="s">
        <v>145</v>
      </c>
      <c r="F20" s="1" t="s">
        <v>80</v>
      </c>
      <c r="G20" s="1" t="s">
        <v>81</v>
      </c>
      <c r="H20" s="1" t="s">
        <v>536</v>
      </c>
      <c r="I20" s="1" t="s">
        <v>647</v>
      </c>
      <c r="J20" s="1" t="s">
        <v>586</v>
      </c>
      <c r="K20" s="1" t="s">
        <v>647</v>
      </c>
      <c r="L20" s="1" t="s">
        <v>647</v>
      </c>
      <c r="M20" s="1" t="s">
        <v>587</v>
      </c>
      <c r="N20" s="1" t="s">
        <v>587</v>
      </c>
      <c r="O20" s="1" t="s">
        <v>588</v>
      </c>
      <c r="P20" s="1" t="s">
        <v>589</v>
      </c>
      <c r="Q20" s="1" t="s">
        <v>648</v>
      </c>
      <c r="R20" s="1" t="s">
        <v>74</v>
      </c>
      <c r="S20" s="1" t="s">
        <v>36</v>
      </c>
      <c r="T20" s="1" t="s">
        <v>649</v>
      </c>
    </row>
    <row r="21" s="1" customFormat="1" spans="1:20">
      <c r="A21" s="1" t="s">
        <v>244</v>
      </c>
      <c r="B21" s="1" t="s">
        <v>80</v>
      </c>
      <c r="C21" s="1" t="s">
        <v>650</v>
      </c>
      <c r="D21" s="1" t="s">
        <v>246</v>
      </c>
      <c r="E21" s="1" t="s">
        <v>247</v>
      </c>
      <c r="F21" s="1" t="s">
        <v>80</v>
      </c>
      <c r="G21" s="1" t="s">
        <v>81</v>
      </c>
      <c r="H21" s="1" t="s">
        <v>536</v>
      </c>
      <c r="I21" s="1" t="s">
        <v>651</v>
      </c>
      <c r="J21" s="1" t="s">
        <v>586</v>
      </c>
      <c r="K21" s="1" t="s">
        <v>651</v>
      </c>
      <c r="L21" s="1" t="s">
        <v>651</v>
      </c>
      <c r="M21" s="1" t="s">
        <v>587</v>
      </c>
      <c r="N21" s="1" t="s">
        <v>587</v>
      </c>
      <c r="O21" s="1" t="s">
        <v>588</v>
      </c>
      <c r="P21" s="1" t="s">
        <v>589</v>
      </c>
      <c r="Q21" s="1" t="s">
        <v>652</v>
      </c>
      <c r="R21" s="1" t="s">
        <v>74</v>
      </c>
      <c r="S21" s="1" t="s">
        <v>36</v>
      </c>
      <c r="T21" s="1" t="s">
        <v>591</v>
      </c>
    </row>
    <row r="22" s="1" customFormat="1" spans="1:20">
      <c r="A22" s="1" t="s">
        <v>367</v>
      </c>
      <c r="B22" s="1" t="s">
        <v>80</v>
      </c>
      <c r="C22" s="1" t="s">
        <v>653</v>
      </c>
      <c r="D22" s="1" t="s">
        <v>325</v>
      </c>
      <c r="E22" s="1" t="s">
        <v>368</v>
      </c>
      <c r="F22" s="1" t="s">
        <v>80</v>
      </c>
      <c r="G22" s="1" t="s">
        <v>81</v>
      </c>
      <c r="H22" s="1" t="s">
        <v>536</v>
      </c>
      <c r="I22" s="1" t="s">
        <v>654</v>
      </c>
      <c r="J22" s="1" t="s">
        <v>586</v>
      </c>
      <c r="K22" s="1" t="s">
        <v>654</v>
      </c>
      <c r="L22" s="1" t="s">
        <v>654</v>
      </c>
      <c r="M22" s="1" t="s">
        <v>587</v>
      </c>
      <c r="N22" s="1" t="s">
        <v>587</v>
      </c>
      <c r="O22" s="1" t="s">
        <v>588</v>
      </c>
      <c r="P22" s="1" t="s">
        <v>589</v>
      </c>
      <c r="Q22" s="1" t="s">
        <v>655</v>
      </c>
      <c r="R22" s="1" t="s">
        <v>74</v>
      </c>
      <c r="S22" s="1" t="s">
        <v>36</v>
      </c>
      <c r="T22" s="1" t="s">
        <v>591</v>
      </c>
    </row>
    <row r="23" s="1" customFormat="1" spans="1:20">
      <c r="A23" s="1" t="s">
        <v>440</v>
      </c>
      <c r="B23" s="1" t="s">
        <v>80</v>
      </c>
      <c r="C23" s="1" t="s">
        <v>656</v>
      </c>
      <c r="D23" s="1" t="s">
        <v>274</v>
      </c>
      <c r="E23" s="1" t="s">
        <v>441</v>
      </c>
      <c r="F23" s="1" t="s">
        <v>80</v>
      </c>
      <c r="G23" s="1" t="s">
        <v>81</v>
      </c>
      <c r="H23" s="1" t="s">
        <v>536</v>
      </c>
      <c r="I23" s="1" t="s">
        <v>610</v>
      </c>
      <c r="J23" s="1" t="s">
        <v>586</v>
      </c>
      <c r="K23" s="1" t="s">
        <v>610</v>
      </c>
      <c r="L23" s="1" t="s">
        <v>610</v>
      </c>
      <c r="M23" s="1" t="s">
        <v>587</v>
      </c>
      <c r="N23" s="1" t="s">
        <v>587</v>
      </c>
      <c r="O23" s="1" t="s">
        <v>588</v>
      </c>
      <c r="P23" s="1" t="s">
        <v>589</v>
      </c>
      <c r="Q23" s="1" t="s">
        <v>657</v>
      </c>
      <c r="R23" s="1" t="s">
        <v>74</v>
      </c>
      <c r="S23" s="1" t="s">
        <v>36</v>
      </c>
      <c r="T23" s="1" t="s">
        <v>591</v>
      </c>
    </row>
    <row r="24" s="1" customFormat="1" spans="1:20">
      <c r="A24" s="1" t="s">
        <v>272</v>
      </c>
      <c r="B24" s="1" t="s">
        <v>80</v>
      </c>
      <c r="C24" s="1" t="s">
        <v>658</v>
      </c>
      <c r="D24" s="1" t="s">
        <v>274</v>
      </c>
      <c r="E24" s="1" t="s">
        <v>275</v>
      </c>
      <c r="F24" s="1" t="s">
        <v>80</v>
      </c>
      <c r="G24" s="1" t="s">
        <v>81</v>
      </c>
      <c r="H24" s="1" t="s">
        <v>536</v>
      </c>
      <c r="I24" s="1" t="s">
        <v>610</v>
      </c>
      <c r="J24" s="1" t="s">
        <v>586</v>
      </c>
      <c r="K24" s="1" t="s">
        <v>610</v>
      </c>
      <c r="L24" s="1" t="s">
        <v>610</v>
      </c>
      <c r="M24" s="1" t="s">
        <v>587</v>
      </c>
      <c r="N24" s="1" t="s">
        <v>587</v>
      </c>
      <c r="O24" s="1" t="s">
        <v>588</v>
      </c>
      <c r="P24" s="1" t="s">
        <v>589</v>
      </c>
      <c r="Q24" s="1" t="s">
        <v>659</v>
      </c>
      <c r="R24" s="1" t="s">
        <v>74</v>
      </c>
      <c r="S24" s="1" t="s">
        <v>36</v>
      </c>
      <c r="T24" s="1" t="s">
        <v>591</v>
      </c>
    </row>
    <row r="25" s="1" customFormat="1" spans="1:20">
      <c r="A25" s="1" t="s">
        <v>157</v>
      </c>
      <c r="B25" s="1" t="s">
        <v>80</v>
      </c>
      <c r="C25" s="1" t="s">
        <v>660</v>
      </c>
      <c r="D25" s="1" t="s">
        <v>159</v>
      </c>
      <c r="E25" s="1" t="s">
        <v>160</v>
      </c>
      <c r="F25" s="1" t="s">
        <v>80</v>
      </c>
      <c r="G25" s="1" t="s">
        <v>81</v>
      </c>
      <c r="H25" s="1" t="s">
        <v>536</v>
      </c>
      <c r="I25" s="1" t="s">
        <v>661</v>
      </c>
      <c r="J25" s="1" t="s">
        <v>586</v>
      </c>
      <c r="K25" s="1" t="s">
        <v>661</v>
      </c>
      <c r="L25" s="1" t="s">
        <v>661</v>
      </c>
      <c r="M25" s="1" t="s">
        <v>587</v>
      </c>
      <c r="N25" s="1" t="s">
        <v>587</v>
      </c>
      <c r="O25" s="1" t="s">
        <v>588</v>
      </c>
      <c r="P25" s="1" t="s">
        <v>589</v>
      </c>
      <c r="Q25" s="1" t="s">
        <v>662</v>
      </c>
      <c r="R25" s="1" t="s">
        <v>74</v>
      </c>
      <c r="S25" s="1" t="s">
        <v>36</v>
      </c>
      <c r="T25" s="1" t="s">
        <v>591</v>
      </c>
    </row>
    <row r="26" s="1" customFormat="1" spans="1:20">
      <c r="A26" s="1" t="s">
        <v>72</v>
      </c>
      <c r="B26" s="1" t="s">
        <v>80</v>
      </c>
      <c r="C26" s="1" t="s">
        <v>663</v>
      </c>
      <c r="D26" s="1" t="s">
        <v>664</v>
      </c>
      <c r="E26" s="1" t="s">
        <v>79</v>
      </c>
      <c r="F26" s="1" t="s">
        <v>80</v>
      </c>
      <c r="G26" s="1" t="s">
        <v>81</v>
      </c>
      <c r="H26" s="1" t="s">
        <v>536</v>
      </c>
      <c r="I26" s="1" t="s">
        <v>665</v>
      </c>
      <c r="J26" s="1" t="s">
        <v>586</v>
      </c>
      <c r="K26" s="1" t="s">
        <v>665</v>
      </c>
      <c r="L26" s="1" t="s">
        <v>665</v>
      </c>
      <c r="M26" s="1" t="s">
        <v>587</v>
      </c>
      <c r="N26" s="1" t="s">
        <v>587</v>
      </c>
      <c r="O26" s="1" t="s">
        <v>588</v>
      </c>
      <c r="P26" s="1" t="s">
        <v>589</v>
      </c>
      <c r="Q26" s="1" t="s">
        <v>666</v>
      </c>
      <c r="R26" s="1" t="s">
        <v>74</v>
      </c>
      <c r="S26" s="1" t="s">
        <v>36</v>
      </c>
      <c r="T26" s="1" t="s">
        <v>591</v>
      </c>
    </row>
    <row r="27" s="1" customFormat="1" spans="1:20">
      <c r="A27" s="1" t="s">
        <v>165</v>
      </c>
      <c r="B27" s="1" t="s">
        <v>80</v>
      </c>
      <c r="C27" s="1" t="s">
        <v>667</v>
      </c>
      <c r="D27" s="1" t="s">
        <v>668</v>
      </c>
      <c r="E27" s="1" t="s">
        <v>168</v>
      </c>
      <c r="F27" s="1" t="s">
        <v>80</v>
      </c>
      <c r="G27" s="1" t="s">
        <v>81</v>
      </c>
      <c r="H27" s="1" t="s">
        <v>536</v>
      </c>
      <c r="I27" s="1" t="s">
        <v>669</v>
      </c>
      <c r="J27" s="1" t="s">
        <v>586</v>
      </c>
      <c r="K27" s="1" t="s">
        <v>669</v>
      </c>
      <c r="L27" s="1" t="s">
        <v>669</v>
      </c>
      <c r="M27" s="1" t="s">
        <v>587</v>
      </c>
      <c r="N27" s="1" t="s">
        <v>587</v>
      </c>
      <c r="O27" s="1" t="s">
        <v>588</v>
      </c>
      <c r="P27" s="1" t="s">
        <v>589</v>
      </c>
      <c r="Q27" s="1" t="s">
        <v>670</v>
      </c>
      <c r="R27" s="1" t="s">
        <v>74</v>
      </c>
      <c r="S27" s="1" t="s">
        <v>36</v>
      </c>
      <c r="T27" s="1" t="s">
        <v>591</v>
      </c>
    </row>
    <row r="28" s="1" customFormat="1" spans="1:20">
      <c r="A28" s="1" t="s">
        <v>323</v>
      </c>
      <c r="B28" s="1" t="s">
        <v>80</v>
      </c>
      <c r="C28" s="1" t="s">
        <v>671</v>
      </c>
      <c r="D28" s="1" t="s">
        <v>325</v>
      </c>
      <c r="E28" s="1" t="s">
        <v>326</v>
      </c>
      <c r="F28" s="1" t="s">
        <v>80</v>
      </c>
      <c r="G28" s="1" t="s">
        <v>81</v>
      </c>
      <c r="H28" s="1" t="s">
        <v>536</v>
      </c>
      <c r="I28" s="1" t="s">
        <v>672</v>
      </c>
      <c r="J28" s="1" t="s">
        <v>586</v>
      </c>
      <c r="K28" s="1" t="s">
        <v>672</v>
      </c>
      <c r="L28" s="1" t="s">
        <v>672</v>
      </c>
      <c r="M28" s="1" t="s">
        <v>587</v>
      </c>
      <c r="N28" s="1" t="s">
        <v>587</v>
      </c>
      <c r="O28" s="1" t="s">
        <v>588</v>
      </c>
      <c r="P28" s="1" t="s">
        <v>589</v>
      </c>
      <c r="Q28" s="1" t="s">
        <v>673</v>
      </c>
      <c r="R28" s="1" t="s">
        <v>74</v>
      </c>
      <c r="S28" s="1" t="s">
        <v>36</v>
      </c>
      <c r="T28" s="1" t="s">
        <v>591</v>
      </c>
    </row>
    <row r="29" s="1" customFormat="1" spans="1:20">
      <c r="A29" s="1" t="s">
        <v>362</v>
      </c>
      <c r="B29" s="1" t="s">
        <v>80</v>
      </c>
      <c r="C29" s="1" t="s">
        <v>674</v>
      </c>
      <c r="D29" s="1" t="s">
        <v>364</v>
      </c>
      <c r="E29" s="1" t="s">
        <v>365</v>
      </c>
      <c r="F29" s="1" t="s">
        <v>80</v>
      </c>
      <c r="G29" s="1" t="s">
        <v>81</v>
      </c>
      <c r="H29" s="1" t="s">
        <v>536</v>
      </c>
      <c r="I29" s="1" t="s">
        <v>651</v>
      </c>
      <c r="J29" s="1" t="s">
        <v>586</v>
      </c>
      <c r="K29" s="1" t="s">
        <v>651</v>
      </c>
      <c r="L29" s="1" t="s">
        <v>651</v>
      </c>
      <c r="M29" s="1" t="s">
        <v>587</v>
      </c>
      <c r="N29" s="1" t="s">
        <v>587</v>
      </c>
      <c r="O29" s="1" t="s">
        <v>588</v>
      </c>
      <c r="P29" s="1" t="s">
        <v>589</v>
      </c>
      <c r="Q29" s="1" t="s">
        <v>675</v>
      </c>
      <c r="R29" s="1" t="s">
        <v>74</v>
      </c>
      <c r="S29" s="1" t="s">
        <v>36</v>
      </c>
      <c r="T29" s="1" t="s">
        <v>591</v>
      </c>
    </row>
    <row r="30" s="1" customFormat="1" spans="1:20">
      <c r="A30" s="1" t="s">
        <v>354</v>
      </c>
      <c r="B30" s="1" t="s">
        <v>80</v>
      </c>
      <c r="C30" s="1" t="s">
        <v>676</v>
      </c>
      <c r="D30" s="1" t="s">
        <v>356</v>
      </c>
      <c r="E30" s="1" t="s">
        <v>677</v>
      </c>
      <c r="F30" s="1" t="s">
        <v>80</v>
      </c>
      <c r="G30" s="1" t="s">
        <v>81</v>
      </c>
      <c r="H30" s="1" t="s">
        <v>536</v>
      </c>
      <c r="I30" s="1" t="s">
        <v>678</v>
      </c>
      <c r="J30" s="1" t="s">
        <v>586</v>
      </c>
      <c r="K30" s="1" t="s">
        <v>678</v>
      </c>
      <c r="L30" s="1" t="s">
        <v>678</v>
      </c>
      <c r="M30" s="1" t="s">
        <v>587</v>
      </c>
      <c r="N30" s="1" t="s">
        <v>587</v>
      </c>
      <c r="O30" s="1" t="s">
        <v>588</v>
      </c>
      <c r="P30" s="1" t="s">
        <v>589</v>
      </c>
      <c r="Q30" s="1" t="s">
        <v>679</v>
      </c>
      <c r="R30" s="1" t="s">
        <v>74</v>
      </c>
      <c r="S30" s="1" t="s">
        <v>36</v>
      </c>
      <c r="T30" s="1" t="s">
        <v>591</v>
      </c>
    </row>
    <row r="31" s="1" customFormat="1" spans="1:20">
      <c r="A31" s="1" t="s">
        <v>395</v>
      </c>
      <c r="B31" s="1" t="s">
        <v>80</v>
      </c>
      <c r="C31" s="1" t="s">
        <v>680</v>
      </c>
      <c r="D31" s="1" t="s">
        <v>397</v>
      </c>
      <c r="E31" s="1" t="s">
        <v>398</v>
      </c>
      <c r="F31" s="1" t="s">
        <v>80</v>
      </c>
      <c r="G31" s="1" t="s">
        <v>81</v>
      </c>
      <c r="H31" s="1" t="s">
        <v>536</v>
      </c>
      <c r="I31" s="1" t="s">
        <v>681</v>
      </c>
      <c r="J31" s="1" t="s">
        <v>586</v>
      </c>
      <c r="K31" s="1" t="s">
        <v>681</v>
      </c>
      <c r="L31" s="1" t="s">
        <v>681</v>
      </c>
      <c r="M31" s="1" t="s">
        <v>587</v>
      </c>
      <c r="N31" s="1" t="s">
        <v>587</v>
      </c>
      <c r="O31" s="1" t="s">
        <v>588</v>
      </c>
      <c r="P31" s="1" t="s">
        <v>589</v>
      </c>
      <c r="Q31" s="1" t="s">
        <v>682</v>
      </c>
      <c r="R31" s="1" t="s">
        <v>74</v>
      </c>
      <c r="S31" s="1" t="s">
        <v>36</v>
      </c>
      <c r="T31" s="1" t="s">
        <v>591</v>
      </c>
    </row>
    <row r="32" s="1" customFormat="1" spans="1:20">
      <c r="A32" s="1" t="s">
        <v>485</v>
      </c>
      <c r="B32" s="1" t="s">
        <v>80</v>
      </c>
      <c r="C32" s="1" t="s">
        <v>683</v>
      </c>
      <c r="D32" s="1" t="s">
        <v>240</v>
      </c>
      <c r="E32" s="1" t="s">
        <v>486</v>
      </c>
      <c r="F32" s="1" t="s">
        <v>80</v>
      </c>
      <c r="G32" s="1" t="s">
        <v>81</v>
      </c>
      <c r="H32" s="1" t="s">
        <v>536</v>
      </c>
      <c r="I32" s="1" t="s">
        <v>684</v>
      </c>
      <c r="J32" s="1" t="s">
        <v>586</v>
      </c>
      <c r="K32" s="1" t="s">
        <v>684</v>
      </c>
      <c r="L32" s="1" t="s">
        <v>684</v>
      </c>
      <c r="M32" s="1" t="s">
        <v>587</v>
      </c>
      <c r="N32" s="1" t="s">
        <v>587</v>
      </c>
      <c r="O32" s="1" t="s">
        <v>588</v>
      </c>
      <c r="P32" s="1" t="s">
        <v>589</v>
      </c>
      <c r="Q32" s="1" t="s">
        <v>685</v>
      </c>
      <c r="R32" s="1" t="s">
        <v>74</v>
      </c>
      <c r="S32" s="1" t="s">
        <v>36</v>
      </c>
      <c r="T32" s="1" t="s">
        <v>649</v>
      </c>
    </row>
    <row r="33" s="1" customFormat="1" spans="1:20">
      <c r="A33" s="1" t="s">
        <v>181</v>
      </c>
      <c r="B33" s="1" t="s">
        <v>80</v>
      </c>
      <c r="C33" s="1" t="s">
        <v>686</v>
      </c>
      <c r="D33" s="1" t="s">
        <v>687</v>
      </c>
      <c r="E33" s="1" t="s">
        <v>184</v>
      </c>
      <c r="F33" s="1" t="s">
        <v>80</v>
      </c>
      <c r="G33" s="1" t="s">
        <v>81</v>
      </c>
      <c r="H33" s="1" t="s">
        <v>536</v>
      </c>
      <c r="I33" s="1" t="s">
        <v>688</v>
      </c>
      <c r="J33" s="1" t="s">
        <v>586</v>
      </c>
      <c r="K33" s="1" t="s">
        <v>688</v>
      </c>
      <c r="L33" s="1" t="s">
        <v>688</v>
      </c>
      <c r="M33" s="1" t="s">
        <v>587</v>
      </c>
      <c r="N33" s="1" t="s">
        <v>587</v>
      </c>
      <c r="O33" s="1" t="s">
        <v>588</v>
      </c>
      <c r="P33" s="1" t="s">
        <v>589</v>
      </c>
      <c r="Q33" s="1" t="s">
        <v>689</v>
      </c>
      <c r="R33" s="1" t="s">
        <v>74</v>
      </c>
      <c r="S33" s="1" t="s">
        <v>36</v>
      </c>
      <c r="T33" s="1" t="s">
        <v>591</v>
      </c>
    </row>
    <row r="34" s="1" customFormat="1" spans="1:20">
      <c r="A34" s="1" t="s">
        <v>405</v>
      </c>
      <c r="B34" s="1" t="s">
        <v>80</v>
      </c>
      <c r="C34" s="1" t="s">
        <v>690</v>
      </c>
      <c r="D34" s="1" t="s">
        <v>407</v>
      </c>
      <c r="E34" s="1" t="s">
        <v>408</v>
      </c>
      <c r="F34" s="1" t="s">
        <v>80</v>
      </c>
      <c r="G34" s="1" t="s">
        <v>81</v>
      </c>
      <c r="H34" s="1" t="s">
        <v>536</v>
      </c>
      <c r="I34" s="1" t="s">
        <v>691</v>
      </c>
      <c r="J34" s="1" t="s">
        <v>586</v>
      </c>
      <c r="K34" s="1" t="s">
        <v>691</v>
      </c>
      <c r="L34" s="1" t="s">
        <v>691</v>
      </c>
      <c r="M34" s="1" t="s">
        <v>587</v>
      </c>
      <c r="N34" s="1" t="s">
        <v>587</v>
      </c>
      <c r="O34" s="1" t="s">
        <v>588</v>
      </c>
      <c r="P34" s="1" t="s">
        <v>589</v>
      </c>
      <c r="Q34" s="1" t="s">
        <v>692</v>
      </c>
      <c r="R34" s="1" t="s">
        <v>74</v>
      </c>
      <c r="S34" s="1" t="s">
        <v>36</v>
      </c>
      <c r="T34" s="1" t="s">
        <v>591</v>
      </c>
    </row>
    <row r="35" s="1" customFormat="1" spans="1:20">
      <c r="A35" s="1" t="s">
        <v>150</v>
      </c>
      <c r="B35" s="1" t="s">
        <v>80</v>
      </c>
      <c r="C35" s="1" t="s">
        <v>693</v>
      </c>
      <c r="D35" s="1" t="s">
        <v>152</v>
      </c>
      <c r="E35" s="1" t="s">
        <v>153</v>
      </c>
      <c r="F35" s="1" t="s">
        <v>80</v>
      </c>
      <c r="G35" s="1" t="s">
        <v>81</v>
      </c>
      <c r="H35" s="1" t="s">
        <v>536</v>
      </c>
      <c r="I35" s="1" t="s">
        <v>694</v>
      </c>
      <c r="J35" s="1" t="s">
        <v>586</v>
      </c>
      <c r="K35" s="1" t="s">
        <v>694</v>
      </c>
      <c r="L35" s="1" t="s">
        <v>694</v>
      </c>
      <c r="M35" s="1" t="s">
        <v>587</v>
      </c>
      <c r="N35" s="1" t="s">
        <v>587</v>
      </c>
      <c r="O35" s="1" t="s">
        <v>588</v>
      </c>
      <c r="P35" s="1" t="s">
        <v>589</v>
      </c>
      <c r="Q35" s="1" t="s">
        <v>695</v>
      </c>
      <c r="R35" s="1" t="s">
        <v>74</v>
      </c>
      <c r="S35" s="1" t="s">
        <v>36</v>
      </c>
      <c r="T35" s="1" t="s">
        <v>591</v>
      </c>
    </row>
    <row r="36" s="1" customFormat="1" spans="1:20">
      <c r="A36" s="1" t="s">
        <v>285</v>
      </c>
      <c r="B36" s="1" t="s">
        <v>80</v>
      </c>
      <c r="C36" s="1" t="s">
        <v>696</v>
      </c>
      <c r="D36" s="1" t="s">
        <v>697</v>
      </c>
      <c r="E36" s="1" t="s">
        <v>288</v>
      </c>
      <c r="F36" s="1" t="s">
        <v>80</v>
      </c>
      <c r="G36" s="1" t="s">
        <v>81</v>
      </c>
      <c r="H36" s="1" t="s">
        <v>536</v>
      </c>
      <c r="I36" s="1" t="s">
        <v>698</v>
      </c>
      <c r="J36" s="1" t="s">
        <v>586</v>
      </c>
      <c r="K36" s="1" t="s">
        <v>698</v>
      </c>
      <c r="L36" s="1" t="s">
        <v>698</v>
      </c>
      <c r="M36" s="1" t="s">
        <v>587</v>
      </c>
      <c r="N36" s="1" t="s">
        <v>587</v>
      </c>
      <c r="O36" s="1" t="s">
        <v>588</v>
      </c>
      <c r="P36" s="1" t="s">
        <v>589</v>
      </c>
      <c r="Q36" s="1" t="s">
        <v>699</v>
      </c>
      <c r="R36" s="1" t="s">
        <v>74</v>
      </c>
      <c r="S36" s="1" t="s">
        <v>36</v>
      </c>
      <c r="T36" s="1" t="s">
        <v>591</v>
      </c>
    </row>
    <row r="37" s="1" customFormat="1" spans="1:20">
      <c r="A37" s="1" t="s">
        <v>336</v>
      </c>
      <c r="B37" s="1" t="s">
        <v>80</v>
      </c>
      <c r="C37" s="1" t="s">
        <v>700</v>
      </c>
      <c r="D37" s="1" t="s">
        <v>338</v>
      </c>
      <c r="E37" s="1" t="s">
        <v>339</v>
      </c>
      <c r="F37" s="1" t="s">
        <v>80</v>
      </c>
      <c r="G37" s="1" t="s">
        <v>81</v>
      </c>
      <c r="H37" s="1" t="s">
        <v>536</v>
      </c>
      <c r="I37" s="1" t="s">
        <v>701</v>
      </c>
      <c r="J37" s="1" t="s">
        <v>586</v>
      </c>
      <c r="K37" s="1" t="s">
        <v>701</v>
      </c>
      <c r="L37" s="1" t="s">
        <v>701</v>
      </c>
      <c r="M37" s="1" t="s">
        <v>587</v>
      </c>
      <c r="N37" s="1" t="s">
        <v>587</v>
      </c>
      <c r="O37" s="1" t="s">
        <v>588</v>
      </c>
      <c r="P37" s="1" t="s">
        <v>589</v>
      </c>
      <c r="Q37" s="1" t="s">
        <v>702</v>
      </c>
      <c r="R37" s="1" t="s">
        <v>74</v>
      </c>
      <c r="S37" s="1" t="s">
        <v>36</v>
      </c>
      <c r="T37" s="1" t="s">
        <v>591</v>
      </c>
    </row>
    <row r="38" s="1" customFormat="1" spans="1:20">
      <c r="A38" s="1" t="s">
        <v>217</v>
      </c>
      <c r="B38" s="1" t="s">
        <v>80</v>
      </c>
      <c r="C38" s="1" t="s">
        <v>703</v>
      </c>
      <c r="D38" s="1" t="s">
        <v>704</v>
      </c>
      <c r="E38" s="1" t="s">
        <v>220</v>
      </c>
      <c r="F38" s="1" t="s">
        <v>80</v>
      </c>
      <c r="G38" s="1" t="s">
        <v>81</v>
      </c>
      <c r="H38" s="1" t="s">
        <v>536</v>
      </c>
      <c r="I38" s="1" t="s">
        <v>705</v>
      </c>
      <c r="J38" s="1" t="s">
        <v>586</v>
      </c>
      <c r="K38" s="1" t="s">
        <v>705</v>
      </c>
      <c r="L38" s="1" t="s">
        <v>705</v>
      </c>
      <c r="M38" s="1" t="s">
        <v>587</v>
      </c>
      <c r="N38" s="1" t="s">
        <v>587</v>
      </c>
      <c r="O38" s="1" t="s">
        <v>588</v>
      </c>
      <c r="P38" s="1" t="s">
        <v>589</v>
      </c>
      <c r="Q38" s="1" t="s">
        <v>706</v>
      </c>
      <c r="R38" s="1" t="s">
        <v>74</v>
      </c>
      <c r="S38" s="1" t="s">
        <v>36</v>
      </c>
      <c r="T38" s="1" t="s">
        <v>591</v>
      </c>
    </row>
    <row r="39" s="1" customFormat="1" spans="1:20">
      <c r="A39" s="1" t="s">
        <v>419</v>
      </c>
      <c r="B39" s="1" t="s">
        <v>80</v>
      </c>
      <c r="C39" s="1" t="s">
        <v>707</v>
      </c>
      <c r="D39" s="1" t="s">
        <v>421</v>
      </c>
      <c r="E39" s="1" t="s">
        <v>422</v>
      </c>
      <c r="F39" s="1" t="s">
        <v>80</v>
      </c>
      <c r="G39" s="1" t="s">
        <v>81</v>
      </c>
      <c r="H39" s="1" t="s">
        <v>536</v>
      </c>
      <c r="I39" s="1" t="s">
        <v>708</v>
      </c>
      <c r="J39" s="1" t="s">
        <v>586</v>
      </c>
      <c r="K39" s="1" t="s">
        <v>708</v>
      </c>
      <c r="L39" s="1" t="s">
        <v>708</v>
      </c>
      <c r="M39" s="1" t="s">
        <v>587</v>
      </c>
      <c r="N39" s="1" t="s">
        <v>587</v>
      </c>
      <c r="O39" s="1" t="s">
        <v>588</v>
      </c>
      <c r="P39" s="1" t="s">
        <v>589</v>
      </c>
      <c r="Q39" s="1" t="s">
        <v>709</v>
      </c>
      <c r="R39" s="1" t="s">
        <v>74</v>
      </c>
      <c r="S39" s="1" t="s">
        <v>36</v>
      </c>
      <c r="T39" s="1" t="s">
        <v>591</v>
      </c>
    </row>
    <row r="40" s="1" customFormat="1" spans="1:20">
      <c r="A40" s="1" t="s">
        <v>316</v>
      </c>
      <c r="B40" s="1" t="s">
        <v>80</v>
      </c>
      <c r="C40" s="1" t="s">
        <v>710</v>
      </c>
      <c r="D40" s="1" t="s">
        <v>711</v>
      </c>
      <c r="E40" s="1" t="s">
        <v>319</v>
      </c>
      <c r="F40" s="1" t="s">
        <v>80</v>
      </c>
      <c r="G40" s="1" t="s">
        <v>81</v>
      </c>
      <c r="H40" s="1" t="s">
        <v>536</v>
      </c>
      <c r="I40" s="1" t="s">
        <v>712</v>
      </c>
      <c r="J40" s="1" t="s">
        <v>586</v>
      </c>
      <c r="K40" s="1" t="s">
        <v>712</v>
      </c>
      <c r="L40" s="1" t="s">
        <v>712</v>
      </c>
      <c r="M40" s="1" t="s">
        <v>587</v>
      </c>
      <c r="N40" s="1" t="s">
        <v>587</v>
      </c>
      <c r="O40" s="1" t="s">
        <v>588</v>
      </c>
      <c r="P40" s="1" t="s">
        <v>589</v>
      </c>
      <c r="Q40" s="1" t="s">
        <v>713</v>
      </c>
      <c r="R40" s="1" t="s">
        <v>74</v>
      </c>
      <c r="S40" s="1" t="s">
        <v>36</v>
      </c>
      <c r="T40" s="1" t="s">
        <v>591</v>
      </c>
    </row>
    <row r="41" s="1" customFormat="1" spans="1:20">
      <c r="A41" s="1" t="s">
        <v>403</v>
      </c>
      <c r="B41" s="1" t="s">
        <v>80</v>
      </c>
      <c r="C41" s="1" t="s">
        <v>714</v>
      </c>
      <c r="D41" s="1" t="s">
        <v>687</v>
      </c>
      <c r="E41" s="1" t="s">
        <v>404</v>
      </c>
      <c r="F41" s="1" t="s">
        <v>80</v>
      </c>
      <c r="G41" s="1" t="s">
        <v>81</v>
      </c>
      <c r="H41" s="1" t="s">
        <v>536</v>
      </c>
      <c r="I41" s="1" t="s">
        <v>681</v>
      </c>
      <c r="J41" s="1" t="s">
        <v>586</v>
      </c>
      <c r="K41" s="1" t="s">
        <v>681</v>
      </c>
      <c r="L41" s="1" t="s">
        <v>681</v>
      </c>
      <c r="M41" s="1" t="s">
        <v>587</v>
      </c>
      <c r="N41" s="1" t="s">
        <v>587</v>
      </c>
      <c r="O41" s="1" t="s">
        <v>588</v>
      </c>
      <c r="P41" s="1" t="s">
        <v>589</v>
      </c>
      <c r="Q41" s="1" t="s">
        <v>715</v>
      </c>
      <c r="R41" s="1" t="s">
        <v>74</v>
      </c>
      <c r="S41" s="1" t="s">
        <v>36</v>
      </c>
      <c r="T41" s="1" t="s">
        <v>591</v>
      </c>
    </row>
    <row r="42" s="1" customFormat="1" spans="1:20">
      <c r="A42" s="1" t="s">
        <v>173</v>
      </c>
      <c r="B42" s="1" t="s">
        <v>80</v>
      </c>
      <c r="C42" s="1" t="s">
        <v>716</v>
      </c>
      <c r="D42" s="1" t="s">
        <v>175</v>
      </c>
      <c r="E42" s="1" t="s">
        <v>176</v>
      </c>
      <c r="F42" s="1" t="s">
        <v>80</v>
      </c>
      <c r="G42" s="1" t="s">
        <v>81</v>
      </c>
      <c r="H42" s="1" t="s">
        <v>536</v>
      </c>
      <c r="I42" s="1" t="s">
        <v>717</v>
      </c>
      <c r="J42" s="1" t="s">
        <v>586</v>
      </c>
      <c r="K42" s="1" t="s">
        <v>717</v>
      </c>
      <c r="L42" s="1" t="s">
        <v>717</v>
      </c>
      <c r="M42" s="1" t="s">
        <v>587</v>
      </c>
      <c r="N42" s="1" t="s">
        <v>587</v>
      </c>
      <c r="O42" s="1" t="s">
        <v>588</v>
      </c>
      <c r="P42" s="1" t="s">
        <v>589</v>
      </c>
      <c r="Q42" s="1" t="s">
        <v>718</v>
      </c>
      <c r="R42" s="1" t="s">
        <v>74</v>
      </c>
      <c r="S42" s="1" t="s">
        <v>36</v>
      </c>
      <c r="T42" s="1" t="s">
        <v>591</v>
      </c>
    </row>
    <row r="43" s="1" customFormat="1" spans="1:20">
      <c r="A43" s="1" t="s">
        <v>387</v>
      </c>
      <c r="B43" s="1" t="s">
        <v>80</v>
      </c>
      <c r="C43" s="1" t="s">
        <v>719</v>
      </c>
      <c r="D43" s="1" t="s">
        <v>364</v>
      </c>
      <c r="E43" s="1" t="s">
        <v>365</v>
      </c>
      <c r="F43" s="1" t="s">
        <v>80</v>
      </c>
      <c r="G43" s="1" t="s">
        <v>81</v>
      </c>
      <c r="H43" s="1" t="s">
        <v>536</v>
      </c>
      <c r="I43" s="1" t="s">
        <v>651</v>
      </c>
      <c r="J43" s="1" t="s">
        <v>586</v>
      </c>
      <c r="K43" s="1" t="s">
        <v>651</v>
      </c>
      <c r="L43" s="1" t="s">
        <v>651</v>
      </c>
      <c r="M43" s="1" t="s">
        <v>587</v>
      </c>
      <c r="N43" s="1" t="s">
        <v>587</v>
      </c>
      <c r="O43" s="1" t="s">
        <v>588</v>
      </c>
      <c r="P43" s="1" t="s">
        <v>589</v>
      </c>
      <c r="Q43" s="1" t="s">
        <v>720</v>
      </c>
      <c r="R43" s="1" t="s">
        <v>74</v>
      </c>
      <c r="S43" s="1" t="s">
        <v>36</v>
      </c>
      <c r="T43" s="1" t="s">
        <v>591</v>
      </c>
    </row>
    <row r="44" s="1" customFormat="1" spans="1:20">
      <c r="A44" s="1" t="s">
        <v>292</v>
      </c>
      <c r="B44" s="1" t="s">
        <v>80</v>
      </c>
      <c r="C44" s="1" t="s">
        <v>721</v>
      </c>
      <c r="D44" s="1" t="s">
        <v>294</v>
      </c>
      <c r="E44" s="1" t="s">
        <v>295</v>
      </c>
      <c r="F44" s="1" t="s">
        <v>80</v>
      </c>
      <c r="G44" s="1" t="s">
        <v>81</v>
      </c>
      <c r="H44" s="1" t="s">
        <v>536</v>
      </c>
      <c r="I44" s="1" t="s">
        <v>722</v>
      </c>
      <c r="J44" s="1" t="s">
        <v>586</v>
      </c>
      <c r="K44" s="1" t="s">
        <v>722</v>
      </c>
      <c r="L44" s="1" t="s">
        <v>722</v>
      </c>
      <c r="M44" s="1" t="s">
        <v>587</v>
      </c>
      <c r="N44" s="1" t="s">
        <v>587</v>
      </c>
      <c r="O44" s="1" t="s">
        <v>588</v>
      </c>
      <c r="P44" s="1" t="s">
        <v>589</v>
      </c>
      <c r="Q44" s="1" t="s">
        <v>723</v>
      </c>
      <c r="R44" s="1" t="s">
        <v>74</v>
      </c>
      <c r="S44" s="1" t="s">
        <v>36</v>
      </c>
      <c r="T44" s="1" t="s">
        <v>591</v>
      </c>
    </row>
    <row r="45" s="1" customFormat="1" spans="1:20">
      <c r="A45" s="1" t="s">
        <v>260</v>
      </c>
      <c r="B45" s="1" t="s">
        <v>80</v>
      </c>
      <c r="C45" s="1" t="s">
        <v>724</v>
      </c>
      <c r="D45" s="1" t="s">
        <v>725</v>
      </c>
      <c r="E45" s="1" t="s">
        <v>263</v>
      </c>
      <c r="F45" s="1" t="s">
        <v>80</v>
      </c>
      <c r="G45" s="1" t="s">
        <v>81</v>
      </c>
      <c r="H45" s="1" t="s">
        <v>536</v>
      </c>
      <c r="I45" s="1" t="s">
        <v>694</v>
      </c>
      <c r="J45" s="1" t="s">
        <v>586</v>
      </c>
      <c r="K45" s="1" t="s">
        <v>694</v>
      </c>
      <c r="L45" s="1" t="s">
        <v>694</v>
      </c>
      <c r="M45" s="1" t="s">
        <v>587</v>
      </c>
      <c r="N45" s="1" t="s">
        <v>587</v>
      </c>
      <c r="O45" s="1" t="s">
        <v>588</v>
      </c>
      <c r="P45" s="1" t="s">
        <v>589</v>
      </c>
      <c r="Q45" s="1" t="s">
        <v>726</v>
      </c>
      <c r="R45" s="1" t="s">
        <v>74</v>
      </c>
      <c r="S45" s="1" t="s">
        <v>36</v>
      </c>
      <c r="T45" s="1" t="s">
        <v>591</v>
      </c>
    </row>
    <row r="46" s="1" customFormat="1" spans="1:20">
      <c r="A46" s="1" t="s">
        <v>449</v>
      </c>
      <c r="B46" s="1" t="s">
        <v>80</v>
      </c>
      <c r="C46" s="1" t="s">
        <v>727</v>
      </c>
      <c r="D46" s="1" t="s">
        <v>451</v>
      </c>
      <c r="E46" s="1" t="s">
        <v>452</v>
      </c>
      <c r="F46" s="1" t="s">
        <v>80</v>
      </c>
      <c r="G46" s="1" t="s">
        <v>81</v>
      </c>
      <c r="H46" s="1" t="s">
        <v>536</v>
      </c>
      <c r="I46" s="1" t="s">
        <v>728</v>
      </c>
      <c r="J46" s="1" t="s">
        <v>586</v>
      </c>
      <c r="K46" s="1" t="s">
        <v>728</v>
      </c>
      <c r="L46" s="1" t="s">
        <v>728</v>
      </c>
      <c r="M46" s="1" t="s">
        <v>587</v>
      </c>
      <c r="N46" s="1" t="s">
        <v>587</v>
      </c>
      <c r="O46" s="1" t="s">
        <v>588</v>
      </c>
      <c r="P46" s="1" t="s">
        <v>589</v>
      </c>
      <c r="Q46" s="1" t="s">
        <v>729</v>
      </c>
      <c r="R46" s="1" t="s">
        <v>74</v>
      </c>
      <c r="S46" s="1" t="s">
        <v>36</v>
      </c>
      <c r="T46" s="1" t="s">
        <v>591</v>
      </c>
    </row>
    <row r="47" s="1" customFormat="1" spans="1:20">
      <c r="A47" s="1" t="s">
        <v>516</v>
      </c>
      <c r="B47" s="1" t="s">
        <v>80</v>
      </c>
      <c r="C47" s="1" t="s">
        <v>730</v>
      </c>
      <c r="D47" s="1" t="s">
        <v>731</v>
      </c>
      <c r="E47" s="1" t="s">
        <v>519</v>
      </c>
      <c r="F47" s="1" t="s">
        <v>80</v>
      </c>
      <c r="G47" s="1" t="s">
        <v>81</v>
      </c>
      <c r="H47" s="1" t="s">
        <v>536</v>
      </c>
      <c r="I47" s="1" t="s">
        <v>732</v>
      </c>
      <c r="J47" s="1" t="s">
        <v>586</v>
      </c>
      <c r="K47" s="1" t="s">
        <v>732</v>
      </c>
      <c r="L47" s="1" t="s">
        <v>732</v>
      </c>
      <c r="M47" s="1" t="s">
        <v>587</v>
      </c>
      <c r="N47" s="1" t="s">
        <v>587</v>
      </c>
      <c r="O47" s="1" t="s">
        <v>588</v>
      </c>
      <c r="P47" s="1" t="s">
        <v>589</v>
      </c>
      <c r="Q47" s="1" t="s">
        <v>733</v>
      </c>
      <c r="R47" s="1" t="s">
        <v>74</v>
      </c>
      <c r="S47" s="1" t="s">
        <v>36</v>
      </c>
      <c r="T47" s="1" t="s">
        <v>591</v>
      </c>
    </row>
    <row r="48" s="1" customFormat="1" spans="1:20">
      <c r="A48" s="1" t="s">
        <v>503</v>
      </c>
      <c r="B48" s="1" t="s">
        <v>80</v>
      </c>
      <c r="C48" s="1" t="s">
        <v>734</v>
      </c>
      <c r="D48" s="1" t="s">
        <v>505</v>
      </c>
      <c r="E48" s="1" t="s">
        <v>506</v>
      </c>
      <c r="F48" s="1" t="s">
        <v>80</v>
      </c>
      <c r="G48" s="1" t="s">
        <v>81</v>
      </c>
      <c r="H48" s="1" t="s">
        <v>536</v>
      </c>
      <c r="I48" s="1" t="s">
        <v>669</v>
      </c>
      <c r="J48" s="1" t="s">
        <v>586</v>
      </c>
      <c r="K48" s="1" t="s">
        <v>669</v>
      </c>
      <c r="L48" s="1" t="s">
        <v>669</v>
      </c>
      <c r="M48" s="1" t="s">
        <v>587</v>
      </c>
      <c r="N48" s="1" t="s">
        <v>587</v>
      </c>
      <c r="O48" s="1" t="s">
        <v>588</v>
      </c>
      <c r="P48" s="1" t="s">
        <v>589</v>
      </c>
      <c r="Q48" s="1" t="s">
        <v>735</v>
      </c>
      <c r="R48" s="1" t="s">
        <v>74</v>
      </c>
      <c r="S48" s="1" t="s">
        <v>36</v>
      </c>
      <c r="T48" s="1" t="s">
        <v>591</v>
      </c>
    </row>
    <row r="49" s="1" customFormat="1" spans="1:20">
      <c r="A49" s="1" t="s">
        <v>111</v>
      </c>
      <c r="B49" s="1" t="s">
        <v>80</v>
      </c>
      <c r="C49" s="1" t="s">
        <v>736</v>
      </c>
      <c r="D49" s="1" t="s">
        <v>113</v>
      </c>
      <c r="E49" s="1" t="s">
        <v>114</v>
      </c>
      <c r="F49" s="1" t="s">
        <v>80</v>
      </c>
      <c r="G49" s="1" t="s">
        <v>81</v>
      </c>
      <c r="H49" s="1" t="s">
        <v>536</v>
      </c>
      <c r="I49" s="1" t="s">
        <v>737</v>
      </c>
      <c r="J49" s="1" t="s">
        <v>586</v>
      </c>
      <c r="K49" s="1" t="s">
        <v>737</v>
      </c>
      <c r="L49" s="1" t="s">
        <v>737</v>
      </c>
      <c r="M49" s="1" t="s">
        <v>587</v>
      </c>
      <c r="N49" s="1" t="s">
        <v>587</v>
      </c>
      <c r="O49" s="1" t="s">
        <v>588</v>
      </c>
      <c r="P49" s="1" t="s">
        <v>589</v>
      </c>
      <c r="Q49" s="1" t="s">
        <v>738</v>
      </c>
      <c r="R49" s="1" t="s">
        <v>74</v>
      </c>
      <c r="S49" s="1" t="s">
        <v>36</v>
      </c>
      <c r="T49" s="1" t="s">
        <v>591</v>
      </c>
    </row>
    <row r="50" s="1" customFormat="1" spans="1:20">
      <c r="A50" s="1" t="s">
        <v>280</v>
      </c>
      <c r="B50" s="1" t="s">
        <v>80</v>
      </c>
      <c r="C50" s="1" t="s">
        <v>739</v>
      </c>
      <c r="D50" s="1" t="s">
        <v>282</v>
      </c>
      <c r="E50" s="1" t="s">
        <v>283</v>
      </c>
      <c r="F50" s="1" t="s">
        <v>80</v>
      </c>
      <c r="G50" s="1" t="s">
        <v>81</v>
      </c>
      <c r="H50" s="1" t="s">
        <v>536</v>
      </c>
      <c r="I50" s="1" t="s">
        <v>717</v>
      </c>
      <c r="J50" s="1" t="s">
        <v>586</v>
      </c>
      <c r="K50" s="1" t="s">
        <v>717</v>
      </c>
      <c r="L50" s="1" t="s">
        <v>717</v>
      </c>
      <c r="M50" s="1" t="s">
        <v>587</v>
      </c>
      <c r="N50" s="1" t="s">
        <v>587</v>
      </c>
      <c r="O50" s="1" t="s">
        <v>588</v>
      </c>
      <c r="P50" s="1" t="s">
        <v>589</v>
      </c>
      <c r="Q50" s="1" t="s">
        <v>740</v>
      </c>
      <c r="R50" s="1" t="s">
        <v>74</v>
      </c>
      <c r="S50" s="1" t="s">
        <v>36</v>
      </c>
      <c r="T50" s="1" t="s">
        <v>591</v>
      </c>
    </row>
    <row r="51" s="1" customFormat="1" spans="1:20">
      <c r="A51" s="1" t="s">
        <v>343</v>
      </c>
      <c r="B51" s="1" t="s">
        <v>80</v>
      </c>
      <c r="C51" s="1" t="s">
        <v>741</v>
      </c>
      <c r="D51" s="1" t="s">
        <v>742</v>
      </c>
      <c r="E51" s="1" t="s">
        <v>346</v>
      </c>
      <c r="F51" s="1" t="s">
        <v>80</v>
      </c>
      <c r="G51" s="1" t="s">
        <v>81</v>
      </c>
      <c r="H51" s="1" t="s">
        <v>536</v>
      </c>
      <c r="I51" s="1" t="s">
        <v>743</v>
      </c>
      <c r="J51" s="1" t="s">
        <v>586</v>
      </c>
      <c r="K51" s="1" t="s">
        <v>743</v>
      </c>
      <c r="L51" s="1" t="s">
        <v>743</v>
      </c>
      <c r="M51" s="1" t="s">
        <v>587</v>
      </c>
      <c r="N51" s="1" t="s">
        <v>587</v>
      </c>
      <c r="O51" s="1" t="s">
        <v>588</v>
      </c>
      <c r="P51" s="1" t="s">
        <v>589</v>
      </c>
      <c r="Q51" s="1" t="s">
        <v>744</v>
      </c>
      <c r="R51" s="1" t="s">
        <v>74</v>
      </c>
      <c r="S51" s="1" t="s">
        <v>36</v>
      </c>
      <c r="T51" s="1" t="s">
        <v>591</v>
      </c>
    </row>
    <row r="52" s="1" customFormat="1" spans="1:20">
      <c r="A52" s="1" t="s">
        <v>510</v>
      </c>
      <c r="B52" s="1" t="s">
        <v>80</v>
      </c>
      <c r="C52" s="1" t="s">
        <v>745</v>
      </c>
      <c r="D52" s="1" t="s">
        <v>512</v>
      </c>
      <c r="E52" s="1" t="s">
        <v>513</v>
      </c>
      <c r="F52" s="1" t="s">
        <v>80</v>
      </c>
      <c r="G52" s="1" t="s">
        <v>81</v>
      </c>
      <c r="H52" s="1" t="s">
        <v>536</v>
      </c>
      <c r="I52" s="1" t="s">
        <v>746</v>
      </c>
      <c r="J52" s="1" t="s">
        <v>586</v>
      </c>
      <c r="K52" s="1" t="s">
        <v>746</v>
      </c>
      <c r="L52" s="1" t="s">
        <v>746</v>
      </c>
      <c r="M52" s="1" t="s">
        <v>587</v>
      </c>
      <c r="N52" s="1" t="s">
        <v>587</v>
      </c>
      <c r="O52" s="1" t="s">
        <v>588</v>
      </c>
      <c r="P52" s="1" t="s">
        <v>589</v>
      </c>
      <c r="Q52" s="1" t="s">
        <v>747</v>
      </c>
      <c r="R52" s="1" t="s">
        <v>74</v>
      </c>
      <c r="S52" s="1" t="s">
        <v>36</v>
      </c>
      <c r="T52" s="1" t="s">
        <v>591</v>
      </c>
    </row>
    <row r="53" s="1" customFormat="1" spans="1:20">
      <c r="A53" s="1" t="s">
        <v>442</v>
      </c>
      <c r="B53" s="1" t="s">
        <v>80</v>
      </c>
      <c r="C53" s="1" t="s">
        <v>748</v>
      </c>
      <c r="D53" s="1" t="s">
        <v>444</v>
      </c>
      <c r="E53" s="1" t="s">
        <v>445</v>
      </c>
      <c r="F53" s="1" t="s">
        <v>80</v>
      </c>
      <c r="G53" s="1" t="s">
        <v>81</v>
      </c>
      <c r="H53" s="1" t="s">
        <v>536</v>
      </c>
      <c r="I53" s="1" t="s">
        <v>749</v>
      </c>
      <c r="J53" s="1" t="s">
        <v>586</v>
      </c>
      <c r="K53" s="1" t="s">
        <v>749</v>
      </c>
      <c r="L53" s="1" t="s">
        <v>749</v>
      </c>
      <c r="M53" s="1" t="s">
        <v>587</v>
      </c>
      <c r="N53" s="1" t="s">
        <v>587</v>
      </c>
      <c r="O53" s="1" t="s">
        <v>588</v>
      </c>
      <c r="P53" s="1" t="s">
        <v>589</v>
      </c>
      <c r="Q53" s="1" t="s">
        <v>750</v>
      </c>
      <c r="R53" s="1" t="s">
        <v>74</v>
      </c>
      <c r="S53" s="1" t="s">
        <v>36</v>
      </c>
      <c r="T53" s="1" t="s">
        <v>591</v>
      </c>
    </row>
    <row r="54" s="1" customFormat="1" spans="1:20">
      <c r="A54" s="1" t="s">
        <v>95</v>
      </c>
      <c r="B54" s="1" t="s">
        <v>80</v>
      </c>
      <c r="C54" s="1" t="s">
        <v>751</v>
      </c>
      <c r="D54" s="1" t="s">
        <v>97</v>
      </c>
      <c r="E54" s="1" t="s">
        <v>98</v>
      </c>
      <c r="F54" s="1" t="s">
        <v>80</v>
      </c>
      <c r="G54" s="1" t="s">
        <v>81</v>
      </c>
      <c r="H54" s="1" t="s">
        <v>536</v>
      </c>
      <c r="I54" s="1" t="s">
        <v>752</v>
      </c>
      <c r="J54" s="1" t="s">
        <v>586</v>
      </c>
      <c r="K54" s="1" t="s">
        <v>752</v>
      </c>
      <c r="L54" s="1" t="s">
        <v>752</v>
      </c>
      <c r="M54" s="1" t="s">
        <v>587</v>
      </c>
      <c r="N54" s="1" t="s">
        <v>587</v>
      </c>
      <c r="O54" s="1" t="s">
        <v>588</v>
      </c>
      <c r="P54" s="1" t="s">
        <v>589</v>
      </c>
      <c r="Q54" s="1" t="s">
        <v>753</v>
      </c>
      <c r="R54" s="1" t="s">
        <v>74</v>
      </c>
      <c r="S54" s="1" t="s">
        <v>36</v>
      </c>
      <c r="T54" s="1" t="s">
        <v>591</v>
      </c>
    </row>
    <row r="55" s="1" customFormat="1" spans="1:20">
      <c r="A55" s="1" t="s">
        <v>189</v>
      </c>
      <c r="B55" s="1" t="s">
        <v>80</v>
      </c>
      <c r="C55" s="1" t="s">
        <v>754</v>
      </c>
      <c r="D55" s="1" t="s">
        <v>191</v>
      </c>
      <c r="E55" s="1" t="s">
        <v>192</v>
      </c>
      <c r="F55" s="1" t="s">
        <v>80</v>
      </c>
      <c r="G55" s="1" t="s">
        <v>81</v>
      </c>
      <c r="H55" s="1" t="s">
        <v>536</v>
      </c>
      <c r="I55" s="1" t="s">
        <v>755</v>
      </c>
      <c r="J55" s="1" t="s">
        <v>586</v>
      </c>
      <c r="K55" s="1" t="s">
        <v>755</v>
      </c>
      <c r="L55" s="1" t="s">
        <v>755</v>
      </c>
      <c r="M55" s="1" t="s">
        <v>587</v>
      </c>
      <c r="N55" s="1" t="s">
        <v>587</v>
      </c>
      <c r="O55" s="1" t="s">
        <v>588</v>
      </c>
      <c r="P55" s="1" t="s">
        <v>589</v>
      </c>
      <c r="Q55" s="1" t="s">
        <v>756</v>
      </c>
      <c r="R55" s="1" t="s">
        <v>74</v>
      </c>
      <c r="S55" s="1" t="s">
        <v>36</v>
      </c>
      <c r="T55" s="1" t="s">
        <v>591</v>
      </c>
    </row>
    <row r="56" s="1" customFormat="1" spans="1:20">
      <c r="A56" s="1" t="s">
        <v>238</v>
      </c>
      <c r="B56" s="1" t="s">
        <v>80</v>
      </c>
      <c r="C56" s="1" t="s">
        <v>757</v>
      </c>
      <c r="D56" s="1" t="s">
        <v>240</v>
      </c>
      <c r="E56" s="1" t="s">
        <v>758</v>
      </c>
      <c r="F56" s="1" t="s">
        <v>80</v>
      </c>
      <c r="G56" s="1" t="s">
        <v>81</v>
      </c>
      <c r="H56" s="1" t="s">
        <v>536</v>
      </c>
      <c r="I56" s="1" t="s">
        <v>759</v>
      </c>
      <c r="J56" s="1" t="s">
        <v>586</v>
      </c>
      <c r="K56" s="1" t="s">
        <v>759</v>
      </c>
      <c r="L56" s="1" t="s">
        <v>759</v>
      </c>
      <c r="M56" s="1" t="s">
        <v>587</v>
      </c>
      <c r="N56" s="1" t="s">
        <v>587</v>
      </c>
      <c r="O56" s="1" t="s">
        <v>588</v>
      </c>
      <c r="P56" s="1" t="s">
        <v>589</v>
      </c>
      <c r="Q56" s="1" t="s">
        <v>760</v>
      </c>
      <c r="R56" s="1" t="s">
        <v>74</v>
      </c>
      <c r="S56" s="1" t="s">
        <v>36</v>
      </c>
      <c r="T56" s="1" t="s">
        <v>649</v>
      </c>
    </row>
    <row r="57" s="1" customFormat="1" spans="1:20">
      <c r="A57" s="1" t="s">
        <v>103</v>
      </c>
      <c r="B57" s="1" t="s">
        <v>80</v>
      </c>
      <c r="C57" s="1" t="s">
        <v>761</v>
      </c>
      <c r="D57" s="1" t="s">
        <v>105</v>
      </c>
      <c r="E57" s="1" t="s">
        <v>106</v>
      </c>
      <c r="F57" s="1" t="s">
        <v>80</v>
      </c>
      <c r="G57" s="1" t="s">
        <v>81</v>
      </c>
      <c r="H57" s="1" t="s">
        <v>536</v>
      </c>
      <c r="I57" s="1" t="s">
        <v>762</v>
      </c>
      <c r="J57" s="1" t="s">
        <v>586</v>
      </c>
      <c r="K57" s="1" t="s">
        <v>762</v>
      </c>
      <c r="L57" s="1" t="s">
        <v>762</v>
      </c>
      <c r="M57" s="1" t="s">
        <v>587</v>
      </c>
      <c r="N57" s="1" t="s">
        <v>587</v>
      </c>
      <c r="O57" s="1" t="s">
        <v>588</v>
      </c>
      <c r="P57" s="1" t="s">
        <v>589</v>
      </c>
      <c r="Q57" s="1" t="s">
        <v>763</v>
      </c>
      <c r="R57" s="1" t="s">
        <v>74</v>
      </c>
      <c r="S57" s="1" t="s">
        <v>36</v>
      </c>
      <c r="T57" s="1" t="s">
        <v>591</v>
      </c>
    </row>
    <row r="58" s="1" customFormat="1" spans="1:20">
      <c r="A58" s="1" t="s">
        <v>508</v>
      </c>
      <c r="B58" s="1" t="s">
        <v>80</v>
      </c>
      <c r="C58" s="1" t="s">
        <v>764</v>
      </c>
      <c r="D58" s="1" t="s">
        <v>274</v>
      </c>
      <c r="E58" s="1" t="s">
        <v>509</v>
      </c>
      <c r="F58" s="1" t="s">
        <v>80</v>
      </c>
      <c r="G58" s="1" t="s">
        <v>81</v>
      </c>
      <c r="H58" s="1" t="s">
        <v>536</v>
      </c>
      <c r="I58" s="1" t="s">
        <v>610</v>
      </c>
      <c r="J58" s="1" t="s">
        <v>586</v>
      </c>
      <c r="K58" s="1" t="s">
        <v>610</v>
      </c>
      <c r="L58" s="1" t="s">
        <v>610</v>
      </c>
      <c r="M58" s="1" t="s">
        <v>587</v>
      </c>
      <c r="N58" s="1" t="s">
        <v>587</v>
      </c>
      <c r="O58" s="1" t="s">
        <v>588</v>
      </c>
      <c r="P58" s="1" t="s">
        <v>589</v>
      </c>
      <c r="Q58" s="1" t="s">
        <v>765</v>
      </c>
      <c r="R58" s="1" t="s">
        <v>74</v>
      </c>
      <c r="S58" s="1" t="s">
        <v>36</v>
      </c>
      <c r="T58" s="1" t="s">
        <v>591</v>
      </c>
    </row>
    <row r="59" s="1" customFormat="1" spans="1:20">
      <c r="A59" s="1" t="s">
        <v>197</v>
      </c>
      <c r="B59" s="1" t="s">
        <v>80</v>
      </c>
      <c r="C59" s="1" t="s">
        <v>766</v>
      </c>
      <c r="D59" s="1" t="s">
        <v>767</v>
      </c>
      <c r="E59" s="1" t="s">
        <v>200</v>
      </c>
      <c r="F59" s="1" t="s">
        <v>80</v>
      </c>
      <c r="G59" s="1" t="s">
        <v>81</v>
      </c>
      <c r="H59" s="1" t="s">
        <v>536</v>
      </c>
      <c r="I59" s="1" t="s">
        <v>619</v>
      </c>
      <c r="J59" s="1" t="s">
        <v>586</v>
      </c>
      <c r="K59" s="1" t="s">
        <v>619</v>
      </c>
      <c r="L59" s="1" t="s">
        <v>619</v>
      </c>
      <c r="M59" s="1" t="s">
        <v>587</v>
      </c>
      <c r="N59" s="1" t="s">
        <v>587</v>
      </c>
      <c r="O59" s="1" t="s">
        <v>588</v>
      </c>
      <c r="P59" s="1" t="s">
        <v>589</v>
      </c>
      <c r="Q59" s="1" t="s">
        <v>768</v>
      </c>
      <c r="R59" s="1" t="s">
        <v>74</v>
      </c>
      <c r="S59" s="1" t="s">
        <v>36</v>
      </c>
      <c r="T59" s="1" t="s">
        <v>591</v>
      </c>
    </row>
    <row r="60" s="1" customFormat="1" spans="1:20">
      <c r="A60" s="1" t="s">
        <v>380</v>
      </c>
      <c r="B60" s="1" t="s">
        <v>80</v>
      </c>
      <c r="C60" s="1" t="s">
        <v>769</v>
      </c>
      <c r="D60" s="1" t="s">
        <v>382</v>
      </c>
      <c r="E60" s="1" t="s">
        <v>383</v>
      </c>
      <c r="F60" s="1" t="s">
        <v>80</v>
      </c>
      <c r="G60" s="1" t="s">
        <v>81</v>
      </c>
      <c r="H60" s="1" t="s">
        <v>536</v>
      </c>
      <c r="I60" s="1" t="s">
        <v>770</v>
      </c>
      <c r="J60" s="1" t="s">
        <v>586</v>
      </c>
      <c r="K60" s="1" t="s">
        <v>770</v>
      </c>
      <c r="L60" s="1" t="s">
        <v>770</v>
      </c>
      <c r="M60" s="1" t="s">
        <v>587</v>
      </c>
      <c r="N60" s="1" t="s">
        <v>587</v>
      </c>
      <c r="O60" s="1" t="s">
        <v>588</v>
      </c>
      <c r="P60" s="1" t="s">
        <v>589</v>
      </c>
      <c r="Q60" s="1" t="s">
        <v>771</v>
      </c>
      <c r="R60" s="1" t="s">
        <v>74</v>
      </c>
      <c r="S60" s="1" t="s">
        <v>36</v>
      </c>
      <c r="T60" s="1" t="s">
        <v>591</v>
      </c>
    </row>
    <row r="61" s="1" customFormat="1" spans="1:20">
      <c r="A61" s="1" t="s">
        <v>373</v>
      </c>
      <c r="B61" s="1" t="s">
        <v>80</v>
      </c>
      <c r="C61" s="1" t="s">
        <v>772</v>
      </c>
      <c r="D61" s="1" t="s">
        <v>375</v>
      </c>
      <c r="E61" s="1" t="s">
        <v>376</v>
      </c>
      <c r="F61" s="1" t="s">
        <v>80</v>
      </c>
      <c r="G61" s="1" t="s">
        <v>81</v>
      </c>
      <c r="H61" s="1" t="s">
        <v>536</v>
      </c>
      <c r="I61" s="1" t="s">
        <v>773</v>
      </c>
      <c r="J61" s="1" t="s">
        <v>586</v>
      </c>
      <c r="K61" s="1" t="s">
        <v>773</v>
      </c>
      <c r="L61" s="1" t="s">
        <v>773</v>
      </c>
      <c r="M61" s="1" t="s">
        <v>587</v>
      </c>
      <c r="N61" s="1" t="s">
        <v>587</v>
      </c>
      <c r="O61" s="1" t="s">
        <v>588</v>
      </c>
      <c r="P61" s="1" t="s">
        <v>589</v>
      </c>
      <c r="Q61" s="1" t="s">
        <v>774</v>
      </c>
      <c r="R61" s="1" t="s">
        <v>74</v>
      </c>
      <c r="S61" s="1" t="s">
        <v>36</v>
      </c>
      <c r="T61" s="1" t="s">
        <v>591</v>
      </c>
    </row>
    <row r="62" s="1" customFormat="1" spans="1:20">
      <c r="A62" s="1" t="s">
        <v>472</v>
      </c>
      <c r="B62" s="1" t="s">
        <v>80</v>
      </c>
      <c r="C62" s="1" t="s">
        <v>775</v>
      </c>
      <c r="D62" s="1" t="s">
        <v>474</v>
      </c>
      <c r="E62" s="1" t="s">
        <v>475</v>
      </c>
      <c r="F62" s="1" t="s">
        <v>80</v>
      </c>
      <c r="G62" s="1" t="s">
        <v>81</v>
      </c>
      <c r="H62" s="1" t="s">
        <v>536</v>
      </c>
      <c r="I62" s="1" t="s">
        <v>776</v>
      </c>
      <c r="J62" s="1" t="s">
        <v>586</v>
      </c>
      <c r="K62" s="1" t="s">
        <v>776</v>
      </c>
      <c r="L62" s="1" t="s">
        <v>776</v>
      </c>
      <c r="M62" s="1" t="s">
        <v>587</v>
      </c>
      <c r="N62" s="1" t="s">
        <v>587</v>
      </c>
      <c r="O62" s="1" t="s">
        <v>588</v>
      </c>
      <c r="P62" s="1" t="s">
        <v>589</v>
      </c>
      <c r="Q62" s="1" t="s">
        <v>777</v>
      </c>
      <c r="R62" s="1" t="s">
        <v>74</v>
      </c>
      <c r="S62" s="1" t="s">
        <v>36</v>
      </c>
      <c r="T62" s="1" t="s">
        <v>591</v>
      </c>
    </row>
    <row r="63" s="1" customFormat="1" spans="1:20">
      <c r="A63" s="1" t="s">
        <v>454</v>
      </c>
      <c r="B63" s="1" t="s">
        <v>80</v>
      </c>
      <c r="C63" s="1" t="s">
        <v>778</v>
      </c>
      <c r="D63" s="1" t="s">
        <v>456</v>
      </c>
      <c r="E63" s="1" t="s">
        <v>457</v>
      </c>
      <c r="F63" s="1" t="s">
        <v>80</v>
      </c>
      <c r="G63" s="1" t="s">
        <v>81</v>
      </c>
      <c r="H63" s="1" t="s">
        <v>536</v>
      </c>
      <c r="I63" s="1" t="s">
        <v>779</v>
      </c>
      <c r="J63" s="1" t="s">
        <v>586</v>
      </c>
      <c r="K63" s="1" t="s">
        <v>779</v>
      </c>
      <c r="L63" s="1" t="s">
        <v>779</v>
      </c>
      <c r="M63" s="1" t="s">
        <v>587</v>
      </c>
      <c r="N63" s="1" t="s">
        <v>587</v>
      </c>
      <c r="O63" s="1" t="s">
        <v>588</v>
      </c>
      <c r="P63" s="1" t="s">
        <v>589</v>
      </c>
      <c r="Q63" s="1" t="s">
        <v>780</v>
      </c>
      <c r="R63" s="1" t="s">
        <v>74</v>
      </c>
      <c r="S63" s="1" t="s">
        <v>36</v>
      </c>
      <c r="T63" s="1" t="s">
        <v>591</v>
      </c>
    </row>
    <row r="64" s="1" customFormat="1" spans="1:20">
      <c r="A64" s="1" t="s">
        <v>231</v>
      </c>
      <c r="B64" s="1" t="s">
        <v>80</v>
      </c>
      <c r="C64" s="1" t="s">
        <v>781</v>
      </c>
      <c r="D64" s="1" t="s">
        <v>233</v>
      </c>
      <c r="E64" s="1" t="s">
        <v>234</v>
      </c>
      <c r="F64" s="1" t="s">
        <v>80</v>
      </c>
      <c r="G64" s="1" t="s">
        <v>81</v>
      </c>
      <c r="H64" s="1" t="s">
        <v>536</v>
      </c>
      <c r="I64" s="1" t="s">
        <v>782</v>
      </c>
      <c r="J64" s="1" t="s">
        <v>586</v>
      </c>
      <c r="K64" s="1" t="s">
        <v>782</v>
      </c>
      <c r="L64" s="1" t="s">
        <v>782</v>
      </c>
      <c r="M64" s="1" t="s">
        <v>587</v>
      </c>
      <c r="N64" s="1" t="s">
        <v>587</v>
      </c>
      <c r="O64" s="1" t="s">
        <v>588</v>
      </c>
      <c r="P64" s="1" t="s">
        <v>589</v>
      </c>
      <c r="Q64" s="1" t="s">
        <v>783</v>
      </c>
      <c r="R64" s="1" t="s">
        <v>74</v>
      </c>
      <c r="S64" s="1" t="s">
        <v>36</v>
      </c>
      <c r="T64" s="1" t="s">
        <v>591</v>
      </c>
    </row>
    <row r="65" s="1" customFormat="1" spans="1:20">
      <c r="A65" s="1" t="s">
        <v>118</v>
      </c>
      <c r="B65" s="1" t="s">
        <v>80</v>
      </c>
      <c r="C65" s="1" t="s">
        <v>784</v>
      </c>
      <c r="D65" s="1" t="s">
        <v>120</v>
      </c>
      <c r="E65" s="1" t="s">
        <v>121</v>
      </c>
      <c r="F65" s="1" t="s">
        <v>80</v>
      </c>
      <c r="G65" s="1" t="s">
        <v>81</v>
      </c>
      <c r="H65" s="1" t="s">
        <v>536</v>
      </c>
      <c r="I65" s="1" t="s">
        <v>785</v>
      </c>
      <c r="J65" s="1" t="s">
        <v>586</v>
      </c>
      <c r="K65" s="1" t="s">
        <v>785</v>
      </c>
      <c r="L65" s="1" t="s">
        <v>785</v>
      </c>
      <c r="M65" s="1" t="s">
        <v>587</v>
      </c>
      <c r="N65" s="1" t="s">
        <v>587</v>
      </c>
      <c r="O65" s="1" t="s">
        <v>588</v>
      </c>
      <c r="P65" s="1" t="s">
        <v>589</v>
      </c>
      <c r="Q65" s="1" t="s">
        <v>786</v>
      </c>
      <c r="R65" s="1" t="s">
        <v>74</v>
      </c>
      <c r="S65" s="1" t="s">
        <v>36</v>
      </c>
      <c r="T65" s="1" t="s">
        <v>591</v>
      </c>
    </row>
    <row r="66" s="1" customFormat="1" spans="1:20">
      <c r="A66" s="1" t="s">
        <v>224</v>
      </c>
      <c r="B66" s="1" t="s">
        <v>80</v>
      </c>
      <c r="C66" s="1" t="s">
        <v>787</v>
      </c>
      <c r="D66" s="1" t="s">
        <v>226</v>
      </c>
      <c r="E66" s="1" t="s">
        <v>227</v>
      </c>
      <c r="F66" s="1" t="s">
        <v>80</v>
      </c>
      <c r="G66" s="1" t="s">
        <v>81</v>
      </c>
      <c r="H66" s="1" t="s">
        <v>536</v>
      </c>
      <c r="I66" s="1" t="s">
        <v>743</v>
      </c>
      <c r="J66" s="1" t="s">
        <v>586</v>
      </c>
      <c r="K66" s="1" t="s">
        <v>743</v>
      </c>
      <c r="L66" s="1" t="s">
        <v>743</v>
      </c>
      <c r="M66" s="1" t="s">
        <v>587</v>
      </c>
      <c r="N66" s="1" t="s">
        <v>587</v>
      </c>
      <c r="O66" s="1" t="s">
        <v>588</v>
      </c>
      <c r="P66" s="1" t="s">
        <v>589</v>
      </c>
      <c r="Q66" s="1" t="s">
        <v>788</v>
      </c>
      <c r="R66" s="1" t="s">
        <v>74</v>
      </c>
      <c r="S66" s="1" t="s">
        <v>36</v>
      </c>
      <c r="T66" s="1" t="s">
        <v>591</v>
      </c>
    </row>
    <row r="67" s="1" customFormat="1" spans="1:20">
      <c r="A67" s="1" t="s">
        <v>87</v>
      </c>
      <c r="B67" s="1" t="s">
        <v>80</v>
      </c>
      <c r="C67" s="1" t="s">
        <v>789</v>
      </c>
      <c r="D67" s="1" t="s">
        <v>790</v>
      </c>
      <c r="E67" s="1" t="s">
        <v>90</v>
      </c>
      <c r="F67" s="1" t="s">
        <v>80</v>
      </c>
      <c r="G67" s="1" t="s">
        <v>81</v>
      </c>
      <c r="H67" s="1" t="s">
        <v>536</v>
      </c>
      <c r="I67" s="1" t="s">
        <v>791</v>
      </c>
      <c r="J67" s="1" t="s">
        <v>586</v>
      </c>
      <c r="K67" s="1" t="s">
        <v>791</v>
      </c>
      <c r="L67" s="1" t="s">
        <v>791</v>
      </c>
      <c r="M67" s="1" t="s">
        <v>587</v>
      </c>
      <c r="N67" s="1" t="s">
        <v>587</v>
      </c>
      <c r="O67" s="1" t="s">
        <v>588</v>
      </c>
      <c r="P67" s="1" t="s">
        <v>589</v>
      </c>
      <c r="Q67" s="1" t="s">
        <v>792</v>
      </c>
      <c r="R67" s="1" t="s">
        <v>74</v>
      </c>
      <c r="S67" s="1" t="s">
        <v>36</v>
      </c>
      <c r="T67" s="1" t="s">
        <v>591</v>
      </c>
    </row>
    <row r="68" s="1" customFormat="1" spans="1:20">
      <c r="A68" s="1" t="s">
        <v>202</v>
      </c>
      <c r="B68" s="1" t="s">
        <v>80</v>
      </c>
      <c r="C68" s="1" t="s">
        <v>793</v>
      </c>
      <c r="D68" s="1" t="s">
        <v>204</v>
      </c>
      <c r="E68" s="1" t="s">
        <v>205</v>
      </c>
      <c r="F68" s="1" t="s">
        <v>80</v>
      </c>
      <c r="G68" s="1" t="s">
        <v>81</v>
      </c>
      <c r="H68" s="1" t="s">
        <v>536</v>
      </c>
      <c r="I68" s="1" t="s">
        <v>794</v>
      </c>
      <c r="J68" s="1" t="s">
        <v>586</v>
      </c>
      <c r="K68" s="1" t="s">
        <v>794</v>
      </c>
      <c r="L68" s="1" t="s">
        <v>794</v>
      </c>
      <c r="M68" s="1" t="s">
        <v>587</v>
      </c>
      <c r="N68" s="1" t="s">
        <v>587</v>
      </c>
      <c r="O68" s="1" t="s">
        <v>588</v>
      </c>
      <c r="P68" s="1" t="s">
        <v>589</v>
      </c>
      <c r="Q68" s="1" t="s">
        <v>795</v>
      </c>
      <c r="R68" s="1" t="s">
        <v>74</v>
      </c>
      <c r="S68" s="1" t="s">
        <v>36</v>
      </c>
      <c r="T68" s="1" t="s">
        <v>591</v>
      </c>
    </row>
    <row r="69" s="1" customFormat="1" spans="1:20">
      <c r="A69" s="1" t="s">
        <v>265</v>
      </c>
      <c r="B69" s="1" t="s">
        <v>80</v>
      </c>
      <c r="C69" s="1" t="s">
        <v>796</v>
      </c>
      <c r="D69" s="1" t="s">
        <v>797</v>
      </c>
      <c r="E69" s="1" t="s">
        <v>268</v>
      </c>
      <c r="F69" s="1" t="s">
        <v>80</v>
      </c>
      <c r="G69" s="1" t="s">
        <v>81</v>
      </c>
      <c r="H69" s="1" t="s">
        <v>536</v>
      </c>
      <c r="I69" s="1" t="s">
        <v>798</v>
      </c>
      <c r="J69" s="1" t="s">
        <v>586</v>
      </c>
      <c r="K69" s="1" t="s">
        <v>798</v>
      </c>
      <c r="L69" s="1" t="s">
        <v>798</v>
      </c>
      <c r="M69" s="1" t="s">
        <v>587</v>
      </c>
      <c r="N69" s="1" t="s">
        <v>587</v>
      </c>
      <c r="O69" s="1" t="s">
        <v>588</v>
      </c>
      <c r="P69" s="1" t="s">
        <v>589</v>
      </c>
      <c r="Q69" s="1" t="s">
        <v>799</v>
      </c>
      <c r="R69" s="1" t="s">
        <v>74</v>
      </c>
      <c r="S69" s="1" t="s">
        <v>36</v>
      </c>
      <c r="T69" s="1" t="s">
        <v>591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2021-11-17T07:24:35Z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3AD5C4A13BF04132B0C6A4956539B956</vt:lpwstr>
  </property>
</Properties>
</file>